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SLAP Chl/"/>
    </mc:Choice>
  </mc:AlternateContent>
  <xr:revisionPtr revIDLastSave="1546" documentId="8_{C063524E-99AE-47AD-906C-8EE6066127B2}" xr6:coauthVersionLast="47" xr6:coauthVersionMax="47" xr10:uidLastSave="{59E16B2E-ACE3-4FC9-BC2C-32FED6CAED27}"/>
  <bookViews>
    <workbookView xWindow="29220" yWindow="0" windowWidth="27150" windowHeight="15495" activeTab="1" xr2:uid="{323F9AD0-E507-4D5C-843F-468D6EA3EDA7}"/>
  </bookViews>
  <sheets>
    <sheet name="All" sheetId="1" r:id="rId1"/>
    <sheet name="Final Chl" sheetId="5" r:id="rId2"/>
    <sheet name="data for pivot table" sheetId="2" r:id="rId3"/>
    <sheet name="All pivot table" sheetId="3" r:id="rId4"/>
    <sheet name="Flags" sheetId="4" r:id="rId5"/>
  </sheets>
  <calcPr calcId="191028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4" i="1"/>
  <c r="BH68" i="4" l="1"/>
  <c r="BH215" i="4" l="1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4"/>
  <c r="BH267" i="4"/>
  <c r="BH268" i="4"/>
  <c r="BH269" i="4"/>
  <c r="BH270" i="4"/>
  <c r="BH271" i="4"/>
  <c r="BH272" i="4"/>
  <c r="BH273" i="4"/>
  <c r="BH274" i="4"/>
  <c r="BH275" i="4"/>
  <c r="BH276" i="4"/>
  <c r="BH277" i="4"/>
  <c r="BH278" i="4"/>
  <c r="BH279" i="4"/>
  <c r="BH280" i="4"/>
  <c r="BH281" i="4"/>
  <c r="BH282" i="4"/>
  <c r="BH283" i="4"/>
  <c r="BH284" i="4"/>
  <c r="BH285" i="4"/>
  <c r="BH286" i="4"/>
  <c r="BH287" i="4"/>
  <c r="BH288" i="4"/>
  <c r="BH289" i="4"/>
  <c r="BH290" i="4"/>
  <c r="BH291" i="4"/>
  <c r="BH292" i="4"/>
  <c r="BH293" i="4"/>
  <c r="BH294" i="4"/>
  <c r="BH295" i="4"/>
  <c r="BH296" i="4"/>
  <c r="BH297" i="4"/>
  <c r="BH298" i="4"/>
  <c r="BH299" i="4"/>
  <c r="BH300" i="4"/>
  <c r="BH301" i="4"/>
  <c r="BH302" i="4"/>
  <c r="BH303" i="4"/>
  <c r="BH304" i="4"/>
  <c r="BH305" i="4"/>
  <c r="BH306" i="4"/>
  <c r="BH307" i="4"/>
  <c r="BH308" i="4"/>
  <c r="BH309" i="4"/>
  <c r="BH310" i="4"/>
  <c r="BH311" i="4"/>
  <c r="BH312" i="4"/>
  <c r="BH313" i="4"/>
  <c r="BH314" i="4"/>
  <c r="BH315" i="4"/>
  <c r="BH316" i="4"/>
  <c r="BH317" i="4"/>
  <c r="BH318" i="4"/>
  <c r="BH319" i="4"/>
  <c r="BH320" i="4"/>
  <c r="BH321" i="4"/>
  <c r="BH322" i="4"/>
  <c r="BH323" i="4"/>
  <c r="BH324" i="4"/>
  <c r="BH325" i="4"/>
  <c r="BH326" i="4"/>
  <c r="BH327" i="4"/>
  <c r="BH328" i="4"/>
  <c r="BH329" i="4"/>
  <c r="BH330" i="4"/>
  <c r="BH331" i="4"/>
  <c r="BH332" i="4"/>
  <c r="BH333" i="4"/>
  <c r="BH334" i="4"/>
  <c r="BH335" i="4"/>
  <c r="BH336" i="4"/>
  <c r="BH337" i="4"/>
  <c r="BH338" i="4"/>
  <c r="BH339" i="4"/>
  <c r="BH340" i="4"/>
  <c r="BH341" i="4"/>
  <c r="BH342" i="4"/>
  <c r="BH343" i="4"/>
  <c r="BH344" i="4"/>
  <c r="BH345" i="4"/>
  <c r="BH346" i="4"/>
  <c r="BH347" i="4"/>
  <c r="BH348" i="4"/>
  <c r="BH349" i="4"/>
  <c r="BH350" i="4"/>
  <c r="BH351" i="4"/>
  <c r="BH352" i="4"/>
  <c r="BH353" i="4"/>
  <c r="BE5" i="4" l="1"/>
  <c r="BI5" i="4" s="1"/>
  <c r="BE6" i="4"/>
  <c r="BI6" i="4" s="1"/>
  <c r="BE7" i="4"/>
  <c r="BI7" i="4" s="1"/>
  <c r="BE8" i="4"/>
  <c r="BI8" i="4" s="1"/>
  <c r="BE9" i="4"/>
  <c r="BI9" i="4" s="1"/>
  <c r="BE10" i="4"/>
  <c r="BI10" i="4" s="1"/>
  <c r="BE11" i="4"/>
  <c r="BI11" i="4" s="1"/>
  <c r="BE12" i="4"/>
  <c r="BI12" i="4" s="1"/>
  <c r="BE13" i="4"/>
  <c r="BI13" i="4" s="1"/>
  <c r="BE14" i="4"/>
  <c r="BI14" i="4" s="1"/>
  <c r="BE15" i="4"/>
  <c r="BI15" i="4" s="1"/>
  <c r="BE16" i="4"/>
  <c r="BI16" i="4" s="1"/>
  <c r="BE17" i="4"/>
  <c r="BI17" i="4" s="1"/>
  <c r="BE18" i="4"/>
  <c r="BI18" i="4" s="1"/>
  <c r="BE19" i="4"/>
  <c r="BI19" i="4" s="1"/>
  <c r="BE20" i="4"/>
  <c r="BI20" i="4" s="1"/>
  <c r="BE21" i="4"/>
  <c r="BI21" i="4" s="1"/>
  <c r="BE22" i="4"/>
  <c r="BI22" i="4" s="1"/>
  <c r="BE23" i="4"/>
  <c r="BI23" i="4" s="1"/>
  <c r="BE24" i="4"/>
  <c r="BI24" i="4" s="1"/>
  <c r="BE25" i="4"/>
  <c r="BI25" i="4" s="1"/>
  <c r="BE26" i="4"/>
  <c r="BI26" i="4" s="1"/>
  <c r="BE27" i="4"/>
  <c r="BI27" i="4" s="1"/>
  <c r="BE28" i="4"/>
  <c r="BI28" i="4" s="1"/>
  <c r="BE29" i="4"/>
  <c r="BI29" i="4" s="1"/>
  <c r="BE30" i="4"/>
  <c r="BI30" i="4" s="1"/>
  <c r="BE31" i="4"/>
  <c r="BI31" i="4" s="1"/>
  <c r="BE32" i="4"/>
  <c r="BI32" i="4" s="1"/>
  <c r="BE33" i="4"/>
  <c r="BI33" i="4" s="1"/>
  <c r="BE34" i="4"/>
  <c r="BI34" i="4" s="1"/>
  <c r="BE35" i="4"/>
  <c r="BI35" i="4" s="1"/>
  <c r="BE36" i="4"/>
  <c r="BI36" i="4" s="1"/>
  <c r="BE37" i="4"/>
  <c r="BI37" i="4" s="1"/>
  <c r="BE38" i="4"/>
  <c r="BI38" i="4" s="1"/>
  <c r="BE39" i="4"/>
  <c r="BI39" i="4" s="1"/>
  <c r="BE40" i="4"/>
  <c r="BI40" i="4" s="1"/>
  <c r="BE41" i="4"/>
  <c r="BI41" i="4" s="1"/>
  <c r="BE42" i="4"/>
  <c r="BI42" i="4" s="1"/>
  <c r="BE43" i="4"/>
  <c r="BI43" i="4" s="1"/>
  <c r="BE44" i="4"/>
  <c r="BI44" i="4" s="1"/>
  <c r="BE45" i="4"/>
  <c r="BI45" i="4" s="1"/>
  <c r="BE46" i="4"/>
  <c r="BI46" i="4" s="1"/>
  <c r="BE47" i="4"/>
  <c r="BI47" i="4" s="1"/>
  <c r="BE48" i="4"/>
  <c r="BI48" i="4" s="1"/>
  <c r="BE49" i="4"/>
  <c r="BI49" i="4" s="1"/>
  <c r="BE50" i="4"/>
  <c r="BI50" i="4" s="1"/>
  <c r="BE51" i="4"/>
  <c r="BI51" i="4" s="1"/>
  <c r="BE52" i="4"/>
  <c r="BI52" i="4" s="1"/>
  <c r="BE53" i="4"/>
  <c r="BI53" i="4" s="1"/>
  <c r="BE54" i="4"/>
  <c r="BI54" i="4" s="1"/>
  <c r="BE55" i="4"/>
  <c r="BI55" i="4" s="1"/>
  <c r="BE56" i="4"/>
  <c r="BI56" i="4" s="1"/>
  <c r="BE57" i="4"/>
  <c r="BI57" i="4" s="1"/>
  <c r="BE58" i="4"/>
  <c r="BI58" i="4" s="1"/>
  <c r="BE59" i="4"/>
  <c r="BI59" i="4" s="1"/>
  <c r="BE60" i="4"/>
  <c r="BI60" i="4" s="1"/>
  <c r="BE61" i="4"/>
  <c r="BI61" i="4" s="1"/>
  <c r="BE62" i="4"/>
  <c r="BI62" i="4" s="1"/>
  <c r="BE63" i="4"/>
  <c r="BI63" i="4" s="1"/>
  <c r="BE64" i="4"/>
  <c r="BI64" i="4" s="1"/>
  <c r="BE65" i="4"/>
  <c r="BI65" i="4" s="1"/>
  <c r="BE66" i="4"/>
  <c r="BI66" i="4" s="1"/>
  <c r="BE67" i="4"/>
  <c r="BI67" i="4" s="1"/>
  <c r="BE68" i="4"/>
  <c r="BI68" i="4" s="1"/>
  <c r="BE69" i="4"/>
  <c r="BI69" i="4" s="1"/>
  <c r="BE70" i="4"/>
  <c r="BI70" i="4" s="1"/>
  <c r="BE71" i="4"/>
  <c r="BI71" i="4" s="1"/>
  <c r="BE72" i="4"/>
  <c r="BI72" i="4" s="1"/>
  <c r="BE73" i="4"/>
  <c r="BI73" i="4" s="1"/>
  <c r="BE74" i="4"/>
  <c r="BI74" i="4" s="1"/>
  <c r="BE75" i="4"/>
  <c r="BI75" i="4" s="1"/>
  <c r="BE76" i="4"/>
  <c r="BI76" i="4" s="1"/>
  <c r="BE77" i="4"/>
  <c r="BI77" i="4" s="1"/>
  <c r="BE78" i="4"/>
  <c r="BI78" i="4" s="1"/>
  <c r="BE79" i="4"/>
  <c r="BI79" i="4" s="1"/>
  <c r="BE80" i="4"/>
  <c r="BI80" i="4" s="1"/>
  <c r="BE81" i="4"/>
  <c r="BI81" i="4" s="1"/>
  <c r="BE82" i="4"/>
  <c r="BI82" i="4" s="1"/>
  <c r="BE83" i="4"/>
  <c r="BI83" i="4" s="1"/>
  <c r="BE84" i="4"/>
  <c r="BI84" i="4" s="1"/>
  <c r="BE85" i="4"/>
  <c r="BI85" i="4" s="1"/>
  <c r="BE86" i="4"/>
  <c r="BI86" i="4" s="1"/>
  <c r="BE87" i="4"/>
  <c r="BI87" i="4" s="1"/>
  <c r="BE88" i="4"/>
  <c r="BI88" i="4" s="1"/>
  <c r="BE89" i="4"/>
  <c r="BI89" i="4" s="1"/>
  <c r="BE90" i="4"/>
  <c r="BI90" i="4" s="1"/>
  <c r="BE91" i="4"/>
  <c r="BI91" i="4" s="1"/>
  <c r="BE92" i="4"/>
  <c r="BI92" i="4" s="1"/>
  <c r="BE93" i="4"/>
  <c r="BI93" i="4" s="1"/>
  <c r="BE94" i="4"/>
  <c r="BI94" i="4" s="1"/>
  <c r="BE95" i="4"/>
  <c r="BI95" i="4" s="1"/>
  <c r="BE96" i="4"/>
  <c r="BI96" i="4" s="1"/>
  <c r="BE97" i="4"/>
  <c r="BI97" i="4" s="1"/>
  <c r="BE98" i="4"/>
  <c r="BI98" i="4" s="1"/>
  <c r="BE99" i="4"/>
  <c r="BI99" i="4" s="1"/>
  <c r="BE100" i="4"/>
  <c r="BI100" i="4" s="1"/>
  <c r="BE101" i="4"/>
  <c r="BI101" i="4" s="1"/>
  <c r="BE102" i="4"/>
  <c r="BI102" i="4" s="1"/>
  <c r="BE103" i="4"/>
  <c r="BI103" i="4" s="1"/>
  <c r="BE104" i="4"/>
  <c r="BI104" i="4" s="1"/>
  <c r="BE105" i="4"/>
  <c r="BI105" i="4" s="1"/>
  <c r="BE106" i="4"/>
  <c r="BI106" i="4" s="1"/>
  <c r="BE107" i="4"/>
  <c r="BI107" i="4"/>
  <c r="BE108" i="4"/>
  <c r="BI108" i="4" s="1"/>
  <c r="BE109" i="4"/>
  <c r="BI109" i="4" s="1"/>
  <c r="BE110" i="4"/>
  <c r="BI110" i="4" s="1"/>
  <c r="BE111" i="4"/>
  <c r="BI111" i="4" s="1"/>
  <c r="BE112" i="4"/>
  <c r="BI112" i="4" s="1"/>
  <c r="BE113" i="4"/>
  <c r="BI113" i="4" s="1"/>
  <c r="BE114" i="4"/>
  <c r="BI114" i="4" s="1"/>
  <c r="BE115" i="4"/>
  <c r="BI115" i="4" s="1"/>
  <c r="BE116" i="4"/>
  <c r="BI116" i="4" s="1"/>
  <c r="BE117" i="4"/>
  <c r="BI117" i="4" s="1"/>
  <c r="BE118" i="4"/>
  <c r="BI118" i="4" s="1"/>
  <c r="BE119" i="4"/>
  <c r="BI119" i="4" s="1"/>
  <c r="BE120" i="4"/>
  <c r="BI120" i="4" s="1"/>
  <c r="BE121" i="4"/>
  <c r="BI121" i="4" s="1"/>
  <c r="BE122" i="4"/>
  <c r="BI122" i="4" s="1"/>
  <c r="BE123" i="4"/>
  <c r="BI123" i="4" s="1"/>
  <c r="BE124" i="4"/>
  <c r="BI124" i="4" s="1"/>
  <c r="BE125" i="4"/>
  <c r="BI125" i="4" s="1"/>
  <c r="BE126" i="4"/>
  <c r="BI126" i="4" s="1"/>
  <c r="BE127" i="4"/>
  <c r="BI127" i="4" s="1"/>
  <c r="BE128" i="4"/>
  <c r="BI128" i="4" s="1"/>
  <c r="BE129" i="4"/>
  <c r="BI129" i="4" s="1"/>
  <c r="BE130" i="4"/>
  <c r="BI130" i="4" s="1"/>
  <c r="BE131" i="4"/>
  <c r="BI131" i="4" s="1"/>
  <c r="BE132" i="4"/>
  <c r="BI132" i="4" s="1"/>
  <c r="BE133" i="4"/>
  <c r="BI133" i="4" s="1"/>
  <c r="BE134" i="4"/>
  <c r="BI134" i="4" s="1"/>
  <c r="BE135" i="4"/>
  <c r="BI135" i="4" s="1"/>
  <c r="BE136" i="4"/>
  <c r="BI136" i="4" s="1"/>
  <c r="BE137" i="4"/>
  <c r="BI137" i="4" s="1"/>
  <c r="BE138" i="4"/>
  <c r="BI138" i="4" s="1"/>
  <c r="BE139" i="4"/>
  <c r="BI139" i="4" s="1"/>
  <c r="BE140" i="4"/>
  <c r="BI140" i="4" s="1"/>
  <c r="BE141" i="4"/>
  <c r="BI141" i="4" s="1"/>
  <c r="BE142" i="4"/>
  <c r="BI142" i="4" s="1"/>
  <c r="BE143" i="4"/>
  <c r="BI143" i="4" s="1"/>
  <c r="BE144" i="4"/>
  <c r="BI144" i="4" s="1"/>
  <c r="BE145" i="4"/>
  <c r="BI145" i="4" s="1"/>
  <c r="BE146" i="4"/>
  <c r="BI146" i="4" s="1"/>
  <c r="BE147" i="4"/>
  <c r="BI147" i="4" s="1"/>
  <c r="BE148" i="4"/>
  <c r="BI148" i="4" s="1"/>
  <c r="BE149" i="4"/>
  <c r="BI149" i="4" s="1"/>
  <c r="BE150" i="4"/>
  <c r="BI150" i="4" s="1"/>
  <c r="BE151" i="4"/>
  <c r="BI151" i="4" s="1"/>
  <c r="BE152" i="4"/>
  <c r="BI152" i="4" s="1"/>
  <c r="BE153" i="4"/>
  <c r="BI153" i="4" s="1"/>
  <c r="BE154" i="4"/>
  <c r="BI154" i="4" s="1"/>
  <c r="BE155" i="4"/>
  <c r="BI155" i="4" s="1"/>
  <c r="BE156" i="4"/>
  <c r="BI156" i="4" s="1"/>
  <c r="BE157" i="4"/>
  <c r="BI157" i="4" s="1"/>
  <c r="BE158" i="4"/>
  <c r="BI158" i="4" s="1"/>
  <c r="BE159" i="4"/>
  <c r="BI159" i="4" s="1"/>
  <c r="BE160" i="4"/>
  <c r="BI160" i="4" s="1"/>
  <c r="BE161" i="4"/>
  <c r="BI161" i="4" s="1"/>
  <c r="BE162" i="4"/>
  <c r="BI162" i="4" s="1"/>
  <c r="BE163" i="4"/>
  <c r="BI163" i="4" s="1"/>
  <c r="BE164" i="4"/>
  <c r="BI164" i="4" s="1"/>
  <c r="BE165" i="4"/>
  <c r="BI165" i="4" s="1"/>
  <c r="BE166" i="4"/>
  <c r="BI166" i="4" s="1"/>
  <c r="BE167" i="4"/>
  <c r="BI167" i="4" s="1"/>
  <c r="BE168" i="4"/>
  <c r="BI168" i="4" s="1"/>
  <c r="BE169" i="4"/>
  <c r="BI169" i="4" s="1"/>
  <c r="BE170" i="4"/>
  <c r="BI170" i="4" s="1"/>
  <c r="BE171" i="4"/>
  <c r="BI171" i="4" s="1"/>
  <c r="BE172" i="4"/>
  <c r="BI172" i="4" s="1"/>
  <c r="BE173" i="4"/>
  <c r="BI173" i="4" s="1"/>
  <c r="BE174" i="4"/>
  <c r="BI174" i="4" s="1"/>
  <c r="BE175" i="4"/>
  <c r="BI175" i="4" s="1"/>
  <c r="BE176" i="4"/>
  <c r="BI176" i="4" s="1"/>
  <c r="BE177" i="4"/>
  <c r="BI177" i="4" s="1"/>
  <c r="BE178" i="4"/>
  <c r="BI178" i="4" s="1"/>
  <c r="BE179" i="4"/>
  <c r="BI179" i="4" s="1"/>
  <c r="BE180" i="4"/>
  <c r="BI180" i="4" s="1"/>
  <c r="BE181" i="4"/>
  <c r="BI181" i="4" s="1"/>
  <c r="BE182" i="4"/>
  <c r="BI182" i="4" s="1"/>
  <c r="BE183" i="4"/>
  <c r="BI183" i="4" s="1"/>
  <c r="BE184" i="4"/>
  <c r="BI184" i="4" s="1"/>
  <c r="BE185" i="4"/>
  <c r="BI185" i="4" s="1"/>
  <c r="BE186" i="4"/>
  <c r="BI186" i="4" s="1"/>
  <c r="BE187" i="4"/>
  <c r="BI187" i="4" s="1"/>
  <c r="BE188" i="4"/>
  <c r="BI188" i="4" s="1"/>
  <c r="BE189" i="4"/>
  <c r="BI189" i="4" s="1"/>
  <c r="BE190" i="4"/>
  <c r="BI190" i="4" s="1"/>
  <c r="BE191" i="4"/>
  <c r="BI191" i="4" s="1"/>
  <c r="BE192" i="4"/>
  <c r="BI192" i="4" s="1"/>
  <c r="BE193" i="4"/>
  <c r="BI193" i="4" s="1"/>
  <c r="BE194" i="4"/>
  <c r="BI194" i="4" s="1"/>
  <c r="BE195" i="4"/>
  <c r="BI195" i="4" s="1"/>
  <c r="BE196" i="4"/>
  <c r="BI196" i="4" s="1"/>
  <c r="BE197" i="4"/>
  <c r="BI197" i="4" s="1"/>
  <c r="BE198" i="4"/>
  <c r="BI198" i="4" s="1"/>
  <c r="BE199" i="4"/>
  <c r="BI199" i="4" s="1"/>
  <c r="BE200" i="4"/>
  <c r="BI200" i="4" s="1"/>
  <c r="BE201" i="4"/>
  <c r="BI201" i="4" s="1"/>
  <c r="BE202" i="4"/>
  <c r="BI202" i="4" s="1"/>
  <c r="BE203" i="4"/>
  <c r="BI203" i="4" s="1"/>
  <c r="BE204" i="4"/>
  <c r="BI204" i="4" s="1"/>
  <c r="BE205" i="4"/>
  <c r="BI205" i="4" s="1"/>
  <c r="BE206" i="4"/>
  <c r="BI206" i="4" s="1"/>
  <c r="BE207" i="4"/>
  <c r="BI207" i="4" s="1"/>
  <c r="BE208" i="4"/>
  <c r="BI208" i="4" s="1"/>
  <c r="BE209" i="4"/>
  <c r="BI209" i="4" s="1"/>
  <c r="BE210" i="4"/>
  <c r="BI210" i="4" s="1"/>
  <c r="BE211" i="4"/>
  <c r="BI211" i="4" s="1"/>
  <c r="BE212" i="4"/>
  <c r="BI212" i="4" s="1"/>
  <c r="BE213" i="4"/>
  <c r="BI213" i="4" s="1"/>
  <c r="BE214" i="4"/>
  <c r="BI214" i="4" s="1"/>
  <c r="BE215" i="4"/>
  <c r="BI215" i="4" s="1"/>
  <c r="BE216" i="4"/>
  <c r="BI216" i="4" s="1"/>
  <c r="BE217" i="4"/>
  <c r="BI217" i="4" s="1"/>
  <c r="BE218" i="4"/>
  <c r="BI218" i="4" s="1"/>
  <c r="BE219" i="4"/>
  <c r="BI219" i="4" s="1"/>
  <c r="BE220" i="4"/>
  <c r="BI220" i="4" s="1"/>
  <c r="BE221" i="4"/>
  <c r="BI221" i="4" s="1"/>
  <c r="BE222" i="4"/>
  <c r="BI222" i="4" s="1"/>
  <c r="BE223" i="4"/>
  <c r="BI223" i="4" s="1"/>
  <c r="BE224" i="4"/>
  <c r="BI224" i="4" s="1"/>
  <c r="BE225" i="4"/>
  <c r="BI225" i="4" s="1"/>
  <c r="BE226" i="4"/>
  <c r="BI226" i="4" s="1"/>
  <c r="BE227" i="4"/>
  <c r="BI227" i="4" s="1"/>
  <c r="BE228" i="4"/>
  <c r="BI228" i="4" s="1"/>
  <c r="BE229" i="4"/>
  <c r="BI229" i="4" s="1"/>
  <c r="BE230" i="4"/>
  <c r="BI230" i="4" s="1"/>
  <c r="BE231" i="4"/>
  <c r="BI231" i="4" s="1"/>
  <c r="BE232" i="4"/>
  <c r="BI232" i="4" s="1"/>
  <c r="BE233" i="4"/>
  <c r="BI233" i="4" s="1"/>
  <c r="BE234" i="4"/>
  <c r="BI234" i="4" s="1"/>
  <c r="BE235" i="4"/>
  <c r="BI235" i="4" s="1"/>
  <c r="BE236" i="4"/>
  <c r="BI236" i="4" s="1"/>
  <c r="BE237" i="4"/>
  <c r="BI237" i="4" s="1"/>
  <c r="BE238" i="4"/>
  <c r="BI238" i="4" s="1"/>
  <c r="BE239" i="4"/>
  <c r="BI239" i="4" s="1"/>
  <c r="BE240" i="4"/>
  <c r="BI240" i="4" s="1"/>
  <c r="BE241" i="4"/>
  <c r="BI241" i="4" s="1"/>
  <c r="BE242" i="4"/>
  <c r="BI242" i="4" s="1"/>
  <c r="BE243" i="4"/>
  <c r="BI243" i="4" s="1"/>
  <c r="BE244" i="4"/>
  <c r="BI244" i="4" s="1"/>
  <c r="BE245" i="4"/>
  <c r="BI245" i="4" s="1"/>
  <c r="BE246" i="4"/>
  <c r="BI246" i="4" s="1"/>
  <c r="BE247" i="4"/>
  <c r="BI247" i="4" s="1"/>
  <c r="BE248" i="4"/>
  <c r="BI248" i="4" s="1"/>
  <c r="BE249" i="4"/>
  <c r="BI249" i="4" s="1"/>
  <c r="BE250" i="4"/>
  <c r="BI250" i="4" s="1"/>
  <c r="BE251" i="4"/>
  <c r="BI251" i="4" s="1"/>
  <c r="BE252" i="4"/>
  <c r="BI252" i="4" s="1"/>
  <c r="BE253" i="4"/>
  <c r="BI253" i="4" s="1"/>
  <c r="BE254" i="4"/>
  <c r="BI254" i="4" s="1"/>
  <c r="BE255" i="4"/>
  <c r="BI255" i="4" s="1"/>
  <c r="BE256" i="4"/>
  <c r="BI256" i="4" s="1"/>
  <c r="BE257" i="4"/>
  <c r="BI257" i="4" s="1"/>
  <c r="BE258" i="4"/>
  <c r="BI258" i="4" s="1"/>
  <c r="BE259" i="4"/>
  <c r="BI259" i="4" s="1"/>
  <c r="BE260" i="4"/>
  <c r="BI260" i="4" s="1"/>
  <c r="BE261" i="4"/>
  <c r="BI261" i="4" s="1"/>
  <c r="BE262" i="4"/>
  <c r="BI262" i="4" s="1"/>
  <c r="BE263" i="4"/>
  <c r="BI263" i="4" s="1"/>
  <c r="BE264" i="4"/>
  <c r="BI264" i="4" s="1"/>
  <c r="BE265" i="4"/>
  <c r="BI265" i="4" s="1"/>
  <c r="BE266" i="4"/>
  <c r="BI266" i="4" s="1"/>
  <c r="BE267" i="4"/>
  <c r="BI267" i="4" s="1"/>
  <c r="BE268" i="4"/>
  <c r="BI268" i="4" s="1"/>
  <c r="BE269" i="4"/>
  <c r="BI269" i="4" s="1"/>
  <c r="BE270" i="4"/>
  <c r="BI270" i="4" s="1"/>
  <c r="BE271" i="4"/>
  <c r="BI271" i="4" s="1"/>
  <c r="BE272" i="4"/>
  <c r="BI272" i="4" s="1"/>
  <c r="BE273" i="4"/>
  <c r="BI273" i="4" s="1"/>
  <c r="BE274" i="4"/>
  <c r="BI274" i="4" s="1"/>
  <c r="BE275" i="4"/>
  <c r="BI275" i="4" s="1"/>
  <c r="BE276" i="4"/>
  <c r="BI276" i="4" s="1"/>
  <c r="BE277" i="4"/>
  <c r="BI277" i="4" s="1"/>
  <c r="BE278" i="4"/>
  <c r="BI278" i="4" s="1"/>
  <c r="BE279" i="4"/>
  <c r="BI279" i="4" s="1"/>
  <c r="BE280" i="4"/>
  <c r="BI280" i="4" s="1"/>
  <c r="BE281" i="4"/>
  <c r="BI281" i="4" s="1"/>
  <c r="BE282" i="4"/>
  <c r="BI282" i="4" s="1"/>
  <c r="BE283" i="4"/>
  <c r="BI283" i="4" s="1"/>
  <c r="BE284" i="4"/>
  <c r="BI284" i="4" s="1"/>
  <c r="BE285" i="4"/>
  <c r="BI285" i="4" s="1"/>
  <c r="BE286" i="4"/>
  <c r="BI286" i="4" s="1"/>
  <c r="BE287" i="4"/>
  <c r="BI287" i="4" s="1"/>
  <c r="BE288" i="4"/>
  <c r="BI288" i="4" s="1"/>
  <c r="BE289" i="4"/>
  <c r="BI289" i="4" s="1"/>
  <c r="BE290" i="4"/>
  <c r="BI290" i="4" s="1"/>
  <c r="BE291" i="4"/>
  <c r="BI291" i="4" s="1"/>
  <c r="BE292" i="4"/>
  <c r="BI292" i="4" s="1"/>
  <c r="BE293" i="4"/>
  <c r="BI293" i="4" s="1"/>
  <c r="BE294" i="4"/>
  <c r="BI294" i="4" s="1"/>
  <c r="BE295" i="4"/>
  <c r="BI295" i="4" s="1"/>
  <c r="BE296" i="4"/>
  <c r="BI296" i="4" s="1"/>
  <c r="BE297" i="4"/>
  <c r="BI297" i="4" s="1"/>
  <c r="BE298" i="4"/>
  <c r="BI298" i="4" s="1"/>
  <c r="BE299" i="4"/>
  <c r="BI299" i="4" s="1"/>
  <c r="BE300" i="4"/>
  <c r="BI300" i="4" s="1"/>
  <c r="BE301" i="4"/>
  <c r="BI301" i="4" s="1"/>
  <c r="BE302" i="4"/>
  <c r="BI302" i="4" s="1"/>
  <c r="BE303" i="4"/>
  <c r="BI303" i="4" s="1"/>
  <c r="BE304" i="4"/>
  <c r="BI304" i="4" s="1"/>
  <c r="BE305" i="4"/>
  <c r="BI305" i="4" s="1"/>
  <c r="BE306" i="4"/>
  <c r="BI306" i="4" s="1"/>
  <c r="BE307" i="4"/>
  <c r="BI307" i="4" s="1"/>
  <c r="BE308" i="4"/>
  <c r="BI308" i="4" s="1"/>
  <c r="BE309" i="4"/>
  <c r="BI309" i="4" s="1"/>
  <c r="BE310" i="4"/>
  <c r="BI310" i="4" s="1"/>
  <c r="BE311" i="4"/>
  <c r="BI311" i="4" s="1"/>
  <c r="BE312" i="4"/>
  <c r="BI312" i="4" s="1"/>
  <c r="BE313" i="4"/>
  <c r="BI313" i="4" s="1"/>
  <c r="BE314" i="4"/>
  <c r="BI314" i="4" s="1"/>
  <c r="BE315" i="4"/>
  <c r="BI315" i="4" s="1"/>
  <c r="BE316" i="4"/>
  <c r="BI316" i="4" s="1"/>
  <c r="BE317" i="4"/>
  <c r="BI317" i="4" s="1"/>
  <c r="BE318" i="4"/>
  <c r="BI318" i="4" s="1"/>
  <c r="BE319" i="4"/>
  <c r="BI319" i="4" s="1"/>
  <c r="BE320" i="4"/>
  <c r="BI320" i="4" s="1"/>
  <c r="BE321" i="4"/>
  <c r="BI321" i="4" s="1"/>
  <c r="BE322" i="4"/>
  <c r="BI322" i="4" s="1"/>
  <c r="BE323" i="4"/>
  <c r="BI323" i="4" s="1"/>
  <c r="BE324" i="4"/>
  <c r="BI324" i="4" s="1"/>
  <c r="BE325" i="4"/>
  <c r="BI325" i="4" s="1"/>
  <c r="BE326" i="4"/>
  <c r="BI326" i="4" s="1"/>
  <c r="BE327" i="4"/>
  <c r="BI327" i="4" s="1"/>
  <c r="BE328" i="4"/>
  <c r="BI328" i="4" s="1"/>
  <c r="BE329" i="4"/>
  <c r="BI329" i="4" s="1"/>
  <c r="BE330" i="4"/>
  <c r="BI330" i="4" s="1"/>
  <c r="BE331" i="4"/>
  <c r="BI331" i="4" s="1"/>
  <c r="BE332" i="4"/>
  <c r="BI332" i="4" s="1"/>
  <c r="BE333" i="4"/>
  <c r="BI333" i="4" s="1"/>
  <c r="BE334" i="4"/>
  <c r="BI334" i="4" s="1"/>
  <c r="BE335" i="4"/>
  <c r="BI335" i="4" s="1"/>
  <c r="BE336" i="4"/>
  <c r="BI336" i="4" s="1"/>
  <c r="BE337" i="4"/>
  <c r="BI337" i="4" s="1"/>
  <c r="BE338" i="4"/>
  <c r="BI338" i="4" s="1"/>
  <c r="BE339" i="4"/>
  <c r="BI339" i="4" s="1"/>
  <c r="BE340" i="4"/>
  <c r="BI340" i="4" s="1"/>
  <c r="BE341" i="4"/>
  <c r="BI341" i="4" s="1"/>
  <c r="BE342" i="4"/>
  <c r="BI342" i="4" s="1"/>
  <c r="BE343" i="4"/>
  <c r="BI343" i="4" s="1"/>
  <c r="BE344" i="4"/>
  <c r="BI344" i="4" s="1"/>
  <c r="BE345" i="4"/>
  <c r="BI345" i="4" s="1"/>
  <c r="BE346" i="4"/>
  <c r="BI346" i="4" s="1"/>
  <c r="BE347" i="4"/>
  <c r="BI347" i="4" s="1"/>
  <c r="BE348" i="4"/>
  <c r="BI348" i="4" s="1"/>
  <c r="BE349" i="4"/>
  <c r="BI349" i="4" s="1"/>
  <c r="BE350" i="4"/>
  <c r="BI350" i="4" s="1"/>
  <c r="BE351" i="4"/>
  <c r="BI351" i="4" s="1"/>
  <c r="BE352" i="4"/>
  <c r="BI352" i="4" s="1"/>
  <c r="BE353" i="4"/>
  <c r="BI353" i="4" s="1"/>
  <c r="BE4" i="4"/>
  <c r="BI4" i="4" s="1"/>
  <c r="AW4" i="4"/>
  <c r="BA4" i="4" s="1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Z258" i="4"/>
  <c r="AZ259" i="4"/>
  <c r="AZ260" i="4"/>
  <c r="AZ261" i="4"/>
  <c r="AZ262" i="4"/>
  <c r="AZ263" i="4"/>
  <c r="AZ264" i="4"/>
  <c r="AZ265" i="4"/>
  <c r="AZ266" i="4"/>
  <c r="AZ267" i="4"/>
  <c r="AZ268" i="4"/>
  <c r="AZ269" i="4"/>
  <c r="AZ270" i="4"/>
  <c r="AZ271" i="4"/>
  <c r="AZ272" i="4"/>
  <c r="AZ273" i="4"/>
  <c r="AZ274" i="4"/>
  <c r="AZ275" i="4"/>
  <c r="AZ276" i="4"/>
  <c r="AZ277" i="4"/>
  <c r="AZ278" i="4"/>
  <c r="AZ279" i="4"/>
  <c r="AZ280" i="4"/>
  <c r="AZ281" i="4"/>
  <c r="AZ282" i="4"/>
  <c r="AZ283" i="4"/>
  <c r="AZ284" i="4"/>
  <c r="AZ285" i="4"/>
  <c r="AZ286" i="4"/>
  <c r="AZ287" i="4"/>
  <c r="AZ288" i="4"/>
  <c r="AZ289" i="4"/>
  <c r="AZ290" i="4"/>
  <c r="AZ291" i="4"/>
  <c r="AZ292" i="4"/>
  <c r="AZ293" i="4"/>
  <c r="AZ294" i="4"/>
  <c r="AZ295" i="4"/>
  <c r="AZ296" i="4"/>
  <c r="AZ297" i="4"/>
  <c r="AZ298" i="4"/>
  <c r="AZ299" i="4"/>
  <c r="AZ300" i="4"/>
  <c r="AZ301" i="4"/>
  <c r="AZ302" i="4"/>
  <c r="AZ303" i="4"/>
  <c r="AZ304" i="4"/>
  <c r="AZ305" i="4"/>
  <c r="AZ306" i="4"/>
  <c r="AZ307" i="4"/>
  <c r="AZ308" i="4"/>
  <c r="AZ309" i="4"/>
  <c r="AZ310" i="4"/>
  <c r="AZ311" i="4"/>
  <c r="AZ312" i="4"/>
  <c r="AZ313" i="4"/>
  <c r="AZ314" i="4"/>
  <c r="AZ315" i="4"/>
  <c r="AZ316" i="4"/>
  <c r="AZ317" i="4"/>
  <c r="AZ318" i="4"/>
  <c r="AZ319" i="4"/>
  <c r="AZ320" i="4"/>
  <c r="AZ321" i="4"/>
  <c r="AZ322" i="4"/>
  <c r="AZ323" i="4"/>
  <c r="AZ324" i="4"/>
  <c r="AZ325" i="4"/>
  <c r="AZ326" i="4"/>
  <c r="AZ327" i="4"/>
  <c r="AZ328" i="4"/>
  <c r="AZ329" i="4"/>
  <c r="AZ330" i="4"/>
  <c r="AZ331" i="4"/>
  <c r="AZ332" i="4"/>
  <c r="AZ333" i="4"/>
  <c r="AZ334" i="4"/>
  <c r="AZ335" i="4"/>
  <c r="AZ336" i="4"/>
  <c r="AZ337" i="4"/>
  <c r="AZ338" i="4"/>
  <c r="AZ339" i="4"/>
  <c r="AZ340" i="4"/>
  <c r="AZ341" i="4"/>
  <c r="AZ342" i="4"/>
  <c r="AZ343" i="4"/>
  <c r="AZ344" i="4"/>
  <c r="AZ345" i="4"/>
  <c r="AZ346" i="4"/>
  <c r="AZ347" i="4"/>
  <c r="AZ348" i="4"/>
  <c r="AZ349" i="4"/>
  <c r="AZ350" i="4"/>
  <c r="AZ351" i="4"/>
  <c r="AZ352" i="4"/>
  <c r="AZ353" i="4"/>
  <c r="AZ4" i="4"/>
  <c r="AW5" i="4"/>
  <c r="BA5" i="4" s="1"/>
  <c r="AW6" i="4"/>
  <c r="AW7" i="4"/>
  <c r="BA7" i="4" s="1"/>
  <c r="AW8" i="4"/>
  <c r="BA8" i="4" s="1"/>
  <c r="AW9" i="4"/>
  <c r="BA9" i="4" s="1"/>
  <c r="AW10" i="4"/>
  <c r="BA10" i="4" s="1"/>
  <c r="AW11" i="4"/>
  <c r="BA11" i="4" s="1"/>
  <c r="AW12" i="4"/>
  <c r="BA12" i="4" s="1"/>
  <c r="AW13" i="4"/>
  <c r="BA13" i="4" s="1"/>
  <c r="AW14" i="4"/>
  <c r="BA14" i="4" s="1"/>
  <c r="AW15" i="4"/>
  <c r="BA15" i="4" s="1"/>
  <c r="AW16" i="4"/>
  <c r="BA16" i="4" s="1"/>
  <c r="AW17" i="4"/>
  <c r="BA17" i="4" s="1"/>
  <c r="AW18" i="4"/>
  <c r="BA18" i="4" s="1"/>
  <c r="AW19" i="4"/>
  <c r="BA19" i="4" s="1"/>
  <c r="AW20" i="4"/>
  <c r="BA20" i="4" s="1"/>
  <c r="AW21" i="4"/>
  <c r="BA21" i="4" s="1"/>
  <c r="AW22" i="4"/>
  <c r="BA22" i="4" s="1"/>
  <c r="AW23" i="4"/>
  <c r="BA23" i="4" s="1"/>
  <c r="AW24" i="4"/>
  <c r="BA24" i="4" s="1"/>
  <c r="AW25" i="4"/>
  <c r="BA25" i="4" s="1"/>
  <c r="AW26" i="4"/>
  <c r="BA26" i="4" s="1"/>
  <c r="AW27" i="4"/>
  <c r="BA27" i="4" s="1"/>
  <c r="AW28" i="4"/>
  <c r="BA28" i="4" s="1"/>
  <c r="AW29" i="4"/>
  <c r="BA29" i="4" s="1"/>
  <c r="AW30" i="4"/>
  <c r="BA30" i="4" s="1"/>
  <c r="AW31" i="4"/>
  <c r="BA31" i="4" s="1"/>
  <c r="AW32" i="4"/>
  <c r="BA32" i="4" s="1"/>
  <c r="AW33" i="4"/>
  <c r="BA33" i="4" s="1"/>
  <c r="AW34" i="4"/>
  <c r="BA34" i="4" s="1"/>
  <c r="AW35" i="4"/>
  <c r="BA35" i="4" s="1"/>
  <c r="AW36" i="4"/>
  <c r="BA36" i="4" s="1"/>
  <c r="AW37" i="4"/>
  <c r="BA37" i="4" s="1"/>
  <c r="AW38" i="4"/>
  <c r="BA38" i="4" s="1"/>
  <c r="AW39" i="4"/>
  <c r="BA39" i="4" s="1"/>
  <c r="AW40" i="4"/>
  <c r="BA40" i="4" s="1"/>
  <c r="AW41" i="4"/>
  <c r="BA41" i="4" s="1"/>
  <c r="AW42" i="4"/>
  <c r="BA42" i="4" s="1"/>
  <c r="AW43" i="4"/>
  <c r="BA43" i="4" s="1"/>
  <c r="AW44" i="4"/>
  <c r="BA44" i="4" s="1"/>
  <c r="AW45" i="4"/>
  <c r="BA45" i="4" s="1"/>
  <c r="AW46" i="4"/>
  <c r="BA46" i="4" s="1"/>
  <c r="AW47" i="4"/>
  <c r="BA47" i="4" s="1"/>
  <c r="AW48" i="4"/>
  <c r="BA48" i="4" s="1"/>
  <c r="AW49" i="4"/>
  <c r="BA49" i="4" s="1"/>
  <c r="AW50" i="4"/>
  <c r="BA50" i="4" s="1"/>
  <c r="AW51" i="4"/>
  <c r="BA51" i="4" s="1"/>
  <c r="AW52" i="4"/>
  <c r="BA52" i="4" s="1"/>
  <c r="AW53" i="4"/>
  <c r="BA53" i="4" s="1"/>
  <c r="AW54" i="4"/>
  <c r="BA54" i="4" s="1"/>
  <c r="AW55" i="4"/>
  <c r="BA55" i="4" s="1"/>
  <c r="AW56" i="4"/>
  <c r="BA56" i="4" s="1"/>
  <c r="AW57" i="4"/>
  <c r="BA57" i="4" s="1"/>
  <c r="AW58" i="4"/>
  <c r="BA58" i="4" s="1"/>
  <c r="AW59" i="4"/>
  <c r="BA59" i="4" s="1"/>
  <c r="AW60" i="4"/>
  <c r="AW61" i="4"/>
  <c r="BA61" i="4" s="1"/>
  <c r="AW62" i="4"/>
  <c r="BA62" i="4" s="1"/>
  <c r="AW63" i="4"/>
  <c r="BA63" i="4" s="1"/>
  <c r="AW64" i="4"/>
  <c r="BA64" i="4" s="1"/>
  <c r="AW65" i="4"/>
  <c r="BA65" i="4" s="1"/>
  <c r="AW66" i="4"/>
  <c r="BA66" i="4" s="1"/>
  <c r="AW67" i="4"/>
  <c r="BA67" i="4" s="1"/>
  <c r="AW68" i="4"/>
  <c r="BA68" i="4" s="1"/>
  <c r="AW69" i="4"/>
  <c r="BA69" i="4" s="1"/>
  <c r="AW70" i="4"/>
  <c r="BA70" i="4" s="1"/>
  <c r="AW71" i="4"/>
  <c r="BA71" i="4" s="1"/>
  <c r="AW72" i="4"/>
  <c r="BA72" i="4" s="1"/>
  <c r="AW73" i="4"/>
  <c r="BA73" i="4" s="1"/>
  <c r="AW74" i="4"/>
  <c r="BA74" i="4" s="1"/>
  <c r="AW75" i="4"/>
  <c r="BA75" i="4" s="1"/>
  <c r="AW76" i="4"/>
  <c r="BA76" i="4" s="1"/>
  <c r="AW77" i="4"/>
  <c r="BA77" i="4" s="1"/>
  <c r="AW78" i="4"/>
  <c r="BA78" i="4" s="1"/>
  <c r="AW79" i="4"/>
  <c r="BA79" i="4" s="1"/>
  <c r="AW80" i="4"/>
  <c r="BA80" i="4" s="1"/>
  <c r="AW81" i="4"/>
  <c r="BA81" i="4" s="1"/>
  <c r="AW82" i="4"/>
  <c r="BA82" i="4" s="1"/>
  <c r="AW83" i="4"/>
  <c r="BA83" i="4" s="1"/>
  <c r="AW84" i="4"/>
  <c r="BA84" i="4" s="1"/>
  <c r="AW85" i="4"/>
  <c r="BA85" i="4" s="1"/>
  <c r="AW86" i="4"/>
  <c r="BA86" i="4" s="1"/>
  <c r="AW87" i="4"/>
  <c r="BA87" i="4" s="1"/>
  <c r="AW88" i="4"/>
  <c r="BA88" i="4" s="1"/>
  <c r="AW89" i="4"/>
  <c r="BA89" i="4" s="1"/>
  <c r="AW90" i="4"/>
  <c r="BA90" i="4" s="1"/>
  <c r="AW91" i="4"/>
  <c r="BA91" i="4" s="1"/>
  <c r="AW92" i="4"/>
  <c r="BA92" i="4" s="1"/>
  <c r="AW93" i="4"/>
  <c r="BA93" i="4" s="1"/>
  <c r="AW94" i="4"/>
  <c r="BA94" i="4" s="1"/>
  <c r="AW95" i="4"/>
  <c r="BA95" i="4" s="1"/>
  <c r="AW96" i="4"/>
  <c r="BA96" i="4" s="1"/>
  <c r="AW97" i="4"/>
  <c r="BA97" i="4" s="1"/>
  <c r="AW98" i="4"/>
  <c r="BA98" i="4" s="1"/>
  <c r="AW99" i="4"/>
  <c r="BA99" i="4" s="1"/>
  <c r="AW100" i="4"/>
  <c r="BA100" i="4" s="1"/>
  <c r="AW101" i="4"/>
  <c r="BA101" i="4" s="1"/>
  <c r="AW102" i="4"/>
  <c r="BA102" i="4" s="1"/>
  <c r="AW103" i="4"/>
  <c r="BA103" i="4" s="1"/>
  <c r="AW104" i="4"/>
  <c r="BA104" i="4" s="1"/>
  <c r="AW105" i="4"/>
  <c r="BA105" i="4" s="1"/>
  <c r="AW106" i="4"/>
  <c r="BA106" i="4" s="1"/>
  <c r="AW107" i="4"/>
  <c r="BA107" i="4" s="1"/>
  <c r="AW108" i="4"/>
  <c r="BA108" i="4" s="1"/>
  <c r="AW109" i="4"/>
  <c r="BA109" i="4" s="1"/>
  <c r="AW110" i="4"/>
  <c r="BA110" i="4" s="1"/>
  <c r="AW111" i="4"/>
  <c r="BA111" i="4" s="1"/>
  <c r="AW112" i="4"/>
  <c r="BA112" i="4" s="1"/>
  <c r="AW113" i="4"/>
  <c r="BA113" i="4" s="1"/>
  <c r="AW114" i="4"/>
  <c r="BA114" i="4" s="1"/>
  <c r="AW115" i="4"/>
  <c r="BA115" i="4" s="1"/>
  <c r="AW116" i="4"/>
  <c r="BA116" i="4" s="1"/>
  <c r="AW117" i="4"/>
  <c r="BA117" i="4" s="1"/>
  <c r="AW118" i="4"/>
  <c r="BA118" i="4" s="1"/>
  <c r="AW119" i="4"/>
  <c r="BA119" i="4" s="1"/>
  <c r="AW120" i="4"/>
  <c r="BA120" i="4" s="1"/>
  <c r="AW121" i="4"/>
  <c r="BA121" i="4" s="1"/>
  <c r="AW122" i="4"/>
  <c r="BA122" i="4" s="1"/>
  <c r="AW123" i="4"/>
  <c r="BA123" i="4" s="1"/>
  <c r="AW124" i="4"/>
  <c r="BA124" i="4" s="1"/>
  <c r="AW125" i="4"/>
  <c r="BA125" i="4" s="1"/>
  <c r="AW126" i="4"/>
  <c r="BA126" i="4" s="1"/>
  <c r="AW127" i="4"/>
  <c r="BA127" i="4" s="1"/>
  <c r="AW128" i="4"/>
  <c r="BA128" i="4" s="1"/>
  <c r="AW129" i="4"/>
  <c r="BA129" i="4" s="1"/>
  <c r="AW130" i="4"/>
  <c r="BA130" i="4" s="1"/>
  <c r="AW131" i="4"/>
  <c r="BA131" i="4" s="1"/>
  <c r="AW132" i="4"/>
  <c r="BA132" i="4" s="1"/>
  <c r="AW133" i="4"/>
  <c r="BA133" i="4" s="1"/>
  <c r="AW134" i="4"/>
  <c r="BA134" i="4" s="1"/>
  <c r="AW135" i="4"/>
  <c r="BA135" i="4" s="1"/>
  <c r="AW136" i="4"/>
  <c r="BA136" i="4" s="1"/>
  <c r="AW137" i="4"/>
  <c r="BA137" i="4" s="1"/>
  <c r="AW138" i="4"/>
  <c r="BA138" i="4" s="1"/>
  <c r="AW139" i="4"/>
  <c r="BA139" i="4" s="1"/>
  <c r="AW140" i="4"/>
  <c r="BA140" i="4" s="1"/>
  <c r="AW141" i="4"/>
  <c r="BA141" i="4" s="1"/>
  <c r="AW142" i="4"/>
  <c r="BA142" i="4" s="1"/>
  <c r="AW143" i="4"/>
  <c r="BA143" i="4" s="1"/>
  <c r="AW144" i="4"/>
  <c r="BA144" i="4" s="1"/>
  <c r="AW145" i="4"/>
  <c r="BA145" i="4" s="1"/>
  <c r="AW146" i="4"/>
  <c r="BA146" i="4" s="1"/>
  <c r="AW147" i="4"/>
  <c r="BA147" i="4" s="1"/>
  <c r="AW148" i="4"/>
  <c r="BA148" i="4" s="1"/>
  <c r="AW149" i="4"/>
  <c r="BA149" i="4" s="1"/>
  <c r="AW150" i="4"/>
  <c r="BA150" i="4" s="1"/>
  <c r="AW151" i="4"/>
  <c r="BA151" i="4" s="1"/>
  <c r="AW152" i="4"/>
  <c r="BA152" i="4" s="1"/>
  <c r="AW153" i="4"/>
  <c r="BA153" i="4" s="1"/>
  <c r="AW154" i="4"/>
  <c r="BA154" i="4" s="1"/>
  <c r="AW155" i="4"/>
  <c r="BA155" i="4" s="1"/>
  <c r="AW156" i="4"/>
  <c r="BA156" i="4" s="1"/>
  <c r="AW157" i="4"/>
  <c r="BA157" i="4" s="1"/>
  <c r="AW158" i="4"/>
  <c r="BA158" i="4" s="1"/>
  <c r="AW159" i="4"/>
  <c r="BA159" i="4" s="1"/>
  <c r="AW160" i="4"/>
  <c r="BA160" i="4" s="1"/>
  <c r="AW161" i="4"/>
  <c r="BA161" i="4" s="1"/>
  <c r="AW162" i="4"/>
  <c r="BA162" i="4" s="1"/>
  <c r="AW163" i="4"/>
  <c r="BA163" i="4" s="1"/>
  <c r="AW164" i="4"/>
  <c r="BA164" i="4" s="1"/>
  <c r="AW165" i="4"/>
  <c r="BA165" i="4" s="1"/>
  <c r="AW166" i="4"/>
  <c r="BA166" i="4" s="1"/>
  <c r="AW167" i="4"/>
  <c r="BA167" i="4" s="1"/>
  <c r="AW168" i="4"/>
  <c r="BA168" i="4" s="1"/>
  <c r="AW169" i="4"/>
  <c r="BA169" i="4" s="1"/>
  <c r="AW170" i="4"/>
  <c r="BA170" i="4" s="1"/>
  <c r="AW171" i="4"/>
  <c r="BA171" i="4" s="1"/>
  <c r="AW172" i="4"/>
  <c r="BA172" i="4" s="1"/>
  <c r="AW173" i="4"/>
  <c r="BA173" i="4" s="1"/>
  <c r="AW174" i="4"/>
  <c r="BA174" i="4" s="1"/>
  <c r="AW175" i="4"/>
  <c r="BA175" i="4" s="1"/>
  <c r="AW176" i="4"/>
  <c r="BA176" i="4" s="1"/>
  <c r="AW177" i="4"/>
  <c r="BA177" i="4" s="1"/>
  <c r="AW178" i="4"/>
  <c r="BA178" i="4" s="1"/>
  <c r="AW179" i="4"/>
  <c r="BA179" i="4" s="1"/>
  <c r="AW180" i="4"/>
  <c r="BA180" i="4" s="1"/>
  <c r="AW181" i="4"/>
  <c r="BA181" i="4" s="1"/>
  <c r="AW182" i="4"/>
  <c r="BA182" i="4" s="1"/>
  <c r="AW183" i="4"/>
  <c r="BA183" i="4" s="1"/>
  <c r="AW184" i="4"/>
  <c r="BA184" i="4" s="1"/>
  <c r="AW185" i="4"/>
  <c r="BA185" i="4" s="1"/>
  <c r="AW186" i="4"/>
  <c r="BA186" i="4" s="1"/>
  <c r="AW187" i="4"/>
  <c r="BA187" i="4" s="1"/>
  <c r="AW188" i="4"/>
  <c r="BA188" i="4" s="1"/>
  <c r="AW189" i="4"/>
  <c r="BA189" i="4" s="1"/>
  <c r="AW190" i="4"/>
  <c r="BA190" i="4" s="1"/>
  <c r="AW191" i="4"/>
  <c r="BA191" i="4" s="1"/>
  <c r="AW192" i="4"/>
  <c r="BA192" i="4" s="1"/>
  <c r="AW193" i="4"/>
  <c r="BA193" i="4" s="1"/>
  <c r="AW194" i="4"/>
  <c r="BA194" i="4" s="1"/>
  <c r="AW195" i="4"/>
  <c r="BA195" i="4" s="1"/>
  <c r="AW196" i="4"/>
  <c r="BA196" i="4" s="1"/>
  <c r="AW197" i="4"/>
  <c r="BA197" i="4" s="1"/>
  <c r="AW198" i="4"/>
  <c r="BA198" i="4" s="1"/>
  <c r="AW199" i="4"/>
  <c r="BA199" i="4" s="1"/>
  <c r="AW200" i="4"/>
  <c r="BA200" i="4" s="1"/>
  <c r="AW201" i="4"/>
  <c r="BA201" i="4" s="1"/>
  <c r="AW202" i="4"/>
  <c r="BA202" i="4" s="1"/>
  <c r="AW203" i="4"/>
  <c r="BA203" i="4" s="1"/>
  <c r="AW204" i="4"/>
  <c r="BA204" i="4" s="1"/>
  <c r="AW205" i="4"/>
  <c r="BA205" i="4" s="1"/>
  <c r="AW206" i="4"/>
  <c r="BA206" i="4" s="1"/>
  <c r="AW207" i="4"/>
  <c r="BA207" i="4" s="1"/>
  <c r="AW208" i="4"/>
  <c r="BA208" i="4" s="1"/>
  <c r="AW209" i="4"/>
  <c r="BA209" i="4" s="1"/>
  <c r="AW210" i="4"/>
  <c r="BA210" i="4" s="1"/>
  <c r="AW211" i="4"/>
  <c r="BA211" i="4" s="1"/>
  <c r="AW212" i="4"/>
  <c r="BA212" i="4" s="1"/>
  <c r="AW213" i="4"/>
  <c r="BA213" i="4" s="1"/>
  <c r="AW214" i="4"/>
  <c r="BA214" i="4" s="1"/>
  <c r="AW215" i="4"/>
  <c r="BA215" i="4" s="1"/>
  <c r="AW216" i="4"/>
  <c r="BA216" i="4" s="1"/>
  <c r="AW217" i="4"/>
  <c r="BA217" i="4" s="1"/>
  <c r="AW218" i="4"/>
  <c r="BA218" i="4" s="1"/>
  <c r="AW219" i="4"/>
  <c r="BA219" i="4" s="1"/>
  <c r="AW220" i="4"/>
  <c r="BA220" i="4" s="1"/>
  <c r="AW221" i="4"/>
  <c r="BA221" i="4" s="1"/>
  <c r="AW222" i="4"/>
  <c r="BA222" i="4" s="1"/>
  <c r="AW223" i="4"/>
  <c r="BA223" i="4" s="1"/>
  <c r="AW224" i="4"/>
  <c r="BA224" i="4" s="1"/>
  <c r="AW225" i="4"/>
  <c r="BA225" i="4" s="1"/>
  <c r="AW226" i="4"/>
  <c r="BA226" i="4" s="1"/>
  <c r="AW227" i="4"/>
  <c r="BA227" i="4" s="1"/>
  <c r="AW228" i="4"/>
  <c r="BA228" i="4" s="1"/>
  <c r="AW229" i="4"/>
  <c r="BA229" i="4" s="1"/>
  <c r="AW230" i="4"/>
  <c r="BA230" i="4" s="1"/>
  <c r="AW231" i="4"/>
  <c r="BA231" i="4" s="1"/>
  <c r="AW232" i="4"/>
  <c r="BA232" i="4" s="1"/>
  <c r="AW233" i="4"/>
  <c r="BA233" i="4" s="1"/>
  <c r="AW234" i="4"/>
  <c r="BA234" i="4" s="1"/>
  <c r="AW235" i="4"/>
  <c r="BA235" i="4" s="1"/>
  <c r="AW236" i="4"/>
  <c r="BA236" i="4" s="1"/>
  <c r="AW237" i="4"/>
  <c r="BA237" i="4" s="1"/>
  <c r="AW238" i="4"/>
  <c r="BA238" i="4" s="1"/>
  <c r="AW239" i="4"/>
  <c r="BA239" i="4" s="1"/>
  <c r="AW240" i="4"/>
  <c r="BA240" i="4" s="1"/>
  <c r="AW241" i="4"/>
  <c r="BA241" i="4" s="1"/>
  <c r="AW242" i="4"/>
  <c r="BA242" i="4" s="1"/>
  <c r="AW243" i="4"/>
  <c r="BA243" i="4" s="1"/>
  <c r="AW244" i="4"/>
  <c r="BA244" i="4" s="1"/>
  <c r="AW245" i="4"/>
  <c r="BA245" i="4" s="1"/>
  <c r="AW246" i="4"/>
  <c r="BA246" i="4" s="1"/>
  <c r="AW247" i="4"/>
  <c r="BA247" i="4" s="1"/>
  <c r="AW248" i="4"/>
  <c r="BA248" i="4" s="1"/>
  <c r="AW249" i="4"/>
  <c r="BA249" i="4" s="1"/>
  <c r="AW250" i="4"/>
  <c r="BA250" i="4" s="1"/>
  <c r="AW251" i="4"/>
  <c r="BA251" i="4" s="1"/>
  <c r="AW252" i="4"/>
  <c r="BA252" i="4" s="1"/>
  <c r="AW253" i="4"/>
  <c r="BA253" i="4" s="1"/>
  <c r="AW254" i="4"/>
  <c r="BA254" i="4" s="1"/>
  <c r="AW255" i="4"/>
  <c r="BA255" i="4" s="1"/>
  <c r="AW256" i="4"/>
  <c r="BA256" i="4" s="1"/>
  <c r="AW257" i="4"/>
  <c r="BA257" i="4" s="1"/>
  <c r="AW258" i="4"/>
  <c r="BA258" i="4" s="1"/>
  <c r="AW259" i="4"/>
  <c r="BA259" i="4" s="1"/>
  <c r="AW260" i="4"/>
  <c r="BA260" i="4" s="1"/>
  <c r="AW261" i="4"/>
  <c r="BA261" i="4" s="1"/>
  <c r="AW262" i="4"/>
  <c r="BA262" i="4" s="1"/>
  <c r="AW263" i="4"/>
  <c r="BA263" i="4" s="1"/>
  <c r="AW264" i="4"/>
  <c r="BA264" i="4" s="1"/>
  <c r="AW265" i="4"/>
  <c r="BA265" i="4" s="1"/>
  <c r="AW266" i="4"/>
  <c r="BA266" i="4" s="1"/>
  <c r="AW267" i="4"/>
  <c r="BA267" i="4" s="1"/>
  <c r="AW268" i="4"/>
  <c r="BA268" i="4" s="1"/>
  <c r="AW269" i="4"/>
  <c r="BA269" i="4" s="1"/>
  <c r="AW270" i="4"/>
  <c r="BA270" i="4" s="1"/>
  <c r="AW271" i="4"/>
  <c r="BA271" i="4" s="1"/>
  <c r="AW272" i="4"/>
  <c r="BA272" i="4" s="1"/>
  <c r="AW273" i="4"/>
  <c r="BA273" i="4" s="1"/>
  <c r="AW274" i="4"/>
  <c r="BA274" i="4" s="1"/>
  <c r="AW275" i="4"/>
  <c r="BA275" i="4" s="1"/>
  <c r="AW276" i="4"/>
  <c r="BA276" i="4" s="1"/>
  <c r="AW277" i="4"/>
  <c r="BA277" i="4" s="1"/>
  <c r="AW278" i="4"/>
  <c r="BA278" i="4" s="1"/>
  <c r="AW279" i="4"/>
  <c r="BA279" i="4" s="1"/>
  <c r="AW280" i="4"/>
  <c r="BA280" i="4" s="1"/>
  <c r="AW281" i="4"/>
  <c r="BA281" i="4" s="1"/>
  <c r="AW282" i="4"/>
  <c r="BA282" i="4" s="1"/>
  <c r="AW283" i="4"/>
  <c r="BA283" i="4" s="1"/>
  <c r="AW284" i="4"/>
  <c r="BA284" i="4" s="1"/>
  <c r="AW285" i="4"/>
  <c r="BA285" i="4" s="1"/>
  <c r="AW286" i="4"/>
  <c r="BA286" i="4" s="1"/>
  <c r="AW287" i="4"/>
  <c r="BA287" i="4" s="1"/>
  <c r="AW288" i="4"/>
  <c r="BA288" i="4" s="1"/>
  <c r="AW289" i="4"/>
  <c r="BA289" i="4" s="1"/>
  <c r="AW290" i="4"/>
  <c r="BA290" i="4" s="1"/>
  <c r="AW291" i="4"/>
  <c r="BA291" i="4" s="1"/>
  <c r="AW292" i="4"/>
  <c r="BA292" i="4" s="1"/>
  <c r="AW293" i="4"/>
  <c r="BA293" i="4" s="1"/>
  <c r="AW294" i="4"/>
  <c r="BA294" i="4" s="1"/>
  <c r="AW295" i="4"/>
  <c r="BA295" i="4" s="1"/>
  <c r="AW296" i="4"/>
  <c r="AW297" i="4"/>
  <c r="AW298" i="4"/>
  <c r="BA298" i="4" s="1"/>
  <c r="AW299" i="4"/>
  <c r="BA299" i="4" s="1"/>
  <c r="AW300" i="4"/>
  <c r="BA300" i="4" s="1"/>
  <c r="AW301" i="4"/>
  <c r="BA301" i="4" s="1"/>
  <c r="AW302" i="4"/>
  <c r="BA302" i="4" s="1"/>
  <c r="AW303" i="4"/>
  <c r="BA303" i="4" s="1"/>
  <c r="AW304" i="4"/>
  <c r="BA304" i="4" s="1"/>
  <c r="AW305" i="4"/>
  <c r="BA305" i="4" s="1"/>
  <c r="AW306" i="4"/>
  <c r="BA306" i="4" s="1"/>
  <c r="AW307" i="4"/>
  <c r="BA307" i="4" s="1"/>
  <c r="AW308" i="4"/>
  <c r="BA308" i="4" s="1"/>
  <c r="AW309" i="4"/>
  <c r="BA309" i="4" s="1"/>
  <c r="AW310" i="4"/>
  <c r="BA310" i="4" s="1"/>
  <c r="AW311" i="4"/>
  <c r="BA311" i="4" s="1"/>
  <c r="AW312" i="4"/>
  <c r="BA312" i="4" s="1"/>
  <c r="AW313" i="4"/>
  <c r="BA313" i="4" s="1"/>
  <c r="AW314" i="4"/>
  <c r="BA314" i="4" s="1"/>
  <c r="AW315" i="4"/>
  <c r="BA315" i="4" s="1"/>
  <c r="AW316" i="4"/>
  <c r="BA316" i="4" s="1"/>
  <c r="AW317" i="4"/>
  <c r="BA317" i="4" s="1"/>
  <c r="AW318" i="4"/>
  <c r="BA318" i="4" s="1"/>
  <c r="AW319" i="4"/>
  <c r="BA319" i="4" s="1"/>
  <c r="AW320" i="4"/>
  <c r="BA320" i="4" s="1"/>
  <c r="AW321" i="4"/>
  <c r="BA321" i="4" s="1"/>
  <c r="AW322" i="4"/>
  <c r="BA322" i="4" s="1"/>
  <c r="AW323" i="4"/>
  <c r="BA323" i="4" s="1"/>
  <c r="AW324" i="4"/>
  <c r="BA324" i="4" s="1"/>
  <c r="AW325" i="4"/>
  <c r="BA325" i="4" s="1"/>
  <c r="AW326" i="4"/>
  <c r="BA326" i="4" s="1"/>
  <c r="AW327" i="4"/>
  <c r="BA327" i="4" s="1"/>
  <c r="AW328" i="4"/>
  <c r="BA328" i="4" s="1"/>
  <c r="AW329" i="4"/>
  <c r="BA329" i="4" s="1"/>
  <c r="AW330" i="4"/>
  <c r="BA330" i="4" s="1"/>
  <c r="AW331" i="4"/>
  <c r="BA331" i="4" s="1"/>
  <c r="AW332" i="4"/>
  <c r="BA332" i="4" s="1"/>
  <c r="AW333" i="4"/>
  <c r="BA333" i="4" s="1"/>
  <c r="AW334" i="4"/>
  <c r="BA334" i="4" s="1"/>
  <c r="AW335" i="4"/>
  <c r="BA335" i="4" s="1"/>
  <c r="AW336" i="4"/>
  <c r="BA336" i="4" s="1"/>
  <c r="AW337" i="4"/>
  <c r="BA337" i="4" s="1"/>
  <c r="AW338" i="4"/>
  <c r="BA338" i="4" s="1"/>
  <c r="AW339" i="4"/>
  <c r="BA339" i="4" s="1"/>
  <c r="AW340" i="4"/>
  <c r="BA340" i="4" s="1"/>
  <c r="AW341" i="4"/>
  <c r="BA341" i="4" s="1"/>
  <c r="AW342" i="4"/>
  <c r="BA342" i="4" s="1"/>
  <c r="AW343" i="4"/>
  <c r="BA343" i="4" s="1"/>
  <c r="AW344" i="4"/>
  <c r="BA344" i="4" s="1"/>
  <c r="AW345" i="4"/>
  <c r="BA345" i="4" s="1"/>
  <c r="AW346" i="4"/>
  <c r="BA346" i="4" s="1"/>
  <c r="AW347" i="4"/>
  <c r="BA347" i="4" s="1"/>
  <c r="AW348" i="4"/>
  <c r="BA348" i="4" s="1"/>
  <c r="AW349" i="4"/>
  <c r="BA349" i="4" s="1"/>
  <c r="AW350" i="4"/>
  <c r="BA350" i="4" s="1"/>
  <c r="AW351" i="4"/>
  <c r="BA351" i="4" s="1"/>
  <c r="AW352" i="4"/>
  <c r="BA352" i="4" s="1"/>
  <c r="AW353" i="4"/>
  <c r="BA353" i="4" s="1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4" i="4"/>
  <c r="AO5" i="4"/>
  <c r="AS5" i="4" s="1"/>
  <c r="AO6" i="4"/>
  <c r="AS6" i="4" s="1"/>
  <c r="AO7" i="4"/>
  <c r="AS7" i="4" s="1"/>
  <c r="AO8" i="4"/>
  <c r="AS8" i="4" s="1"/>
  <c r="AO9" i="4"/>
  <c r="AS9" i="4" s="1"/>
  <c r="AO10" i="4"/>
  <c r="AS10" i="4" s="1"/>
  <c r="AO11" i="4"/>
  <c r="AS11" i="4" s="1"/>
  <c r="AO12" i="4"/>
  <c r="AS12" i="4" s="1"/>
  <c r="AO13" i="4"/>
  <c r="AS13" i="4" s="1"/>
  <c r="AO14" i="4"/>
  <c r="AS14" i="4" s="1"/>
  <c r="AO15" i="4"/>
  <c r="AO16" i="4"/>
  <c r="AS16" i="4" s="1"/>
  <c r="AO17" i="4"/>
  <c r="AS17" i="4" s="1"/>
  <c r="AO18" i="4"/>
  <c r="AS18" i="4" s="1"/>
  <c r="AO19" i="4"/>
  <c r="AS19" i="4" s="1"/>
  <c r="AO20" i="4"/>
  <c r="AS20" i="4" s="1"/>
  <c r="AO21" i="4"/>
  <c r="AS21" i="4" s="1"/>
  <c r="AO22" i="4"/>
  <c r="AS22" i="4" s="1"/>
  <c r="AO23" i="4"/>
  <c r="AS23" i="4" s="1"/>
  <c r="AO24" i="4"/>
  <c r="AS24" i="4" s="1"/>
  <c r="AO25" i="4"/>
  <c r="AS25" i="4" s="1"/>
  <c r="AO26" i="4"/>
  <c r="AS26" i="4" s="1"/>
  <c r="AO27" i="4"/>
  <c r="AS27" i="4" s="1"/>
  <c r="AO28" i="4"/>
  <c r="AS28" i="4" s="1"/>
  <c r="AO29" i="4"/>
  <c r="AS29" i="4" s="1"/>
  <c r="AO30" i="4"/>
  <c r="AS30" i="4" s="1"/>
  <c r="AO31" i="4"/>
  <c r="AS31" i="4" s="1"/>
  <c r="AO32" i="4"/>
  <c r="AS32" i="4" s="1"/>
  <c r="AO33" i="4"/>
  <c r="AS33" i="4" s="1"/>
  <c r="AO34" i="4"/>
  <c r="AS34" i="4" s="1"/>
  <c r="AO35" i="4"/>
  <c r="AS35" i="4" s="1"/>
  <c r="AO36" i="4"/>
  <c r="AS36" i="4" s="1"/>
  <c r="AO37" i="4"/>
  <c r="AS37" i="4" s="1"/>
  <c r="AO38" i="4"/>
  <c r="AS38" i="4" s="1"/>
  <c r="AO39" i="4"/>
  <c r="AS39" i="4" s="1"/>
  <c r="AO40" i="4"/>
  <c r="AS40" i="4" s="1"/>
  <c r="AO41" i="4"/>
  <c r="AS41" i="4" s="1"/>
  <c r="AO42" i="4"/>
  <c r="AS42" i="4" s="1"/>
  <c r="AO43" i="4"/>
  <c r="AS43" i="4" s="1"/>
  <c r="AO44" i="4"/>
  <c r="AS44" i="4" s="1"/>
  <c r="AO45" i="4"/>
  <c r="AS45" i="4" s="1"/>
  <c r="AO46" i="4"/>
  <c r="AS46" i="4" s="1"/>
  <c r="AO47" i="4"/>
  <c r="AS47" i="4" s="1"/>
  <c r="AO48" i="4"/>
  <c r="AS48" i="4" s="1"/>
  <c r="AO49" i="4"/>
  <c r="AS49" i="4" s="1"/>
  <c r="AO50" i="4"/>
  <c r="AS50" i="4" s="1"/>
  <c r="AO51" i="4"/>
  <c r="AS51" i="4" s="1"/>
  <c r="AO52" i="4"/>
  <c r="AS52" i="4" s="1"/>
  <c r="AO53" i="4"/>
  <c r="AS53" i="4" s="1"/>
  <c r="AO54" i="4"/>
  <c r="AS54" i="4" s="1"/>
  <c r="AO55" i="4"/>
  <c r="AS55" i="4" s="1"/>
  <c r="AO56" i="4"/>
  <c r="AS56" i="4" s="1"/>
  <c r="AO57" i="4"/>
  <c r="AS57" i="4" s="1"/>
  <c r="AO58" i="4"/>
  <c r="AS58" i="4" s="1"/>
  <c r="AO59" i="4"/>
  <c r="AS59" i="4" s="1"/>
  <c r="AO60" i="4"/>
  <c r="AS60" i="4" s="1"/>
  <c r="AO61" i="4"/>
  <c r="AS61" i="4" s="1"/>
  <c r="AO62" i="4"/>
  <c r="AS62" i="4" s="1"/>
  <c r="AO63" i="4"/>
  <c r="AS63" i="4" s="1"/>
  <c r="AO64" i="4"/>
  <c r="AS64" i="4" s="1"/>
  <c r="AO65" i="4"/>
  <c r="AS65" i="4" s="1"/>
  <c r="AO66" i="4"/>
  <c r="AS66" i="4" s="1"/>
  <c r="AO67" i="4"/>
  <c r="AS67" i="4" s="1"/>
  <c r="AO68" i="4"/>
  <c r="AS68" i="4" s="1"/>
  <c r="AO69" i="4"/>
  <c r="AS69" i="4" s="1"/>
  <c r="AO70" i="4"/>
  <c r="AS70" i="4" s="1"/>
  <c r="AO71" i="4"/>
  <c r="AS71" i="4" s="1"/>
  <c r="AO72" i="4"/>
  <c r="AS72" i="4" s="1"/>
  <c r="AO73" i="4"/>
  <c r="AS73" i="4" s="1"/>
  <c r="AO74" i="4"/>
  <c r="AS74" i="4" s="1"/>
  <c r="AO75" i="4"/>
  <c r="AS75" i="4" s="1"/>
  <c r="AO76" i="4"/>
  <c r="AS76" i="4" s="1"/>
  <c r="AO77" i="4"/>
  <c r="AS77" i="4" s="1"/>
  <c r="AO78" i="4"/>
  <c r="AS78" i="4" s="1"/>
  <c r="AO79" i="4"/>
  <c r="AS79" i="4" s="1"/>
  <c r="AO80" i="4"/>
  <c r="AS80" i="4" s="1"/>
  <c r="AO81" i="4"/>
  <c r="AS81" i="4" s="1"/>
  <c r="AO82" i="4"/>
  <c r="AS82" i="4" s="1"/>
  <c r="AO83" i="4"/>
  <c r="AS83" i="4" s="1"/>
  <c r="AO84" i="4"/>
  <c r="AS84" i="4" s="1"/>
  <c r="AO85" i="4"/>
  <c r="AS85" i="4" s="1"/>
  <c r="AO86" i="4"/>
  <c r="AS86" i="4" s="1"/>
  <c r="AO87" i="4"/>
  <c r="AS87" i="4" s="1"/>
  <c r="AO88" i="4"/>
  <c r="AS88" i="4" s="1"/>
  <c r="AO89" i="4"/>
  <c r="AS89" i="4" s="1"/>
  <c r="AO90" i="4"/>
  <c r="AS90" i="4" s="1"/>
  <c r="AO91" i="4"/>
  <c r="AS91" i="4" s="1"/>
  <c r="AO92" i="4"/>
  <c r="AS92" i="4" s="1"/>
  <c r="AO93" i="4"/>
  <c r="AS93" i="4" s="1"/>
  <c r="AO94" i="4"/>
  <c r="AS94" i="4" s="1"/>
  <c r="AO95" i="4"/>
  <c r="AS95" i="4" s="1"/>
  <c r="AO96" i="4"/>
  <c r="AS96" i="4" s="1"/>
  <c r="AO97" i="4"/>
  <c r="AS97" i="4" s="1"/>
  <c r="AO98" i="4"/>
  <c r="AS98" i="4" s="1"/>
  <c r="AO99" i="4"/>
  <c r="AS99" i="4" s="1"/>
  <c r="AO100" i="4"/>
  <c r="AS100" i="4" s="1"/>
  <c r="AO101" i="4"/>
  <c r="AS101" i="4" s="1"/>
  <c r="AO102" i="4"/>
  <c r="AS102" i="4" s="1"/>
  <c r="AO103" i="4"/>
  <c r="AS103" i="4" s="1"/>
  <c r="AO104" i="4"/>
  <c r="AS104" i="4" s="1"/>
  <c r="AO105" i="4"/>
  <c r="AS105" i="4" s="1"/>
  <c r="AO106" i="4"/>
  <c r="AS106" i="4" s="1"/>
  <c r="AO107" i="4"/>
  <c r="AS107" i="4" s="1"/>
  <c r="AO108" i="4"/>
  <c r="AS108" i="4" s="1"/>
  <c r="AO109" i="4"/>
  <c r="AS109" i="4" s="1"/>
  <c r="AO110" i="4"/>
  <c r="AS110" i="4" s="1"/>
  <c r="AO111" i="4"/>
  <c r="AS111" i="4" s="1"/>
  <c r="AO112" i="4"/>
  <c r="AS112" i="4" s="1"/>
  <c r="AO113" i="4"/>
  <c r="AS113" i="4" s="1"/>
  <c r="AO114" i="4"/>
  <c r="AS114" i="4" s="1"/>
  <c r="AO115" i="4"/>
  <c r="AS115" i="4" s="1"/>
  <c r="AO116" i="4"/>
  <c r="AS116" i="4" s="1"/>
  <c r="AO117" i="4"/>
  <c r="AS117" i="4" s="1"/>
  <c r="AO118" i="4"/>
  <c r="AS118" i="4" s="1"/>
  <c r="AO119" i="4"/>
  <c r="AS119" i="4" s="1"/>
  <c r="AO120" i="4"/>
  <c r="AS120" i="4" s="1"/>
  <c r="AO121" i="4"/>
  <c r="AS121" i="4" s="1"/>
  <c r="AO122" i="4"/>
  <c r="AS122" i="4" s="1"/>
  <c r="AO123" i="4"/>
  <c r="AS123" i="4" s="1"/>
  <c r="AO124" i="4"/>
  <c r="AS124" i="4" s="1"/>
  <c r="AO125" i="4"/>
  <c r="AS125" i="4" s="1"/>
  <c r="AO126" i="4"/>
  <c r="AS126" i="4" s="1"/>
  <c r="AO127" i="4"/>
  <c r="AS127" i="4" s="1"/>
  <c r="AO128" i="4"/>
  <c r="AS128" i="4" s="1"/>
  <c r="AO129" i="4"/>
  <c r="AS129" i="4" s="1"/>
  <c r="AO130" i="4"/>
  <c r="AS130" i="4" s="1"/>
  <c r="AO131" i="4"/>
  <c r="AS131" i="4" s="1"/>
  <c r="AO132" i="4"/>
  <c r="AS132" i="4" s="1"/>
  <c r="AO133" i="4"/>
  <c r="AS133" i="4" s="1"/>
  <c r="AO134" i="4"/>
  <c r="AS134" i="4" s="1"/>
  <c r="AO135" i="4"/>
  <c r="AS135" i="4" s="1"/>
  <c r="AO136" i="4"/>
  <c r="AS136" i="4" s="1"/>
  <c r="AO137" i="4"/>
  <c r="AS137" i="4" s="1"/>
  <c r="AO138" i="4"/>
  <c r="AS138" i="4" s="1"/>
  <c r="AO139" i="4"/>
  <c r="AS139" i="4" s="1"/>
  <c r="AO140" i="4"/>
  <c r="AS140" i="4" s="1"/>
  <c r="AO141" i="4"/>
  <c r="AS141" i="4" s="1"/>
  <c r="AO142" i="4"/>
  <c r="AS142" i="4" s="1"/>
  <c r="AO143" i="4"/>
  <c r="AS143" i="4" s="1"/>
  <c r="AO144" i="4"/>
  <c r="AS144" i="4" s="1"/>
  <c r="AO145" i="4"/>
  <c r="AS145" i="4" s="1"/>
  <c r="AO146" i="4"/>
  <c r="AS146" i="4" s="1"/>
  <c r="AO147" i="4"/>
  <c r="AS147" i="4" s="1"/>
  <c r="AO148" i="4"/>
  <c r="AS148" i="4" s="1"/>
  <c r="AO149" i="4"/>
  <c r="AS149" i="4" s="1"/>
  <c r="AO150" i="4"/>
  <c r="AS150" i="4" s="1"/>
  <c r="AO151" i="4"/>
  <c r="AS151" i="4" s="1"/>
  <c r="AO152" i="4"/>
  <c r="AS152" i="4" s="1"/>
  <c r="AO153" i="4"/>
  <c r="AS153" i="4" s="1"/>
  <c r="AO154" i="4"/>
  <c r="AS154" i="4" s="1"/>
  <c r="AO155" i="4"/>
  <c r="AS155" i="4" s="1"/>
  <c r="AO156" i="4"/>
  <c r="AS156" i="4" s="1"/>
  <c r="AO157" i="4"/>
  <c r="AS157" i="4" s="1"/>
  <c r="AO158" i="4"/>
  <c r="AS158" i="4" s="1"/>
  <c r="AO159" i="4"/>
  <c r="AS159" i="4" s="1"/>
  <c r="AO160" i="4"/>
  <c r="AS160" i="4" s="1"/>
  <c r="AO161" i="4"/>
  <c r="AS161" i="4" s="1"/>
  <c r="AO162" i="4"/>
  <c r="AS162" i="4" s="1"/>
  <c r="AO163" i="4"/>
  <c r="AS163" i="4" s="1"/>
  <c r="AO164" i="4"/>
  <c r="AS164" i="4" s="1"/>
  <c r="AO165" i="4"/>
  <c r="AS165" i="4" s="1"/>
  <c r="AO166" i="4"/>
  <c r="AS166" i="4" s="1"/>
  <c r="AO167" i="4"/>
  <c r="AS167" i="4" s="1"/>
  <c r="AO168" i="4"/>
  <c r="AS168" i="4" s="1"/>
  <c r="AO169" i="4"/>
  <c r="AS169" i="4" s="1"/>
  <c r="AO170" i="4"/>
  <c r="AS170" i="4" s="1"/>
  <c r="AO171" i="4"/>
  <c r="AS171" i="4" s="1"/>
  <c r="AO172" i="4"/>
  <c r="AS172" i="4" s="1"/>
  <c r="AO173" i="4"/>
  <c r="AS173" i="4" s="1"/>
  <c r="AO174" i="4"/>
  <c r="AS174" i="4" s="1"/>
  <c r="AO175" i="4"/>
  <c r="AS175" i="4" s="1"/>
  <c r="AO176" i="4"/>
  <c r="AS176" i="4" s="1"/>
  <c r="AO177" i="4"/>
  <c r="AS177" i="4" s="1"/>
  <c r="AO178" i="4"/>
  <c r="AS178" i="4" s="1"/>
  <c r="AO179" i="4"/>
  <c r="AS179" i="4" s="1"/>
  <c r="AO180" i="4"/>
  <c r="AS180" i="4" s="1"/>
  <c r="AO181" i="4"/>
  <c r="AS181" i="4" s="1"/>
  <c r="AO182" i="4"/>
  <c r="AS182" i="4" s="1"/>
  <c r="AO183" i="4"/>
  <c r="AS183" i="4" s="1"/>
  <c r="AO184" i="4"/>
  <c r="AS184" i="4" s="1"/>
  <c r="AO185" i="4"/>
  <c r="AS185" i="4" s="1"/>
  <c r="AO186" i="4"/>
  <c r="AS186" i="4" s="1"/>
  <c r="AO187" i="4"/>
  <c r="AS187" i="4" s="1"/>
  <c r="AO188" i="4"/>
  <c r="AS188" i="4" s="1"/>
  <c r="AO189" i="4"/>
  <c r="AS189" i="4" s="1"/>
  <c r="AO190" i="4"/>
  <c r="AS190" i="4" s="1"/>
  <c r="AO191" i="4"/>
  <c r="AS191" i="4" s="1"/>
  <c r="AO192" i="4"/>
  <c r="AS192" i="4" s="1"/>
  <c r="AO193" i="4"/>
  <c r="AS193" i="4" s="1"/>
  <c r="AO194" i="4"/>
  <c r="AS194" i="4" s="1"/>
  <c r="AO195" i="4"/>
  <c r="AS195" i="4" s="1"/>
  <c r="AO196" i="4"/>
  <c r="AS196" i="4" s="1"/>
  <c r="AO197" i="4"/>
  <c r="AS197" i="4" s="1"/>
  <c r="AO198" i="4"/>
  <c r="AS198" i="4" s="1"/>
  <c r="AO199" i="4"/>
  <c r="AS199" i="4" s="1"/>
  <c r="AO200" i="4"/>
  <c r="AS200" i="4" s="1"/>
  <c r="AO201" i="4"/>
  <c r="AS201" i="4" s="1"/>
  <c r="AO202" i="4"/>
  <c r="AS202" i="4" s="1"/>
  <c r="AO203" i="4"/>
  <c r="AS203" i="4" s="1"/>
  <c r="AO204" i="4"/>
  <c r="AS204" i="4" s="1"/>
  <c r="AO205" i="4"/>
  <c r="AS205" i="4" s="1"/>
  <c r="AO206" i="4"/>
  <c r="AS206" i="4" s="1"/>
  <c r="AO207" i="4"/>
  <c r="AS207" i="4" s="1"/>
  <c r="AO208" i="4"/>
  <c r="AS208" i="4" s="1"/>
  <c r="AO209" i="4"/>
  <c r="AS209" i="4" s="1"/>
  <c r="AO210" i="4"/>
  <c r="AS210" i="4" s="1"/>
  <c r="AO211" i="4"/>
  <c r="AS211" i="4" s="1"/>
  <c r="AO212" i="4"/>
  <c r="AS212" i="4" s="1"/>
  <c r="AO213" i="4"/>
  <c r="AS213" i="4" s="1"/>
  <c r="AO214" i="4"/>
  <c r="AS214" i="4" s="1"/>
  <c r="AO215" i="4"/>
  <c r="AS215" i="4" s="1"/>
  <c r="AO216" i="4"/>
  <c r="AS216" i="4" s="1"/>
  <c r="AO217" i="4"/>
  <c r="AS217" i="4" s="1"/>
  <c r="AO218" i="4"/>
  <c r="AS218" i="4" s="1"/>
  <c r="AO219" i="4"/>
  <c r="AS219" i="4" s="1"/>
  <c r="AO220" i="4"/>
  <c r="AS220" i="4" s="1"/>
  <c r="AO221" i="4"/>
  <c r="AS221" i="4" s="1"/>
  <c r="AO222" i="4"/>
  <c r="AS222" i="4" s="1"/>
  <c r="AO223" i="4"/>
  <c r="AS223" i="4" s="1"/>
  <c r="AO224" i="4"/>
  <c r="AS224" i="4" s="1"/>
  <c r="AO225" i="4"/>
  <c r="AS225" i="4" s="1"/>
  <c r="AO226" i="4"/>
  <c r="AS226" i="4" s="1"/>
  <c r="AO227" i="4"/>
  <c r="AS227" i="4" s="1"/>
  <c r="AO228" i="4"/>
  <c r="AS228" i="4" s="1"/>
  <c r="AO229" i="4"/>
  <c r="AS229" i="4" s="1"/>
  <c r="AO230" i="4"/>
  <c r="AS230" i="4" s="1"/>
  <c r="AO231" i="4"/>
  <c r="AS231" i="4" s="1"/>
  <c r="AO232" i="4"/>
  <c r="AS232" i="4" s="1"/>
  <c r="AO233" i="4"/>
  <c r="AS233" i="4" s="1"/>
  <c r="AO234" i="4"/>
  <c r="AS234" i="4" s="1"/>
  <c r="AO235" i="4"/>
  <c r="AS235" i="4" s="1"/>
  <c r="AO236" i="4"/>
  <c r="AS236" i="4" s="1"/>
  <c r="AO237" i="4"/>
  <c r="AS237" i="4" s="1"/>
  <c r="AO238" i="4"/>
  <c r="AS238" i="4" s="1"/>
  <c r="AO239" i="4"/>
  <c r="AS239" i="4" s="1"/>
  <c r="AO240" i="4"/>
  <c r="AS240" i="4" s="1"/>
  <c r="AO241" i="4"/>
  <c r="AS241" i="4" s="1"/>
  <c r="AO242" i="4"/>
  <c r="AS242" i="4" s="1"/>
  <c r="AO243" i="4"/>
  <c r="AS243" i="4" s="1"/>
  <c r="AO244" i="4"/>
  <c r="AS244" i="4" s="1"/>
  <c r="AO245" i="4"/>
  <c r="AS245" i="4" s="1"/>
  <c r="AO246" i="4"/>
  <c r="AS246" i="4" s="1"/>
  <c r="AO247" i="4"/>
  <c r="AS247" i="4" s="1"/>
  <c r="AO248" i="4"/>
  <c r="AS248" i="4" s="1"/>
  <c r="AO249" i="4"/>
  <c r="AS249" i="4" s="1"/>
  <c r="AO250" i="4"/>
  <c r="AS250" i="4" s="1"/>
  <c r="AO251" i="4"/>
  <c r="AS251" i="4" s="1"/>
  <c r="AO252" i="4"/>
  <c r="AS252" i="4" s="1"/>
  <c r="AO253" i="4"/>
  <c r="AS253" i="4" s="1"/>
  <c r="AO254" i="4"/>
  <c r="AS254" i="4" s="1"/>
  <c r="AO255" i="4"/>
  <c r="AS255" i="4" s="1"/>
  <c r="AO256" i="4"/>
  <c r="AS256" i="4" s="1"/>
  <c r="AO257" i="4"/>
  <c r="AS257" i="4" s="1"/>
  <c r="AO258" i="4"/>
  <c r="AS258" i="4" s="1"/>
  <c r="AO259" i="4"/>
  <c r="AS259" i="4" s="1"/>
  <c r="AO260" i="4"/>
  <c r="AS260" i="4" s="1"/>
  <c r="AO261" i="4"/>
  <c r="AS261" i="4" s="1"/>
  <c r="AO262" i="4"/>
  <c r="AS262" i="4" s="1"/>
  <c r="AO263" i="4"/>
  <c r="AS263" i="4" s="1"/>
  <c r="AO264" i="4"/>
  <c r="AS264" i="4" s="1"/>
  <c r="AO265" i="4"/>
  <c r="AS265" i="4" s="1"/>
  <c r="AO266" i="4"/>
  <c r="AS266" i="4" s="1"/>
  <c r="AO267" i="4"/>
  <c r="AS267" i="4" s="1"/>
  <c r="AO268" i="4"/>
  <c r="AS268" i="4" s="1"/>
  <c r="AO269" i="4"/>
  <c r="AS269" i="4" s="1"/>
  <c r="AO270" i="4"/>
  <c r="AS270" i="4" s="1"/>
  <c r="AO271" i="4"/>
  <c r="AS271" i="4" s="1"/>
  <c r="AO272" i="4"/>
  <c r="AS272" i="4" s="1"/>
  <c r="AO273" i="4"/>
  <c r="AS273" i="4" s="1"/>
  <c r="AO274" i="4"/>
  <c r="AS274" i="4" s="1"/>
  <c r="AO275" i="4"/>
  <c r="AS275" i="4" s="1"/>
  <c r="AO276" i="4"/>
  <c r="AS276" i="4" s="1"/>
  <c r="AO277" i="4"/>
  <c r="AS277" i="4" s="1"/>
  <c r="AO278" i="4"/>
  <c r="AS278" i="4" s="1"/>
  <c r="AO279" i="4"/>
  <c r="AS279" i="4" s="1"/>
  <c r="AO280" i="4"/>
  <c r="AS280" i="4" s="1"/>
  <c r="AO281" i="4"/>
  <c r="AS281" i="4" s="1"/>
  <c r="AO282" i="4"/>
  <c r="AS282" i="4" s="1"/>
  <c r="AO283" i="4"/>
  <c r="AS283" i="4" s="1"/>
  <c r="AO284" i="4"/>
  <c r="AS284" i="4" s="1"/>
  <c r="AO285" i="4"/>
  <c r="AS285" i="4" s="1"/>
  <c r="AO286" i="4"/>
  <c r="AS286" i="4" s="1"/>
  <c r="AO287" i="4"/>
  <c r="AS287" i="4" s="1"/>
  <c r="AO288" i="4"/>
  <c r="AS288" i="4" s="1"/>
  <c r="AO289" i="4"/>
  <c r="AS289" i="4" s="1"/>
  <c r="AO290" i="4"/>
  <c r="AS290" i="4" s="1"/>
  <c r="AO291" i="4"/>
  <c r="AS291" i="4" s="1"/>
  <c r="AO292" i="4"/>
  <c r="AS292" i="4" s="1"/>
  <c r="AO293" i="4"/>
  <c r="AS293" i="4" s="1"/>
  <c r="AO294" i="4"/>
  <c r="AS294" i="4" s="1"/>
  <c r="AO295" i="4"/>
  <c r="AS295" i="4" s="1"/>
  <c r="AO296" i="4"/>
  <c r="AO297" i="4"/>
  <c r="AS297" i="4" s="1"/>
  <c r="AO298" i="4"/>
  <c r="AS298" i="4" s="1"/>
  <c r="AO299" i="4"/>
  <c r="AS299" i="4" s="1"/>
  <c r="AO300" i="4"/>
  <c r="AS300" i="4" s="1"/>
  <c r="AO301" i="4"/>
  <c r="AS301" i="4" s="1"/>
  <c r="AO302" i="4"/>
  <c r="AS302" i="4" s="1"/>
  <c r="AO303" i="4"/>
  <c r="AS303" i="4" s="1"/>
  <c r="AO304" i="4"/>
  <c r="AS304" i="4" s="1"/>
  <c r="AO305" i="4"/>
  <c r="AS305" i="4" s="1"/>
  <c r="AO306" i="4"/>
  <c r="AS306" i="4" s="1"/>
  <c r="AO307" i="4"/>
  <c r="AS307" i="4" s="1"/>
  <c r="AO308" i="4"/>
  <c r="AS308" i="4" s="1"/>
  <c r="AO309" i="4"/>
  <c r="AS309" i="4" s="1"/>
  <c r="AO310" i="4"/>
  <c r="AS310" i="4" s="1"/>
  <c r="AO311" i="4"/>
  <c r="AS311" i="4" s="1"/>
  <c r="AO312" i="4"/>
  <c r="AS312" i="4" s="1"/>
  <c r="AO313" i="4"/>
  <c r="AS313" i="4" s="1"/>
  <c r="AO314" i="4"/>
  <c r="AS314" i="4" s="1"/>
  <c r="AO315" i="4"/>
  <c r="AS315" i="4" s="1"/>
  <c r="AO316" i="4"/>
  <c r="AS316" i="4" s="1"/>
  <c r="AO317" i="4"/>
  <c r="AS317" i="4" s="1"/>
  <c r="AO318" i="4"/>
  <c r="AS318" i="4" s="1"/>
  <c r="AO319" i="4"/>
  <c r="AS319" i="4" s="1"/>
  <c r="AO320" i="4"/>
  <c r="AS320" i="4" s="1"/>
  <c r="AO321" i="4"/>
  <c r="AS321" i="4" s="1"/>
  <c r="AO322" i="4"/>
  <c r="AS322" i="4" s="1"/>
  <c r="AO323" i="4"/>
  <c r="AS323" i="4" s="1"/>
  <c r="AO324" i="4"/>
  <c r="AS324" i="4" s="1"/>
  <c r="AO325" i="4"/>
  <c r="AS325" i="4" s="1"/>
  <c r="AO326" i="4"/>
  <c r="AS326" i="4" s="1"/>
  <c r="AO327" i="4"/>
  <c r="AS327" i="4" s="1"/>
  <c r="AO328" i="4"/>
  <c r="AS328" i="4" s="1"/>
  <c r="AO329" i="4"/>
  <c r="AS329" i="4" s="1"/>
  <c r="AO330" i="4"/>
  <c r="AS330" i="4" s="1"/>
  <c r="AO331" i="4"/>
  <c r="AS331" i="4" s="1"/>
  <c r="AO332" i="4"/>
  <c r="AS332" i="4" s="1"/>
  <c r="AO333" i="4"/>
  <c r="AS333" i="4" s="1"/>
  <c r="AO334" i="4"/>
  <c r="AS334" i="4" s="1"/>
  <c r="AO335" i="4"/>
  <c r="AS335" i="4" s="1"/>
  <c r="AO336" i="4"/>
  <c r="AS336" i="4" s="1"/>
  <c r="AO337" i="4"/>
  <c r="AS337" i="4" s="1"/>
  <c r="AO338" i="4"/>
  <c r="AS338" i="4" s="1"/>
  <c r="AO339" i="4"/>
  <c r="AS339" i="4" s="1"/>
  <c r="AO340" i="4"/>
  <c r="AS340" i="4" s="1"/>
  <c r="AO341" i="4"/>
  <c r="AS341" i="4" s="1"/>
  <c r="AO342" i="4"/>
  <c r="AS342" i="4" s="1"/>
  <c r="AO343" i="4"/>
  <c r="AS343" i="4" s="1"/>
  <c r="AO344" i="4"/>
  <c r="AS344" i="4" s="1"/>
  <c r="AO345" i="4"/>
  <c r="AS345" i="4" s="1"/>
  <c r="AO346" i="4"/>
  <c r="AS346" i="4" s="1"/>
  <c r="AO347" i="4"/>
  <c r="AS347" i="4" s="1"/>
  <c r="AO348" i="4"/>
  <c r="AS348" i="4" s="1"/>
  <c r="AO349" i="4"/>
  <c r="AS349" i="4" s="1"/>
  <c r="AO350" i="4"/>
  <c r="AS350" i="4" s="1"/>
  <c r="AO351" i="4"/>
  <c r="AS351" i="4" s="1"/>
  <c r="AO352" i="4"/>
  <c r="AS352" i="4" s="1"/>
  <c r="AO353" i="4"/>
  <c r="AS353" i="4" s="1"/>
  <c r="AO4" i="4"/>
  <c r="AS4" i="4" s="1"/>
  <c r="L4" i="4"/>
  <c r="G4" i="4" l="1"/>
  <c r="D4" i="4"/>
  <c r="H4" i="4" s="1"/>
  <c r="L106" i="4"/>
  <c r="W5" i="4" l="1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4" i="4"/>
  <c r="T5" i="4"/>
  <c r="X5" i="4" s="1"/>
  <c r="T6" i="4"/>
  <c r="X6" i="4" s="1"/>
  <c r="T7" i="4"/>
  <c r="X7" i="4" s="1"/>
  <c r="T8" i="4"/>
  <c r="X8" i="4" s="1"/>
  <c r="T9" i="4"/>
  <c r="X9" i="4" s="1"/>
  <c r="T10" i="4"/>
  <c r="X10" i="4" s="1"/>
  <c r="T11" i="4"/>
  <c r="X11" i="4" s="1"/>
  <c r="T12" i="4"/>
  <c r="X12" i="4" s="1"/>
  <c r="T13" i="4"/>
  <c r="X13" i="4" s="1"/>
  <c r="T14" i="4"/>
  <c r="X14" i="4" s="1"/>
  <c r="T15" i="4"/>
  <c r="X15" i="4" s="1"/>
  <c r="T16" i="4"/>
  <c r="X16" i="4" s="1"/>
  <c r="T17" i="4"/>
  <c r="X17" i="4" s="1"/>
  <c r="T18" i="4"/>
  <c r="X18" i="4" s="1"/>
  <c r="T19" i="4"/>
  <c r="X19" i="4" s="1"/>
  <c r="T20" i="4"/>
  <c r="X20" i="4" s="1"/>
  <c r="T21" i="4"/>
  <c r="X21" i="4" s="1"/>
  <c r="T22" i="4"/>
  <c r="X22" i="4" s="1"/>
  <c r="T23" i="4"/>
  <c r="X23" i="4" s="1"/>
  <c r="T24" i="4"/>
  <c r="X24" i="4" s="1"/>
  <c r="T25" i="4"/>
  <c r="X25" i="4" s="1"/>
  <c r="T26" i="4"/>
  <c r="X26" i="4" s="1"/>
  <c r="T27" i="4"/>
  <c r="X27" i="4" s="1"/>
  <c r="T28" i="4"/>
  <c r="X28" i="4" s="1"/>
  <c r="T29" i="4"/>
  <c r="X29" i="4" s="1"/>
  <c r="T30" i="4"/>
  <c r="X30" i="4" s="1"/>
  <c r="T31" i="4"/>
  <c r="X31" i="4" s="1"/>
  <c r="T32" i="4"/>
  <c r="X32" i="4" s="1"/>
  <c r="T33" i="4"/>
  <c r="X33" i="4" s="1"/>
  <c r="T34" i="4"/>
  <c r="X34" i="4" s="1"/>
  <c r="T35" i="4"/>
  <c r="X35" i="4" s="1"/>
  <c r="T36" i="4"/>
  <c r="X36" i="4" s="1"/>
  <c r="T37" i="4"/>
  <c r="X37" i="4" s="1"/>
  <c r="T38" i="4"/>
  <c r="X38" i="4" s="1"/>
  <c r="T39" i="4"/>
  <c r="X39" i="4" s="1"/>
  <c r="T40" i="4"/>
  <c r="X40" i="4" s="1"/>
  <c r="T41" i="4"/>
  <c r="X41" i="4" s="1"/>
  <c r="T42" i="4"/>
  <c r="X42" i="4" s="1"/>
  <c r="T43" i="4"/>
  <c r="X43" i="4" s="1"/>
  <c r="T44" i="4"/>
  <c r="X44" i="4" s="1"/>
  <c r="T45" i="4"/>
  <c r="X45" i="4" s="1"/>
  <c r="T46" i="4"/>
  <c r="X46" i="4" s="1"/>
  <c r="T47" i="4"/>
  <c r="X47" i="4" s="1"/>
  <c r="T48" i="4"/>
  <c r="X48" i="4" s="1"/>
  <c r="T49" i="4"/>
  <c r="X49" i="4" s="1"/>
  <c r="T50" i="4"/>
  <c r="X50" i="4" s="1"/>
  <c r="T51" i="4"/>
  <c r="X51" i="4" s="1"/>
  <c r="T52" i="4"/>
  <c r="X52" i="4" s="1"/>
  <c r="T53" i="4"/>
  <c r="X53" i="4" s="1"/>
  <c r="T54" i="4"/>
  <c r="X54" i="4" s="1"/>
  <c r="T55" i="4"/>
  <c r="X55" i="4" s="1"/>
  <c r="T56" i="4"/>
  <c r="X56" i="4" s="1"/>
  <c r="T57" i="4"/>
  <c r="X57" i="4" s="1"/>
  <c r="T58" i="4"/>
  <c r="X58" i="4" s="1"/>
  <c r="T59" i="4"/>
  <c r="X59" i="4" s="1"/>
  <c r="T60" i="4"/>
  <c r="X60" i="4" s="1"/>
  <c r="T61" i="4"/>
  <c r="X61" i="4" s="1"/>
  <c r="T62" i="4"/>
  <c r="X62" i="4" s="1"/>
  <c r="T63" i="4"/>
  <c r="X63" i="4" s="1"/>
  <c r="T64" i="4"/>
  <c r="X64" i="4" s="1"/>
  <c r="T65" i="4"/>
  <c r="X65" i="4" s="1"/>
  <c r="T66" i="4"/>
  <c r="X66" i="4" s="1"/>
  <c r="T67" i="4"/>
  <c r="X67" i="4" s="1"/>
  <c r="T68" i="4"/>
  <c r="X68" i="4" s="1"/>
  <c r="T69" i="4"/>
  <c r="X69" i="4" s="1"/>
  <c r="T70" i="4"/>
  <c r="X70" i="4" s="1"/>
  <c r="T71" i="4"/>
  <c r="X71" i="4" s="1"/>
  <c r="T72" i="4"/>
  <c r="X72" i="4" s="1"/>
  <c r="T73" i="4"/>
  <c r="X73" i="4" s="1"/>
  <c r="T74" i="4"/>
  <c r="X74" i="4" s="1"/>
  <c r="T75" i="4"/>
  <c r="X75" i="4" s="1"/>
  <c r="T76" i="4"/>
  <c r="X76" i="4" s="1"/>
  <c r="T77" i="4"/>
  <c r="X77" i="4" s="1"/>
  <c r="T78" i="4"/>
  <c r="X78" i="4" s="1"/>
  <c r="T79" i="4"/>
  <c r="X79" i="4" s="1"/>
  <c r="T80" i="4"/>
  <c r="X80" i="4" s="1"/>
  <c r="T81" i="4"/>
  <c r="X81" i="4" s="1"/>
  <c r="T82" i="4"/>
  <c r="X82" i="4" s="1"/>
  <c r="T83" i="4"/>
  <c r="X83" i="4" s="1"/>
  <c r="T84" i="4"/>
  <c r="X84" i="4" s="1"/>
  <c r="T85" i="4"/>
  <c r="X85" i="4" s="1"/>
  <c r="T86" i="4"/>
  <c r="X86" i="4" s="1"/>
  <c r="T87" i="4"/>
  <c r="X87" i="4" s="1"/>
  <c r="T88" i="4"/>
  <c r="X88" i="4" s="1"/>
  <c r="T89" i="4"/>
  <c r="X89" i="4" s="1"/>
  <c r="T90" i="4"/>
  <c r="X90" i="4" s="1"/>
  <c r="T91" i="4"/>
  <c r="X91" i="4" s="1"/>
  <c r="T92" i="4"/>
  <c r="X92" i="4" s="1"/>
  <c r="T93" i="4"/>
  <c r="X93" i="4" s="1"/>
  <c r="T94" i="4"/>
  <c r="X94" i="4" s="1"/>
  <c r="T95" i="4"/>
  <c r="X95" i="4" s="1"/>
  <c r="T96" i="4"/>
  <c r="X96" i="4" s="1"/>
  <c r="T97" i="4"/>
  <c r="X97" i="4" s="1"/>
  <c r="T98" i="4"/>
  <c r="X98" i="4" s="1"/>
  <c r="T99" i="4"/>
  <c r="X99" i="4" s="1"/>
  <c r="T100" i="4"/>
  <c r="X100" i="4" s="1"/>
  <c r="T101" i="4"/>
  <c r="X101" i="4" s="1"/>
  <c r="T102" i="4"/>
  <c r="X102" i="4" s="1"/>
  <c r="T103" i="4"/>
  <c r="X103" i="4" s="1"/>
  <c r="T104" i="4"/>
  <c r="X104" i="4" s="1"/>
  <c r="T105" i="4"/>
  <c r="X105" i="4" s="1"/>
  <c r="T106" i="4"/>
  <c r="X106" i="4" s="1"/>
  <c r="T107" i="4"/>
  <c r="X107" i="4" s="1"/>
  <c r="T108" i="4"/>
  <c r="X108" i="4" s="1"/>
  <c r="T109" i="4"/>
  <c r="X109" i="4" s="1"/>
  <c r="T110" i="4"/>
  <c r="X110" i="4" s="1"/>
  <c r="T111" i="4"/>
  <c r="X111" i="4" s="1"/>
  <c r="T112" i="4"/>
  <c r="X112" i="4" s="1"/>
  <c r="T113" i="4"/>
  <c r="X113" i="4" s="1"/>
  <c r="T114" i="4"/>
  <c r="X114" i="4" s="1"/>
  <c r="T115" i="4"/>
  <c r="X115" i="4" s="1"/>
  <c r="T116" i="4"/>
  <c r="X116" i="4" s="1"/>
  <c r="T117" i="4"/>
  <c r="X117" i="4" s="1"/>
  <c r="T118" i="4"/>
  <c r="X118" i="4" s="1"/>
  <c r="T119" i="4"/>
  <c r="X119" i="4" s="1"/>
  <c r="T120" i="4"/>
  <c r="X120" i="4" s="1"/>
  <c r="T121" i="4"/>
  <c r="X121" i="4" s="1"/>
  <c r="T122" i="4"/>
  <c r="X122" i="4" s="1"/>
  <c r="T123" i="4"/>
  <c r="X123" i="4" s="1"/>
  <c r="T124" i="4"/>
  <c r="X124" i="4" s="1"/>
  <c r="T125" i="4"/>
  <c r="X125" i="4" s="1"/>
  <c r="T126" i="4"/>
  <c r="X126" i="4" s="1"/>
  <c r="T127" i="4"/>
  <c r="X127" i="4" s="1"/>
  <c r="T128" i="4"/>
  <c r="X128" i="4" s="1"/>
  <c r="T129" i="4"/>
  <c r="X129" i="4" s="1"/>
  <c r="T130" i="4"/>
  <c r="X130" i="4" s="1"/>
  <c r="T131" i="4"/>
  <c r="X131" i="4" s="1"/>
  <c r="T132" i="4"/>
  <c r="X132" i="4" s="1"/>
  <c r="T133" i="4"/>
  <c r="X133" i="4" s="1"/>
  <c r="T134" i="4"/>
  <c r="X134" i="4" s="1"/>
  <c r="T135" i="4"/>
  <c r="X135" i="4" s="1"/>
  <c r="T136" i="4"/>
  <c r="X136" i="4" s="1"/>
  <c r="T137" i="4"/>
  <c r="X137" i="4" s="1"/>
  <c r="T138" i="4"/>
  <c r="X138" i="4" s="1"/>
  <c r="T139" i="4"/>
  <c r="X139" i="4" s="1"/>
  <c r="T140" i="4"/>
  <c r="X140" i="4" s="1"/>
  <c r="T141" i="4"/>
  <c r="X141" i="4" s="1"/>
  <c r="T142" i="4"/>
  <c r="X142" i="4" s="1"/>
  <c r="T143" i="4"/>
  <c r="X143" i="4" s="1"/>
  <c r="T144" i="4"/>
  <c r="X144" i="4" s="1"/>
  <c r="T145" i="4"/>
  <c r="X145" i="4" s="1"/>
  <c r="T146" i="4"/>
  <c r="X146" i="4" s="1"/>
  <c r="T147" i="4"/>
  <c r="X147" i="4" s="1"/>
  <c r="T148" i="4"/>
  <c r="X148" i="4" s="1"/>
  <c r="T149" i="4"/>
  <c r="X149" i="4" s="1"/>
  <c r="T150" i="4"/>
  <c r="X150" i="4" s="1"/>
  <c r="T151" i="4"/>
  <c r="X151" i="4" s="1"/>
  <c r="T152" i="4"/>
  <c r="X152" i="4" s="1"/>
  <c r="T153" i="4"/>
  <c r="X153" i="4" s="1"/>
  <c r="T154" i="4"/>
  <c r="X154" i="4" s="1"/>
  <c r="T155" i="4"/>
  <c r="X155" i="4" s="1"/>
  <c r="T156" i="4"/>
  <c r="X156" i="4" s="1"/>
  <c r="T157" i="4"/>
  <c r="X157" i="4" s="1"/>
  <c r="T158" i="4"/>
  <c r="X158" i="4" s="1"/>
  <c r="T159" i="4"/>
  <c r="X159" i="4" s="1"/>
  <c r="T160" i="4"/>
  <c r="X160" i="4" s="1"/>
  <c r="T161" i="4"/>
  <c r="X161" i="4" s="1"/>
  <c r="T162" i="4"/>
  <c r="X162" i="4" s="1"/>
  <c r="T163" i="4"/>
  <c r="X163" i="4" s="1"/>
  <c r="T164" i="4"/>
  <c r="X164" i="4" s="1"/>
  <c r="T165" i="4"/>
  <c r="X165" i="4" s="1"/>
  <c r="T166" i="4"/>
  <c r="X166" i="4" s="1"/>
  <c r="T167" i="4"/>
  <c r="X167" i="4" s="1"/>
  <c r="T168" i="4"/>
  <c r="X168" i="4" s="1"/>
  <c r="T169" i="4"/>
  <c r="X169" i="4" s="1"/>
  <c r="T170" i="4"/>
  <c r="X170" i="4" s="1"/>
  <c r="T171" i="4"/>
  <c r="X171" i="4" s="1"/>
  <c r="T172" i="4"/>
  <c r="X172" i="4" s="1"/>
  <c r="T173" i="4"/>
  <c r="X173" i="4" s="1"/>
  <c r="T174" i="4"/>
  <c r="X174" i="4" s="1"/>
  <c r="T175" i="4"/>
  <c r="X175" i="4" s="1"/>
  <c r="T176" i="4"/>
  <c r="X176" i="4" s="1"/>
  <c r="T177" i="4"/>
  <c r="X177" i="4" s="1"/>
  <c r="T178" i="4"/>
  <c r="X178" i="4" s="1"/>
  <c r="T179" i="4"/>
  <c r="X179" i="4" s="1"/>
  <c r="T180" i="4"/>
  <c r="X180" i="4" s="1"/>
  <c r="T181" i="4"/>
  <c r="X181" i="4" s="1"/>
  <c r="T182" i="4"/>
  <c r="X182" i="4" s="1"/>
  <c r="T183" i="4"/>
  <c r="X183" i="4" s="1"/>
  <c r="T184" i="4"/>
  <c r="X184" i="4" s="1"/>
  <c r="T185" i="4"/>
  <c r="X185" i="4" s="1"/>
  <c r="T186" i="4"/>
  <c r="X186" i="4" s="1"/>
  <c r="T187" i="4"/>
  <c r="X187" i="4" s="1"/>
  <c r="T188" i="4"/>
  <c r="X188" i="4" s="1"/>
  <c r="T189" i="4"/>
  <c r="X189" i="4" s="1"/>
  <c r="T190" i="4"/>
  <c r="X190" i="4" s="1"/>
  <c r="T191" i="4"/>
  <c r="X191" i="4" s="1"/>
  <c r="T192" i="4"/>
  <c r="X192" i="4" s="1"/>
  <c r="T193" i="4"/>
  <c r="X193" i="4" s="1"/>
  <c r="T194" i="4"/>
  <c r="X194" i="4" s="1"/>
  <c r="T195" i="4"/>
  <c r="X195" i="4" s="1"/>
  <c r="T196" i="4"/>
  <c r="X196" i="4" s="1"/>
  <c r="T197" i="4"/>
  <c r="X197" i="4" s="1"/>
  <c r="T198" i="4"/>
  <c r="X198" i="4" s="1"/>
  <c r="T199" i="4"/>
  <c r="X199" i="4" s="1"/>
  <c r="T200" i="4"/>
  <c r="X200" i="4" s="1"/>
  <c r="T201" i="4"/>
  <c r="X201" i="4" s="1"/>
  <c r="T202" i="4"/>
  <c r="X202" i="4" s="1"/>
  <c r="T203" i="4"/>
  <c r="X203" i="4" s="1"/>
  <c r="T204" i="4"/>
  <c r="X204" i="4" s="1"/>
  <c r="T205" i="4"/>
  <c r="X205" i="4" s="1"/>
  <c r="T206" i="4"/>
  <c r="X206" i="4" s="1"/>
  <c r="T207" i="4"/>
  <c r="X207" i="4" s="1"/>
  <c r="T208" i="4"/>
  <c r="X208" i="4" s="1"/>
  <c r="T209" i="4"/>
  <c r="X209" i="4" s="1"/>
  <c r="T210" i="4"/>
  <c r="X210" i="4" s="1"/>
  <c r="T211" i="4"/>
  <c r="X211" i="4" s="1"/>
  <c r="T212" i="4"/>
  <c r="X212" i="4" s="1"/>
  <c r="T213" i="4"/>
  <c r="X213" i="4" s="1"/>
  <c r="T214" i="4"/>
  <c r="X214" i="4" s="1"/>
  <c r="T215" i="4"/>
  <c r="X215" i="4" s="1"/>
  <c r="T216" i="4"/>
  <c r="X216" i="4" s="1"/>
  <c r="T217" i="4"/>
  <c r="X217" i="4" s="1"/>
  <c r="T218" i="4"/>
  <c r="X218" i="4" s="1"/>
  <c r="T219" i="4"/>
  <c r="X219" i="4" s="1"/>
  <c r="T220" i="4"/>
  <c r="X220" i="4" s="1"/>
  <c r="T221" i="4"/>
  <c r="X221" i="4" s="1"/>
  <c r="T222" i="4"/>
  <c r="X222" i="4" s="1"/>
  <c r="T223" i="4"/>
  <c r="X223" i="4" s="1"/>
  <c r="T224" i="4"/>
  <c r="X224" i="4" s="1"/>
  <c r="T225" i="4"/>
  <c r="X225" i="4" s="1"/>
  <c r="T226" i="4"/>
  <c r="X226" i="4" s="1"/>
  <c r="T227" i="4"/>
  <c r="X227" i="4" s="1"/>
  <c r="T228" i="4"/>
  <c r="X228" i="4" s="1"/>
  <c r="T229" i="4"/>
  <c r="X229" i="4" s="1"/>
  <c r="T230" i="4"/>
  <c r="X230" i="4" s="1"/>
  <c r="T231" i="4"/>
  <c r="X231" i="4" s="1"/>
  <c r="T232" i="4"/>
  <c r="X232" i="4" s="1"/>
  <c r="T233" i="4"/>
  <c r="X233" i="4" s="1"/>
  <c r="T234" i="4"/>
  <c r="X234" i="4" s="1"/>
  <c r="T235" i="4"/>
  <c r="X235" i="4" s="1"/>
  <c r="T236" i="4"/>
  <c r="X236" i="4" s="1"/>
  <c r="T237" i="4"/>
  <c r="X237" i="4" s="1"/>
  <c r="T238" i="4"/>
  <c r="X238" i="4" s="1"/>
  <c r="T239" i="4"/>
  <c r="X239" i="4" s="1"/>
  <c r="T240" i="4"/>
  <c r="X240" i="4" s="1"/>
  <c r="T241" i="4"/>
  <c r="X241" i="4" s="1"/>
  <c r="T242" i="4"/>
  <c r="X242" i="4" s="1"/>
  <c r="T243" i="4"/>
  <c r="X243" i="4" s="1"/>
  <c r="T244" i="4"/>
  <c r="X244" i="4" s="1"/>
  <c r="T245" i="4"/>
  <c r="X245" i="4" s="1"/>
  <c r="T246" i="4"/>
  <c r="X246" i="4" s="1"/>
  <c r="T247" i="4"/>
  <c r="X247" i="4" s="1"/>
  <c r="T248" i="4"/>
  <c r="X248" i="4" s="1"/>
  <c r="T249" i="4"/>
  <c r="X249" i="4" s="1"/>
  <c r="T250" i="4"/>
  <c r="X250" i="4" s="1"/>
  <c r="T251" i="4"/>
  <c r="X251" i="4" s="1"/>
  <c r="T252" i="4"/>
  <c r="X252" i="4" s="1"/>
  <c r="T253" i="4"/>
  <c r="X253" i="4" s="1"/>
  <c r="T254" i="4"/>
  <c r="X254" i="4" s="1"/>
  <c r="T255" i="4"/>
  <c r="X255" i="4" s="1"/>
  <c r="T256" i="4"/>
  <c r="X256" i="4" s="1"/>
  <c r="T257" i="4"/>
  <c r="X257" i="4" s="1"/>
  <c r="T258" i="4"/>
  <c r="X258" i="4" s="1"/>
  <c r="T259" i="4"/>
  <c r="X259" i="4" s="1"/>
  <c r="T260" i="4"/>
  <c r="X260" i="4" s="1"/>
  <c r="T261" i="4"/>
  <c r="X261" i="4" s="1"/>
  <c r="T262" i="4"/>
  <c r="X262" i="4" s="1"/>
  <c r="T263" i="4"/>
  <c r="X263" i="4" s="1"/>
  <c r="T264" i="4"/>
  <c r="X264" i="4" s="1"/>
  <c r="T265" i="4"/>
  <c r="X265" i="4" s="1"/>
  <c r="T266" i="4"/>
  <c r="X266" i="4" s="1"/>
  <c r="T267" i="4"/>
  <c r="X267" i="4" s="1"/>
  <c r="T268" i="4"/>
  <c r="X268" i="4" s="1"/>
  <c r="T269" i="4"/>
  <c r="X269" i="4" s="1"/>
  <c r="T270" i="4"/>
  <c r="X270" i="4" s="1"/>
  <c r="T271" i="4"/>
  <c r="X271" i="4" s="1"/>
  <c r="T272" i="4"/>
  <c r="X272" i="4" s="1"/>
  <c r="T273" i="4"/>
  <c r="X273" i="4" s="1"/>
  <c r="T274" i="4"/>
  <c r="X274" i="4" s="1"/>
  <c r="T275" i="4"/>
  <c r="X275" i="4" s="1"/>
  <c r="T276" i="4"/>
  <c r="X276" i="4" s="1"/>
  <c r="T277" i="4"/>
  <c r="X277" i="4" s="1"/>
  <c r="T278" i="4"/>
  <c r="X278" i="4" s="1"/>
  <c r="T279" i="4"/>
  <c r="X279" i="4" s="1"/>
  <c r="T280" i="4"/>
  <c r="X280" i="4" s="1"/>
  <c r="T281" i="4"/>
  <c r="X281" i="4" s="1"/>
  <c r="T282" i="4"/>
  <c r="X282" i="4" s="1"/>
  <c r="T283" i="4"/>
  <c r="X283" i="4" s="1"/>
  <c r="T284" i="4"/>
  <c r="X284" i="4" s="1"/>
  <c r="T285" i="4"/>
  <c r="X285" i="4" s="1"/>
  <c r="T286" i="4"/>
  <c r="X286" i="4" s="1"/>
  <c r="T287" i="4"/>
  <c r="X287" i="4" s="1"/>
  <c r="T288" i="4"/>
  <c r="X288" i="4" s="1"/>
  <c r="T289" i="4"/>
  <c r="X289" i="4" s="1"/>
  <c r="T290" i="4"/>
  <c r="X290" i="4" s="1"/>
  <c r="T291" i="4"/>
  <c r="X291" i="4" s="1"/>
  <c r="T292" i="4"/>
  <c r="X292" i="4" s="1"/>
  <c r="T293" i="4"/>
  <c r="X293" i="4" s="1"/>
  <c r="T294" i="4"/>
  <c r="X294" i="4" s="1"/>
  <c r="T295" i="4"/>
  <c r="X295" i="4" s="1"/>
  <c r="T296" i="4"/>
  <c r="X296" i="4" s="1"/>
  <c r="T297" i="4"/>
  <c r="X297" i="4" s="1"/>
  <c r="T298" i="4"/>
  <c r="X298" i="4" s="1"/>
  <c r="T299" i="4"/>
  <c r="X299" i="4" s="1"/>
  <c r="T300" i="4"/>
  <c r="X300" i="4" s="1"/>
  <c r="T301" i="4"/>
  <c r="X301" i="4" s="1"/>
  <c r="T302" i="4"/>
  <c r="X302" i="4" s="1"/>
  <c r="T303" i="4"/>
  <c r="X303" i="4" s="1"/>
  <c r="T304" i="4"/>
  <c r="X304" i="4" s="1"/>
  <c r="T305" i="4"/>
  <c r="X305" i="4" s="1"/>
  <c r="T306" i="4"/>
  <c r="X306" i="4" s="1"/>
  <c r="T307" i="4"/>
  <c r="X307" i="4" s="1"/>
  <c r="T308" i="4"/>
  <c r="X308" i="4" s="1"/>
  <c r="T309" i="4"/>
  <c r="X309" i="4" s="1"/>
  <c r="T310" i="4"/>
  <c r="X310" i="4" s="1"/>
  <c r="T311" i="4"/>
  <c r="X311" i="4" s="1"/>
  <c r="T312" i="4"/>
  <c r="X312" i="4" s="1"/>
  <c r="T313" i="4"/>
  <c r="X313" i="4" s="1"/>
  <c r="T314" i="4"/>
  <c r="X314" i="4" s="1"/>
  <c r="T315" i="4"/>
  <c r="X315" i="4" s="1"/>
  <c r="T316" i="4"/>
  <c r="X316" i="4" s="1"/>
  <c r="T317" i="4"/>
  <c r="X317" i="4" s="1"/>
  <c r="T318" i="4"/>
  <c r="X318" i="4" s="1"/>
  <c r="T319" i="4"/>
  <c r="X319" i="4" s="1"/>
  <c r="T320" i="4"/>
  <c r="X320" i="4" s="1"/>
  <c r="T321" i="4"/>
  <c r="X321" i="4" s="1"/>
  <c r="T322" i="4"/>
  <c r="X322" i="4" s="1"/>
  <c r="T323" i="4"/>
  <c r="X323" i="4" s="1"/>
  <c r="T324" i="4"/>
  <c r="X324" i="4" s="1"/>
  <c r="T325" i="4"/>
  <c r="X325" i="4" s="1"/>
  <c r="T326" i="4"/>
  <c r="X326" i="4" s="1"/>
  <c r="T327" i="4"/>
  <c r="X327" i="4" s="1"/>
  <c r="T328" i="4"/>
  <c r="X328" i="4" s="1"/>
  <c r="T329" i="4"/>
  <c r="X329" i="4" s="1"/>
  <c r="T330" i="4"/>
  <c r="X330" i="4" s="1"/>
  <c r="T331" i="4"/>
  <c r="X331" i="4" s="1"/>
  <c r="T332" i="4"/>
  <c r="X332" i="4" s="1"/>
  <c r="T333" i="4"/>
  <c r="X333" i="4" s="1"/>
  <c r="T334" i="4"/>
  <c r="X334" i="4" s="1"/>
  <c r="T335" i="4"/>
  <c r="X335" i="4" s="1"/>
  <c r="T336" i="4"/>
  <c r="X336" i="4" s="1"/>
  <c r="T337" i="4"/>
  <c r="X337" i="4" s="1"/>
  <c r="T338" i="4"/>
  <c r="X338" i="4" s="1"/>
  <c r="T339" i="4"/>
  <c r="X339" i="4" s="1"/>
  <c r="T340" i="4"/>
  <c r="X340" i="4" s="1"/>
  <c r="T341" i="4"/>
  <c r="X341" i="4" s="1"/>
  <c r="T342" i="4"/>
  <c r="X342" i="4" s="1"/>
  <c r="T343" i="4"/>
  <c r="X343" i="4" s="1"/>
  <c r="T344" i="4"/>
  <c r="X344" i="4" s="1"/>
  <c r="T345" i="4"/>
  <c r="X345" i="4" s="1"/>
  <c r="T346" i="4"/>
  <c r="X346" i="4" s="1"/>
  <c r="T347" i="4"/>
  <c r="X347" i="4" s="1"/>
  <c r="T348" i="4"/>
  <c r="X348" i="4" s="1"/>
  <c r="T349" i="4"/>
  <c r="X349" i="4" s="1"/>
  <c r="T350" i="4"/>
  <c r="X350" i="4" s="1"/>
  <c r="T351" i="4"/>
  <c r="X351" i="4" s="1"/>
  <c r="T352" i="4"/>
  <c r="X352" i="4" s="1"/>
  <c r="T353" i="4"/>
  <c r="X353" i="4" s="1"/>
  <c r="T4" i="4"/>
  <c r="X4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4" i="4"/>
  <c r="L5" i="4"/>
  <c r="P5" i="4" s="1"/>
  <c r="L6" i="4"/>
  <c r="P6" i="4" s="1"/>
  <c r="L7" i="4"/>
  <c r="P7" i="4" s="1"/>
  <c r="L8" i="4"/>
  <c r="P8" i="4" s="1"/>
  <c r="L9" i="4"/>
  <c r="P9" i="4" s="1"/>
  <c r="L10" i="4"/>
  <c r="P10" i="4" s="1"/>
  <c r="L11" i="4"/>
  <c r="P11" i="4" s="1"/>
  <c r="L12" i="4"/>
  <c r="P12" i="4" s="1"/>
  <c r="L13" i="4"/>
  <c r="P13" i="4" s="1"/>
  <c r="L14" i="4"/>
  <c r="P14" i="4" s="1"/>
  <c r="L15" i="4"/>
  <c r="P15" i="4" s="1"/>
  <c r="L16" i="4"/>
  <c r="P16" i="4" s="1"/>
  <c r="L17" i="4"/>
  <c r="P17" i="4" s="1"/>
  <c r="L18" i="4"/>
  <c r="P18" i="4" s="1"/>
  <c r="L19" i="4"/>
  <c r="P19" i="4" s="1"/>
  <c r="L20" i="4"/>
  <c r="P20" i="4" s="1"/>
  <c r="L21" i="4"/>
  <c r="P21" i="4" s="1"/>
  <c r="L22" i="4"/>
  <c r="P22" i="4" s="1"/>
  <c r="L23" i="4"/>
  <c r="P23" i="4" s="1"/>
  <c r="L24" i="4"/>
  <c r="P24" i="4" s="1"/>
  <c r="L25" i="4"/>
  <c r="P25" i="4" s="1"/>
  <c r="L26" i="4"/>
  <c r="P26" i="4" s="1"/>
  <c r="L27" i="4"/>
  <c r="P27" i="4" s="1"/>
  <c r="L28" i="4"/>
  <c r="P28" i="4" s="1"/>
  <c r="L29" i="4"/>
  <c r="P29" i="4" s="1"/>
  <c r="L30" i="4"/>
  <c r="P30" i="4" s="1"/>
  <c r="L31" i="4"/>
  <c r="P31" i="4" s="1"/>
  <c r="L32" i="4"/>
  <c r="P32" i="4" s="1"/>
  <c r="L33" i="4"/>
  <c r="P33" i="4" s="1"/>
  <c r="L34" i="4"/>
  <c r="P34" i="4" s="1"/>
  <c r="L35" i="4"/>
  <c r="P35" i="4" s="1"/>
  <c r="L36" i="4"/>
  <c r="P36" i="4" s="1"/>
  <c r="L37" i="4"/>
  <c r="P37" i="4" s="1"/>
  <c r="L38" i="4"/>
  <c r="P38" i="4" s="1"/>
  <c r="L39" i="4"/>
  <c r="P39" i="4" s="1"/>
  <c r="L40" i="4"/>
  <c r="P40" i="4" s="1"/>
  <c r="L41" i="4"/>
  <c r="P41" i="4" s="1"/>
  <c r="L42" i="4"/>
  <c r="P42" i="4" s="1"/>
  <c r="L43" i="4"/>
  <c r="P43" i="4" s="1"/>
  <c r="L44" i="4"/>
  <c r="P44" i="4" s="1"/>
  <c r="L45" i="4"/>
  <c r="P45" i="4" s="1"/>
  <c r="L46" i="4"/>
  <c r="P46" i="4" s="1"/>
  <c r="L47" i="4"/>
  <c r="P47" i="4" s="1"/>
  <c r="L48" i="4"/>
  <c r="P48" i="4" s="1"/>
  <c r="L49" i="4"/>
  <c r="P49" i="4" s="1"/>
  <c r="L50" i="4"/>
  <c r="P50" i="4" s="1"/>
  <c r="L51" i="4"/>
  <c r="P51" i="4" s="1"/>
  <c r="L52" i="4"/>
  <c r="P52" i="4" s="1"/>
  <c r="L53" i="4"/>
  <c r="P53" i="4" s="1"/>
  <c r="L54" i="4"/>
  <c r="P54" i="4" s="1"/>
  <c r="L55" i="4"/>
  <c r="P55" i="4" s="1"/>
  <c r="L56" i="4"/>
  <c r="P56" i="4" s="1"/>
  <c r="L57" i="4"/>
  <c r="P57" i="4" s="1"/>
  <c r="L58" i="4"/>
  <c r="P58" i="4" s="1"/>
  <c r="L59" i="4"/>
  <c r="P59" i="4" s="1"/>
  <c r="L60" i="4"/>
  <c r="P60" i="4" s="1"/>
  <c r="L61" i="4"/>
  <c r="P61" i="4" s="1"/>
  <c r="L62" i="4"/>
  <c r="P62" i="4" s="1"/>
  <c r="L63" i="4"/>
  <c r="P63" i="4" s="1"/>
  <c r="L64" i="4"/>
  <c r="P64" i="4" s="1"/>
  <c r="L65" i="4"/>
  <c r="P65" i="4" s="1"/>
  <c r="L66" i="4"/>
  <c r="P66" i="4" s="1"/>
  <c r="L67" i="4"/>
  <c r="P67" i="4" s="1"/>
  <c r="L68" i="4"/>
  <c r="P68" i="4" s="1"/>
  <c r="L69" i="4"/>
  <c r="P69" i="4" s="1"/>
  <c r="L70" i="4"/>
  <c r="P70" i="4" s="1"/>
  <c r="L71" i="4"/>
  <c r="P71" i="4" s="1"/>
  <c r="L72" i="4"/>
  <c r="P72" i="4" s="1"/>
  <c r="L73" i="4"/>
  <c r="P73" i="4" s="1"/>
  <c r="L74" i="4"/>
  <c r="P74" i="4" s="1"/>
  <c r="L75" i="4"/>
  <c r="P75" i="4" s="1"/>
  <c r="L76" i="4"/>
  <c r="P76" i="4" s="1"/>
  <c r="L77" i="4"/>
  <c r="P77" i="4" s="1"/>
  <c r="L78" i="4"/>
  <c r="P78" i="4" s="1"/>
  <c r="L79" i="4"/>
  <c r="P79" i="4" s="1"/>
  <c r="L80" i="4"/>
  <c r="P80" i="4" s="1"/>
  <c r="L81" i="4"/>
  <c r="P81" i="4" s="1"/>
  <c r="L82" i="4"/>
  <c r="P82" i="4" s="1"/>
  <c r="L83" i="4"/>
  <c r="L84" i="4"/>
  <c r="P84" i="4" s="1"/>
  <c r="L85" i="4"/>
  <c r="P85" i="4" s="1"/>
  <c r="L86" i="4"/>
  <c r="P86" i="4" s="1"/>
  <c r="L87" i="4"/>
  <c r="P87" i="4" s="1"/>
  <c r="L88" i="4"/>
  <c r="P88" i="4" s="1"/>
  <c r="L89" i="4"/>
  <c r="P89" i="4" s="1"/>
  <c r="L90" i="4"/>
  <c r="P90" i="4" s="1"/>
  <c r="L91" i="4"/>
  <c r="P91" i="4" s="1"/>
  <c r="L92" i="4"/>
  <c r="P92" i="4" s="1"/>
  <c r="L93" i="4"/>
  <c r="P93" i="4" s="1"/>
  <c r="L94" i="4"/>
  <c r="P94" i="4" s="1"/>
  <c r="L95" i="4"/>
  <c r="P95" i="4" s="1"/>
  <c r="L96" i="4"/>
  <c r="P96" i="4" s="1"/>
  <c r="L97" i="4"/>
  <c r="P97" i="4" s="1"/>
  <c r="L98" i="4"/>
  <c r="P98" i="4" s="1"/>
  <c r="L99" i="4"/>
  <c r="P99" i="4" s="1"/>
  <c r="L100" i="4"/>
  <c r="P100" i="4" s="1"/>
  <c r="L101" i="4"/>
  <c r="P101" i="4" s="1"/>
  <c r="L102" i="4"/>
  <c r="P102" i="4" s="1"/>
  <c r="L103" i="4"/>
  <c r="L104" i="4"/>
  <c r="P104" i="4" s="1"/>
  <c r="L105" i="4"/>
  <c r="P105" i="4" s="1"/>
  <c r="P106" i="4"/>
  <c r="L107" i="4"/>
  <c r="P107" i="4" s="1"/>
  <c r="L108" i="4"/>
  <c r="P108" i="4" s="1"/>
  <c r="L109" i="4"/>
  <c r="P109" i="4" s="1"/>
  <c r="L110" i="4"/>
  <c r="P110" i="4" s="1"/>
  <c r="L111" i="4"/>
  <c r="P111" i="4" s="1"/>
  <c r="L112" i="4"/>
  <c r="P112" i="4" s="1"/>
  <c r="L113" i="4"/>
  <c r="P113" i="4" s="1"/>
  <c r="L114" i="4"/>
  <c r="P114" i="4" s="1"/>
  <c r="L115" i="4"/>
  <c r="P115" i="4" s="1"/>
  <c r="L116" i="4"/>
  <c r="P116" i="4" s="1"/>
  <c r="L117" i="4"/>
  <c r="P117" i="4" s="1"/>
  <c r="L118" i="4"/>
  <c r="P118" i="4" s="1"/>
  <c r="L119" i="4"/>
  <c r="P119" i="4" s="1"/>
  <c r="L120" i="4"/>
  <c r="P120" i="4" s="1"/>
  <c r="L121" i="4"/>
  <c r="P121" i="4" s="1"/>
  <c r="L122" i="4"/>
  <c r="P122" i="4" s="1"/>
  <c r="L123" i="4"/>
  <c r="P123" i="4" s="1"/>
  <c r="L124" i="4"/>
  <c r="P124" i="4" s="1"/>
  <c r="L125" i="4"/>
  <c r="P125" i="4" s="1"/>
  <c r="L126" i="4"/>
  <c r="P126" i="4" s="1"/>
  <c r="L127" i="4"/>
  <c r="P127" i="4" s="1"/>
  <c r="L128" i="4"/>
  <c r="P128" i="4" s="1"/>
  <c r="L129" i="4"/>
  <c r="P129" i="4" s="1"/>
  <c r="L130" i="4"/>
  <c r="P130" i="4" s="1"/>
  <c r="L131" i="4"/>
  <c r="P131" i="4" s="1"/>
  <c r="L132" i="4"/>
  <c r="P132" i="4" s="1"/>
  <c r="L133" i="4"/>
  <c r="P133" i="4" s="1"/>
  <c r="L134" i="4"/>
  <c r="P134" i="4" s="1"/>
  <c r="L135" i="4"/>
  <c r="P135" i="4" s="1"/>
  <c r="L136" i="4"/>
  <c r="P136" i="4" s="1"/>
  <c r="L137" i="4"/>
  <c r="P137" i="4" s="1"/>
  <c r="L138" i="4"/>
  <c r="P138" i="4" s="1"/>
  <c r="L139" i="4"/>
  <c r="P139" i="4" s="1"/>
  <c r="L140" i="4"/>
  <c r="P140" i="4" s="1"/>
  <c r="L141" i="4"/>
  <c r="P141" i="4" s="1"/>
  <c r="L142" i="4"/>
  <c r="P142" i="4" s="1"/>
  <c r="L143" i="4"/>
  <c r="P143" i="4" s="1"/>
  <c r="L144" i="4"/>
  <c r="P144" i="4" s="1"/>
  <c r="L145" i="4"/>
  <c r="P145" i="4" s="1"/>
  <c r="L146" i="4"/>
  <c r="P146" i="4" s="1"/>
  <c r="L147" i="4"/>
  <c r="P147" i="4" s="1"/>
  <c r="L148" i="4"/>
  <c r="P148" i="4" s="1"/>
  <c r="L149" i="4"/>
  <c r="P149" i="4" s="1"/>
  <c r="L150" i="4"/>
  <c r="P150" i="4" s="1"/>
  <c r="L151" i="4"/>
  <c r="P151" i="4" s="1"/>
  <c r="L152" i="4"/>
  <c r="P152" i="4" s="1"/>
  <c r="L153" i="4"/>
  <c r="P153" i="4" s="1"/>
  <c r="L154" i="4"/>
  <c r="P154" i="4" s="1"/>
  <c r="L155" i="4"/>
  <c r="P155" i="4" s="1"/>
  <c r="L156" i="4"/>
  <c r="P156" i="4" s="1"/>
  <c r="L157" i="4"/>
  <c r="P157" i="4" s="1"/>
  <c r="L158" i="4"/>
  <c r="P158" i="4" s="1"/>
  <c r="L159" i="4"/>
  <c r="P159" i="4" s="1"/>
  <c r="L160" i="4"/>
  <c r="P160" i="4" s="1"/>
  <c r="L161" i="4"/>
  <c r="P161" i="4" s="1"/>
  <c r="L162" i="4"/>
  <c r="P162" i="4" s="1"/>
  <c r="L163" i="4"/>
  <c r="P163" i="4" s="1"/>
  <c r="L164" i="4"/>
  <c r="P164" i="4" s="1"/>
  <c r="L165" i="4"/>
  <c r="P165" i="4" s="1"/>
  <c r="L166" i="4"/>
  <c r="P166" i="4" s="1"/>
  <c r="L167" i="4"/>
  <c r="P167" i="4" s="1"/>
  <c r="L168" i="4"/>
  <c r="P168" i="4" s="1"/>
  <c r="L169" i="4"/>
  <c r="P169" i="4" s="1"/>
  <c r="L170" i="4"/>
  <c r="P170" i="4" s="1"/>
  <c r="L171" i="4"/>
  <c r="P171" i="4" s="1"/>
  <c r="L172" i="4"/>
  <c r="P172" i="4" s="1"/>
  <c r="L173" i="4"/>
  <c r="P173" i="4" s="1"/>
  <c r="L174" i="4"/>
  <c r="P174" i="4" s="1"/>
  <c r="L175" i="4"/>
  <c r="P175" i="4" s="1"/>
  <c r="L176" i="4"/>
  <c r="P176" i="4" s="1"/>
  <c r="L177" i="4"/>
  <c r="P177" i="4" s="1"/>
  <c r="L178" i="4"/>
  <c r="P178" i="4" s="1"/>
  <c r="L179" i="4"/>
  <c r="P179" i="4" s="1"/>
  <c r="L180" i="4"/>
  <c r="P180" i="4" s="1"/>
  <c r="L181" i="4"/>
  <c r="P181" i="4" s="1"/>
  <c r="L182" i="4"/>
  <c r="P182" i="4" s="1"/>
  <c r="L183" i="4"/>
  <c r="P183" i="4" s="1"/>
  <c r="L184" i="4"/>
  <c r="P184" i="4" s="1"/>
  <c r="L185" i="4"/>
  <c r="P185" i="4" s="1"/>
  <c r="L186" i="4"/>
  <c r="P186" i="4" s="1"/>
  <c r="L187" i="4"/>
  <c r="P187" i="4" s="1"/>
  <c r="L188" i="4"/>
  <c r="P188" i="4" s="1"/>
  <c r="L189" i="4"/>
  <c r="P189" i="4" s="1"/>
  <c r="L190" i="4"/>
  <c r="P190" i="4" s="1"/>
  <c r="L191" i="4"/>
  <c r="P191" i="4" s="1"/>
  <c r="L192" i="4"/>
  <c r="P192" i="4" s="1"/>
  <c r="L193" i="4"/>
  <c r="P193" i="4" s="1"/>
  <c r="L194" i="4"/>
  <c r="P194" i="4" s="1"/>
  <c r="L195" i="4"/>
  <c r="P195" i="4" s="1"/>
  <c r="L196" i="4"/>
  <c r="P196" i="4" s="1"/>
  <c r="L197" i="4"/>
  <c r="P197" i="4" s="1"/>
  <c r="L198" i="4"/>
  <c r="P198" i="4" s="1"/>
  <c r="L199" i="4"/>
  <c r="P199" i="4" s="1"/>
  <c r="L200" i="4"/>
  <c r="P200" i="4" s="1"/>
  <c r="L201" i="4"/>
  <c r="P201" i="4" s="1"/>
  <c r="L202" i="4"/>
  <c r="P202" i="4" s="1"/>
  <c r="L203" i="4"/>
  <c r="P203" i="4" s="1"/>
  <c r="L204" i="4"/>
  <c r="P204" i="4" s="1"/>
  <c r="L205" i="4"/>
  <c r="P205" i="4" s="1"/>
  <c r="L206" i="4"/>
  <c r="P206" i="4" s="1"/>
  <c r="L207" i="4"/>
  <c r="P207" i="4" s="1"/>
  <c r="L208" i="4"/>
  <c r="P208" i="4" s="1"/>
  <c r="L209" i="4"/>
  <c r="P209" i="4" s="1"/>
  <c r="L210" i="4"/>
  <c r="P210" i="4" s="1"/>
  <c r="L211" i="4"/>
  <c r="P211" i="4" s="1"/>
  <c r="L212" i="4"/>
  <c r="P212" i="4" s="1"/>
  <c r="L213" i="4"/>
  <c r="P213" i="4" s="1"/>
  <c r="L214" i="4"/>
  <c r="P214" i="4" s="1"/>
  <c r="L215" i="4"/>
  <c r="P215" i="4" s="1"/>
  <c r="L216" i="4"/>
  <c r="P216" i="4" s="1"/>
  <c r="L217" i="4"/>
  <c r="P217" i="4" s="1"/>
  <c r="L218" i="4"/>
  <c r="P218" i="4" s="1"/>
  <c r="L219" i="4"/>
  <c r="P219" i="4" s="1"/>
  <c r="L220" i="4"/>
  <c r="P220" i="4" s="1"/>
  <c r="L221" i="4"/>
  <c r="P221" i="4" s="1"/>
  <c r="L222" i="4"/>
  <c r="P222" i="4" s="1"/>
  <c r="L223" i="4"/>
  <c r="P223" i="4" s="1"/>
  <c r="L224" i="4"/>
  <c r="P224" i="4" s="1"/>
  <c r="L225" i="4"/>
  <c r="P225" i="4" s="1"/>
  <c r="L226" i="4"/>
  <c r="P226" i="4" s="1"/>
  <c r="L227" i="4"/>
  <c r="P227" i="4" s="1"/>
  <c r="L228" i="4"/>
  <c r="L229" i="4"/>
  <c r="P229" i="4" s="1"/>
  <c r="L230" i="4"/>
  <c r="P230" i="4" s="1"/>
  <c r="L231" i="4"/>
  <c r="P231" i="4" s="1"/>
  <c r="L232" i="4"/>
  <c r="P232" i="4" s="1"/>
  <c r="L233" i="4"/>
  <c r="P233" i="4" s="1"/>
  <c r="L234" i="4"/>
  <c r="P234" i="4" s="1"/>
  <c r="L235" i="4"/>
  <c r="P235" i="4" s="1"/>
  <c r="L236" i="4"/>
  <c r="P236" i="4" s="1"/>
  <c r="L237" i="4"/>
  <c r="P237" i="4" s="1"/>
  <c r="L238" i="4"/>
  <c r="P238" i="4" s="1"/>
  <c r="L239" i="4"/>
  <c r="P239" i="4" s="1"/>
  <c r="L240" i="4"/>
  <c r="P240" i="4" s="1"/>
  <c r="L241" i="4"/>
  <c r="P241" i="4" s="1"/>
  <c r="L242" i="4"/>
  <c r="P242" i="4" s="1"/>
  <c r="L243" i="4"/>
  <c r="P243" i="4" s="1"/>
  <c r="L244" i="4"/>
  <c r="L245" i="4"/>
  <c r="P245" i="4" s="1"/>
  <c r="L246" i="4"/>
  <c r="P246" i="4" s="1"/>
  <c r="L247" i="4"/>
  <c r="P247" i="4" s="1"/>
  <c r="L248" i="4"/>
  <c r="P248" i="4" s="1"/>
  <c r="L249" i="4"/>
  <c r="P249" i="4" s="1"/>
  <c r="L250" i="4"/>
  <c r="P250" i="4" s="1"/>
  <c r="L251" i="4"/>
  <c r="P251" i="4" s="1"/>
  <c r="L252" i="4"/>
  <c r="P252" i="4" s="1"/>
  <c r="L253" i="4"/>
  <c r="P253" i="4" s="1"/>
  <c r="L254" i="4"/>
  <c r="P254" i="4" s="1"/>
  <c r="L255" i="4"/>
  <c r="P255" i="4" s="1"/>
  <c r="L256" i="4"/>
  <c r="P256" i="4" s="1"/>
  <c r="L257" i="4"/>
  <c r="P257" i="4" s="1"/>
  <c r="L258" i="4"/>
  <c r="P258" i="4" s="1"/>
  <c r="L259" i="4"/>
  <c r="P259" i="4" s="1"/>
  <c r="L260" i="4"/>
  <c r="P260" i="4" s="1"/>
  <c r="L261" i="4"/>
  <c r="P261" i="4" s="1"/>
  <c r="L262" i="4"/>
  <c r="P262" i="4" s="1"/>
  <c r="L263" i="4"/>
  <c r="P263" i="4" s="1"/>
  <c r="L264" i="4"/>
  <c r="P264" i="4" s="1"/>
  <c r="L265" i="4"/>
  <c r="P265" i="4" s="1"/>
  <c r="L266" i="4"/>
  <c r="P266" i="4" s="1"/>
  <c r="L267" i="4"/>
  <c r="P267" i="4" s="1"/>
  <c r="L268" i="4"/>
  <c r="L269" i="4"/>
  <c r="P269" i="4" s="1"/>
  <c r="L270" i="4"/>
  <c r="P270" i="4" s="1"/>
  <c r="L271" i="4"/>
  <c r="P271" i="4" s="1"/>
  <c r="L272" i="4"/>
  <c r="P272" i="4" s="1"/>
  <c r="L273" i="4"/>
  <c r="P273" i="4" s="1"/>
  <c r="L274" i="4"/>
  <c r="P274" i="4" s="1"/>
  <c r="L275" i="4"/>
  <c r="P275" i="4" s="1"/>
  <c r="L276" i="4"/>
  <c r="P276" i="4" s="1"/>
  <c r="L277" i="4"/>
  <c r="P277" i="4" s="1"/>
  <c r="L278" i="4"/>
  <c r="P278" i="4" s="1"/>
  <c r="L279" i="4"/>
  <c r="P279" i="4" s="1"/>
  <c r="L280" i="4"/>
  <c r="P280" i="4" s="1"/>
  <c r="L281" i="4"/>
  <c r="P281" i="4" s="1"/>
  <c r="L282" i="4"/>
  <c r="P282" i="4" s="1"/>
  <c r="L283" i="4"/>
  <c r="P283" i="4" s="1"/>
  <c r="L284" i="4"/>
  <c r="P284" i="4" s="1"/>
  <c r="L285" i="4"/>
  <c r="P285" i="4" s="1"/>
  <c r="L286" i="4"/>
  <c r="P286" i="4" s="1"/>
  <c r="L287" i="4"/>
  <c r="P287" i="4" s="1"/>
  <c r="L288" i="4"/>
  <c r="P288" i="4" s="1"/>
  <c r="L289" i="4"/>
  <c r="P289" i="4" s="1"/>
  <c r="L290" i="4"/>
  <c r="P290" i="4" s="1"/>
  <c r="L291" i="4"/>
  <c r="P291" i="4" s="1"/>
  <c r="L292" i="4"/>
  <c r="P292" i="4" s="1"/>
  <c r="L293" i="4"/>
  <c r="P293" i="4" s="1"/>
  <c r="L294" i="4"/>
  <c r="P294" i="4" s="1"/>
  <c r="L295" i="4"/>
  <c r="P295" i="4" s="1"/>
  <c r="L296" i="4"/>
  <c r="P296" i="4" s="1"/>
  <c r="L297" i="4"/>
  <c r="P297" i="4" s="1"/>
  <c r="L298" i="4"/>
  <c r="P298" i="4" s="1"/>
  <c r="L299" i="4"/>
  <c r="P299" i="4" s="1"/>
  <c r="L300" i="4"/>
  <c r="P300" i="4" s="1"/>
  <c r="L301" i="4"/>
  <c r="P301" i="4" s="1"/>
  <c r="L302" i="4"/>
  <c r="P302" i="4" s="1"/>
  <c r="L303" i="4"/>
  <c r="P303" i="4" s="1"/>
  <c r="L304" i="4"/>
  <c r="P304" i="4" s="1"/>
  <c r="L305" i="4"/>
  <c r="P305" i="4" s="1"/>
  <c r="L306" i="4"/>
  <c r="P306" i="4" s="1"/>
  <c r="L307" i="4"/>
  <c r="P307" i="4" s="1"/>
  <c r="L308" i="4"/>
  <c r="P308" i="4" s="1"/>
  <c r="L309" i="4"/>
  <c r="P309" i="4" s="1"/>
  <c r="L310" i="4"/>
  <c r="P310" i="4" s="1"/>
  <c r="L311" i="4"/>
  <c r="L312" i="4"/>
  <c r="P312" i="4" s="1"/>
  <c r="L313" i="4"/>
  <c r="P313" i="4" s="1"/>
  <c r="L314" i="4"/>
  <c r="P314" i="4" s="1"/>
  <c r="L315" i="4"/>
  <c r="P315" i="4" s="1"/>
  <c r="L316" i="4"/>
  <c r="P316" i="4" s="1"/>
  <c r="L317" i="4"/>
  <c r="P317" i="4" s="1"/>
  <c r="L318" i="4"/>
  <c r="P318" i="4" s="1"/>
  <c r="L319" i="4"/>
  <c r="P319" i="4" s="1"/>
  <c r="L320" i="4"/>
  <c r="P320" i="4" s="1"/>
  <c r="L321" i="4"/>
  <c r="P321" i="4" s="1"/>
  <c r="L322" i="4"/>
  <c r="P322" i="4" s="1"/>
  <c r="L323" i="4"/>
  <c r="P323" i="4" s="1"/>
  <c r="L324" i="4"/>
  <c r="P324" i="4" s="1"/>
  <c r="L325" i="4"/>
  <c r="P325" i="4" s="1"/>
  <c r="L326" i="4"/>
  <c r="P326" i="4" s="1"/>
  <c r="L327" i="4"/>
  <c r="P327" i="4" s="1"/>
  <c r="L328" i="4"/>
  <c r="P328" i="4" s="1"/>
  <c r="L329" i="4"/>
  <c r="P329" i="4" s="1"/>
  <c r="L330" i="4"/>
  <c r="P330" i="4" s="1"/>
  <c r="L331" i="4"/>
  <c r="P331" i="4" s="1"/>
  <c r="L332" i="4"/>
  <c r="P332" i="4" s="1"/>
  <c r="L333" i="4"/>
  <c r="P333" i="4" s="1"/>
  <c r="L334" i="4"/>
  <c r="P334" i="4" s="1"/>
  <c r="L335" i="4"/>
  <c r="P335" i="4" s="1"/>
  <c r="L336" i="4"/>
  <c r="P336" i="4" s="1"/>
  <c r="L337" i="4"/>
  <c r="P337" i="4" s="1"/>
  <c r="L338" i="4"/>
  <c r="P338" i="4" s="1"/>
  <c r="L339" i="4"/>
  <c r="P339" i="4" s="1"/>
  <c r="L340" i="4"/>
  <c r="P340" i="4" s="1"/>
  <c r="L341" i="4"/>
  <c r="P341" i="4" s="1"/>
  <c r="L342" i="4"/>
  <c r="P342" i="4" s="1"/>
  <c r="L343" i="4"/>
  <c r="P343" i="4" s="1"/>
  <c r="L344" i="4"/>
  <c r="P344" i="4" s="1"/>
  <c r="L345" i="4"/>
  <c r="P345" i="4" s="1"/>
  <c r="L346" i="4"/>
  <c r="P346" i="4" s="1"/>
  <c r="L347" i="4"/>
  <c r="P347" i="4" s="1"/>
  <c r="L348" i="4"/>
  <c r="P348" i="4" s="1"/>
  <c r="L349" i="4"/>
  <c r="P349" i="4" s="1"/>
  <c r="L350" i="4"/>
  <c r="P350" i="4" s="1"/>
  <c r="L351" i="4"/>
  <c r="P351" i="4" s="1"/>
  <c r="L352" i="4"/>
  <c r="P352" i="4" s="1"/>
  <c r="L353" i="4"/>
  <c r="P353" i="4" s="1"/>
  <c r="P4" i="4"/>
  <c r="BH5" i="4" l="1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6" i="4"/>
  <c r="BH37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2" i="4"/>
  <c r="BH63" i="4"/>
  <c r="BH64" i="4"/>
  <c r="BH65" i="4"/>
  <c r="BH66" i="4"/>
  <c r="BH67" i="4"/>
  <c r="BH69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104" i="4"/>
  <c r="BH105" i="4"/>
  <c r="BH106" i="4"/>
  <c r="BH107" i="4"/>
  <c r="BH108" i="4"/>
  <c r="BH109" i="4"/>
  <c r="BH110" i="4"/>
  <c r="BH111" i="4"/>
  <c r="BH112" i="4"/>
  <c r="BH113" i="4"/>
  <c r="BH114" i="4"/>
  <c r="BH115" i="4"/>
  <c r="BH116" i="4"/>
  <c r="BH117" i="4"/>
  <c r="BH118" i="4"/>
  <c r="BH119" i="4"/>
  <c r="BH120" i="4"/>
  <c r="BH121" i="4"/>
  <c r="BH122" i="4"/>
  <c r="BH124" i="4"/>
  <c r="BH125" i="4"/>
  <c r="BH126" i="4"/>
  <c r="BH127" i="4"/>
  <c r="BH128" i="4"/>
  <c r="BH129" i="4"/>
  <c r="BH130" i="4"/>
  <c r="BH131" i="4"/>
  <c r="BH132" i="4"/>
  <c r="BH133" i="4"/>
  <c r="BH134" i="4"/>
  <c r="BH135" i="4"/>
  <c r="BH136" i="4"/>
  <c r="BH137" i="4"/>
  <c r="BH138" i="4"/>
  <c r="BH139" i="4"/>
  <c r="BH140" i="4"/>
  <c r="BH141" i="4"/>
  <c r="BH142" i="4"/>
  <c r="BH143" i="4"/>
  <c r="BH144" i="4"/>
  <c r="BH145" i="4"/>
  <c r="BH146" i="4"/>
  <c r="BH147" i="4"/>
  <c r="BH148" i="4"/>
  <c r="BH149" i="4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7" i="4"/>
  <c r="BH178" i="4"/>
  <c r="BH179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7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18" i="4"/>
  <c r="H18" i="4" s="1"/>
  <c r="D19" i="4"/>
  <c r="H19" i="4" s="1"/>
  <c r="D20" i="4"/>
  <c r="H20" i="4" s="1"/>
  <c r="D21" i="4"/>
  <c r="H21" i="4" s="1"/>
  <c r="D22" i="4"/>
  <c r="H22" i="4" s="1"/>
  <c r="D23" i="4"/>
  <c r="H23" i="4" s="1"/>
  <c r="D24" i="4"/>
  <c r="H24" i="4" s="1"/>
  <c r="D25" i="4"/>
  <c r="H25" i="4" s="1"/>
  <c r="D26" i="4"/>
  <c r="H26" i="4" s="1"/>
  <c r="D27" i="4"/>
  <c r="H27" i="4" s="1"/>
  <c r="D28" i="4"/>
  <c r="H28" i="4" s="1"/>
  <c r="D29" i="4"/>
  <c r="H29" i="4" s="1"/>
  <c r="D30" i="4"/>
  <c r="H30" i="4" s="1"/>
  <c r="D31" i="4"/>
  <c r="H31" i="4" s="1"/>
  <c r="D32" i="4"/>
  <c r="H32" i="4" s="1"/>
  <c r="D33" i="4"/>
  <c r="H33" i="4" s="1"/>
  <c r="D34" i="4"/>
  <c r="H34" i="4" s="1"/>
  <c r="D35" i="4"/>
  <c r="H35" i="4" s="1"/>
  <c r="D36" i="4"/>
  <c r="H36" i="4" s="1"/>
  <c r="D37" i="4"/>
  <c r="H37" i="4" s="1"/>
  <c r="D38" i="4"/>
  <c r="H38" i="4" s="1"/>
  <c r="D39" i="4"/>
  <c r="H39" i="4" s="1"/>
  <c r="D40" i="4"/>
  <c r="H40" i="4" s="1"/>
  <c r="D41" i="4"/>
  <c r="H41" i="4" s="1"/>
  <c r="D42" i="4"/>
  <c r="H42" i="4" s="1"/>
  <c r="D43" i="4"/>
  <c r="H43" i="4" s="1"/>
  <c r="D44" i="4"/>
  <c r="H44" i="4" s="1"/>
  <c r="D45" i="4"/>
  <c r="H45" i="4" s="1"/>
  <c r="D46" i="4"/>
  <c r="H46" i="4" s="1"/>
  <c r="D47" i="4"/>
  <c r="H47" i="4" s="1"/>
  <c r="D48" i="4"/>
  <c r="H48" i="4" s="1"/>
  <c r="D49" i="4"/>
  <c r="H49" i="4" s="1"/>
  <c r="D50" i="4"/>
  <c r="H50" i="4" s="1"/>
  <c r="D51" i="4"/>
  <c r="H51" i="4" s="1"/>
  <c r="D52" i="4"/>
  <c r="H52" i="4" s="1"/>
  <c r="D53" i="4"/>
  <c r="H53" i="4" s="1"/>
  <c r="D54" i="4"/>
  <c r="H54" i="4" s="1"/>
  <c r="D55" i="4"/>
  <c r="H55" i="4" s="1"/>
  <c r="D56" i="4"/>
  <c r="H56" i="4" s="1"/>
  <c r="D57" i="4"/>
  <c r="H57" i="4" s="1"/>
  <c r="D58" i="4"/>
  <c r="H58" i="4" s="1"/>
  <c r="D59" i="4"/>
  <c r="H59" i="4" s="1"/>
  <c r="D60" i="4"/>
  <c r="H60" i="4" s="1"/>
  <c r="D61" i="4"/>
  <c r="H61" i="4" s="1"/>
  <c r="D62" i="4"/>
  <c r="H62" i="4" s="1"/>
  <c r="D63" i="4"/>
  <c r="H63" i="4" s="1"/>
  <c r="D64" i="4"/>
  <c r="H64" i="4" s="1"/>
  <c r="D65" i="4"/>
  <c r="H65" i="4" s="1"/>
  <c r="D66" i="4"/>
  <c r="H66" i="4" s="1"/>
  <c r="D67" i="4"/>
  <c r="H67" i="4" s="1"/>
  <c r="D68" i="4"/>
  <c r="H68" i="4" s="1"/>
  <c r="D69" i="4"/>
  <c r="H69" i="4" s="1"/>
  <c r="D70" i="4"/>
  <c r="H70" i="4" s="1"/>
  <c r="D71" i="4"/>
  <c r="H71" i="4" s="1"/>
  <c r="D72" i="4"/>
  <c r="H72" i="4" s="1"/>
  <c r="D73" i="4"/>
  <c r="H73" i="4" s="1"/>
  <c r="D74" i="4"/>
  <c r="H74" i="4" s="1"/>
  <c r="D75" i="4"/>
  <c r="H75" i="4" s="1"/>
  <c r="D76" i="4"/>
  <c r="H76" i="4" s="1"/>
  <c r="D77" i="4"/>
  <c r="H77" i="4" s="1"/>
  <c r="D78" i="4"/>
  <c r="H78" i="4" s="1"/>
  <c r="D79" i="4"/>
  <c r="H79" i="4" s="1"/>
  <c r="D80" i="4"/>
  <c r="H80" i="4" s="1"/>
  <c r="D81" i="4"/>
  <c r="H81" i="4" s="1"/>
  <c r="D82" i="4"/>
  <c r="H82" i="4" s="1"/>
  <c r="D83" i="4"/>
  <c r="H83" i="4" s="1"/>
  <c r="D84" i="4"/>
  <c r="H84" i="4" s="1"/>
  <c r="D85" i="4"/>
  <c r="H85" i="4" s="1"/>
  <c r="D86" i="4"/>
  <c r="H86" i="4" s="1"/>
  <c r="D87" i="4"/>
  <c r="H87" i="4" s="1"/>
  <c r="D88" i="4"/>
  <c r="H88" i="4" s="1"/>
  <c r="D89" i="4"/>
  <c r="H89" i="4" s="1"/>
  <c r="D90" i="4"/>
  <c r="H90" i="4" s="1"/>
  <c r="D91" i="4"/>
  <c r="H91" i="4" s="1"/>
  <c r="D92" i="4"/>
  <c r="H92" i="4" s="1"/>
  <c r="D93" i="4"/>
  <c r="H93" i="4" s="1"/>
  <c r="D94" i="4"/>
  <c r="H94" i="4" s="1"/>
  <c r="D95" i="4"/>
  <c r="H95" i="4" s="1"/>
  <c r="D96" i="4"/>
  <c r="H96" i="4" s="1"/>
  <c r="D97" i="4"/>
  <c r="H97" i="4" s="1"/>
  <c r="D98" i="4"/>
  <c r="H98" i="4" s="1"/>
  <c r="D99" i="4"/>
  <c r="H99" i="4" s="1"/>
  <c r="D100" i="4"/>
  <c r="H100" i="4" s="1"/>
  <c r="D101" i="4"/>
  <c r="H101" i="4" s="1"/>
  <c r="D102" i="4"/>
  <c r="H102" i="4" s="1"/>
  <c r="D103" i="4"/>
  <c r="H103" i="4" s="1"/>
  <c r="D104" i="4"/>
  <c r="H104" i="4" s="1"/>
  <c r="D105" i="4"/>
  <c r="H105" i="4" s="1"/>
  <c r="D106" i="4"/>
  <c r="H106" i="4" s="1"/>
  <c r="D107" i="4"/>
  <c r="H107" i="4" s="1"/>
  <c r="D108" i="4"/>
  <c r="H108" i="4" s="1"/>
  <c r="D109" i="4"/>
  <c r="H109" i="4" s="1"/>
  <c r="D110" i="4"/>
  <c r="H110" i="4" s="1"/>
  <c r="D111" i="4"/>
  <c r="H111" i="4" s="1"/>
  <c r="D112" i="4"/>
  <c r="H112" i="4" s="1"/>
  <c r="D113" i="4"/>
  <c r="D114" i="4"/>
  <c r="H114" i="4" s="1"/>
  <c r="D115" i="4"/>
  <c r="H115" i="4" s="1"/>
  <c r="D116" i="4"/>
  <c r="H116" i="4" s="1"/>
  <c r="D117" i="4"/>
  <c r="H117" i="4" s="1"/>
  <c r="D118" i="4"/>
  <c r="H118" i="4" s="1"/>
  <c r="D119" i="4"/>
  <c r="H119" i="4" s="1"/>
  <c r="D120" i="4"/>
  <c r="H120" i="4" s="1"/>
  <c r="D121" i="4"/>
  <c r="H121" i="4" s="1"/>
  <c r="D122" i="4"/>
  <c r="H122" i="4" s="1"/>
  <c r="D123" i="4"/>
  <c r="H123" i="4" s="1"/>
  <c r="D124" i="4"/>
  <c r="H124" i="4" s="1"/>
  <c r="D125" i="4"/>
  <c r="H125" i="4" s="1"/>
  <c r="D126" i="4"/>
  <c r="H126" i="4" s="1"/>
  <c r="D127" i="4"/>
  <c r="H127" i="4" s="1"/>
  <c r="D128" i="4"/>
  <c r="H128" i="4" s="1"/>
  <c r="D129" i="4"/>
  <c r="H129" i="4" s="1"/>
  <c r="D130" i="4"/>
  <c r="H130" i="4" s="1"/>
  <c r="D131" i="4"/>
  <c r="H131" i="4" s="1"/>
  <c r="D132" i="4"/>
  <c r="H132" i="4" s="1"/>
  <c r="D133" i="4"/>
  <c r="H133" i="4" s="1"/>
  <c r="D134" i="4"/>
  <c r="H134" i="4" s="1"/>
  <c r="D135" i="4"/>
  <c r="H135" i="4" s="1"/>
  <c r="D136" i="4"/>
  <c r="H136" i="4" s="1"/>
  <c r="D137" i="4"/>
  <c r="H137" i="4" s="1"/>
  <c r="D138" i="4"/>
  <c r="H138" i="4" s="1"/>
  <c r="D139" i="4"/>
  <c r="H139" i="4" s="1"/>
  <c r="D140" i="4"/>
  <c r="H140" i="4" s="1"/>
  <c r="D141" i="4"/>
  <c r="H141" i="4" s="1"/>
  <c r="D142" i="4"/>
  <c r="H142" i="4" s="1"/>
  <c r="D143" i="4"/>
  <c r="H143" i="4" s="1"/>
  <c r="D144" i="4"/>
  <c r="H144" i="4" s="1"/>
  <c r="D145" i="4"/>
  <c r="H145" i="4" s="1"/>
  <c r="D146" i="4"/>
  <c r="H146" i="4" s="1"/>
  <c r="D147" i="4"/>
  <c r="H147" i="4" s="1"/>
  <c r="D148" i="4"/>
  <c r="H148" i="4" s="1"/>
  <c r="D149" i="4"/>
  <c r="H149" i="4" s="1"/>
  <c r="D150" i="4"/>
  <c r="H150" i="4" s="1"/>
  <c r="D151" i="4"/>
  <c r="H151" i="4" s="1"/>
  <c r="D152" i="4"/>
  <c r="H152" i="4" s="1"/>
  <c r="D153" i="4"/>
  <c r="H153" i="4" s="1"/>
  <c r="D154" i="4"/>
  <c r="H154" i="4" s="1"/>
  <c r="D155" i="4"/>
  <c r="H155" i="4" s="1"/>
  <c r="D156" i="4"/>
  <c r="H156" i="4" s="1"/>
  <c r="D157" i="4"/>
  <c r="H157" i="4" s="1"/>
  <c r="D158" i="4"/>
  <c r="H158" i="4" s="1"/>
  <c r="D159" i="4"/>
  <c r="H159" i="4" s="1"/>
  <c r="D160" i="4"/>
  <c r="H160" i="4" s="1"/>
  <c r="D161" i="4"/>
  <c r="H161" i="4" s="1"/>
  <c r="D162" i="4"/>
  <c r="H162" i="4" s="1"/>
  <c r="D163" i="4"/>
  <c r="H163" i="4" s="1"/>
  <c r="D164" i="4"/>
  <c r="H164" i="4" s="1"/>
  <c r="D165" i="4"/>
  <c r="H165" i="4" s="1"/>
  <c r="D166" i="4"/>
  <c r="H166" i="4" s="1"/>
  <c r="D167" i="4"/>
  <c r="H167" i="4" s="1"/>
  <c r="D168" i="4"/>
  <c r="H168" i="4" s="1"/>
  <c r="D169" i="4"/>
  <c r="H169" i="4" s="1"/>
  <c r="D170" i="4"/>
  <c r="H170" i="4" s="1"/>
  <c r="D171" i="4"/>
  <c r="H171" i="4" s="1"/>
  <c r="D172" i="4"/>
  <c r="H172" i="4" s="1"/>
  <c r="D173" i="4"/>
  <c r="D174" i="4"/>
  <c r="H174" i="4" s="1"/>
  <c r="D175" i="4"/>
  <c r="H175" i="4" s="1"/>
  <c r="D176" i="4"/>
  <c r="H176" i="4" s="1"/>
  <c r="D177" i="4"/>
  <c r="H177" i="4" s="1"/>
  <c r="D178" i="4"/>
  <c r="H178" i="4" s="1"/>
  <c r="D179" i="4"/>
  <c r="H179" i="4" s="1"/>
  <c r="D180" i="4"/>
  <c r="H180" i="4" s="1"/>
  <c r="D181" i="4"/>
  <c r="H181" i="4" s="1"/>
  <c r="D182" i="4"/>
  <c r="H182" i="4" s="1"/>
  <c r="D183" i="4"/>
  <c r="H183" i="4" s="1"/>
  <c r="D184" i="4"/>
  <c r="H184" i="4" s="1"/>
  <c r="D185" i="4"/>
  <c r="H185" i="4" s="1"/>
  <c r="D186" i="4"/>
  <c r="H186" i="4" s="1"/>
  <c r="D187" i="4"/>
  <c r="H187" i="4" s="1"/>
  <c r="D188" i="4"/>
  <c r="H188" i="4" s="1"/>
  <c r="D189" i="4"/>
  <c r="H189" i="4" s="1"/>
  <c r="D190" i="4"/>
  <c r="H190" i="4" s="1"/>
  <c r="D191" i="4"/>
  <c r="H191" i="4" s="1"/>
  <c r="D192" i="4"/>
  <c r="H192" i="4" s="1"/>
  <c r="D193" i="4"/>
  <c r="D194" i="4"/>
  <c r="H194" i="4" s="1"/>
  <c r="D195" i="4"/>
  <c r="H195" i="4" s="1"/>
  <c r="D196" i="4"/>
  <c r="H196" i="4" s="1"/>
  <c r="D197" i="4"/>
  <c r="H197" i="4" s="1"/>
  <c r="D198" i="4"/>
  <c r="H198" i="4" s="1"/>
  <c r="D199" i="4"/>
  <c r="H199" i="4" s="1"/>
  <c r="D200" i="4"/>
  <c r="H200" i="4" s="1"/>
  <c r="D201" i="4"/>
  <c r="H201" i="4" s="1"/>
  <c r="D202" i="4"/>
  <c r="H202" i="4" s="1"/>
  <c r="D203" i="4"/>
  <c r="H203" i="4" s="1"/>
  <c r="D204" i="4"/>
  <c r="H204" i="4" s="1"/>
  <c r="D205" i="4"/>
  <c r="H205" i="4" s="1"/>
  <c r="D206" i="4"/>
  <c r="H206" i="4" s="1"/>
  <c r="D207" i="4"/>
  <c r="H207" i="4" s="1"/>
  <c r="D208" i="4"/>
  <c r="H208" i="4" s="1"/>
  <c r="D209" i="4"/>
  <c r="H209" i="4" s="1"/>
  <c r="D210" i="4"/>
  <c r="H210" i="4" s="1"/>
  <c r="D211" i="4"/>
  <c r="H211" i="4" s="1"/>
  <c r="D212" i="4"/>
  <c r="H212" i="4" s="1"/>
  <c r="D213" i="4"/>
  <c r="H213" i="4" s="1"/>
  <c r="D214" i="4"/>
  <c r="H214" i="4" s="1"/>
  <c r="D215" i="4"/>
  <c r="H215" i="4" s="1"/>
  <c r="D216" i="4"/>
  <c r="H216" i="4" s="1"/>
  <c r="D217" i="4"/>
  <c r="H217" i="4" s="1"/>
  <c r="D218" i="4"/>
  <c r="H218" i="4" s="1"/>
  <c r="D219" i="4"/>
  <c r="H219" i="4" s="1"/>
  <c r="D220" i="4"/>
  <c r="H220" i="4" s="1"/>
  <c r="D221" i="4"/>
  <c r="H221" i="4" s="1"/>
  <c r="D222" i="4"/>
  <c r="H222" i="4" s="1"/>
  <c r="D223" i="4"/>
  <c r="H223" i="4" s="1"/>
  <c r="D224" i="4"/>
  <c r="H224" i="4" s="1"/>
  <c r="D225" i="4"/>
  <c r="H225" i="4" s="1"/>
  <c r="D226" i="4"/>
  <c r="H226" i="4" s="1"/>
  <c r="D227" i="4"/>
  <c r="H227" i="4" s="1"/>
  <c r="D228" i="4"/>
  <c r="H228" i="4" s="1"/>
  <c r="D229" i="4"/>
  <c r="D230" i="4"/>
  <c r="H230" i="4" s="1"/>
  <c r="D231" i="4"/>
  <c r="H231" i="4" s="1"/>
  <c r="D232" i="4"/>
  <c r="H232" i="4" s="1"/>
  <c r="D233" i="4"/>
  <c r="H233" i="4" s="1"/>
  <c r="D234" i="4"/>
  <c r="H234" i="4" s="1"/>
  <c r="D235" i="4"/>
  <c r="H235" i="4" s="1"/>
  <c r="D236" i="4"/>
  <c r="H236" i="4" s="1"/>
  <c r="D237" i="4"/>
  <c r="H237" i="4" s="1"/>
  <c r="D238" i="4"/>
  <c r="H238" i="4" s="1"/>
  <c r="D239" i="4"/>
  <c r="H239" i="4" s="1"/>
  <c r="D240" i="4"/>
  <c r="H240" i="4" s="1"/>
  <c r="D241" i="4"/>
  <c r="H241" i="4" s="1"/>
  <c r="D242" i="4"/>
  <c r="H242" i="4" s="1"/>
  <c r="D243" i="4"/>
  <c r="H243" i="4" s="1"/>
  <c r="D244" i="4"/>
  <c r="H244" i="4" s="1"/>
  <c r="D245" i="4"/>
  <c r="H245" i="4" s="1"/>
  <c r="D246" i="4"/>
  <c r="H246" i="4" s="1"/>
  <c r="D247" i="4"/>
  <c r="H247" i="4" s="1"/>
  <c r="D248" i="4"/>
  <c r="H248" i="4" s="1"/>
  <c r="D249" i="4"/>
  <c r="H249" i="4" s="1"/>
  <c r="D250" i="4"/>
  <c r="H250" i="4" s="1"/>
  <c r="D251" i="4"/>
  <c r="H251" i="4" s="1"/>
  <c r="D252" i="4"/>
  <c r="H252" i="4" s="1"/>
  <c r="D253" i="4"/>
  <c r="D254" i="4"/>
  <c r="H254" i="4" s="1"/>
  <c r="D255" i="4"/>
  <c r="H255" i="4" s="1"/>
  <c r="D256" i="4"/>
  <c r="H256" i="4" s="1"/>
  <c r="D257" i="4"/>
  <c r="H257" i="4" s="1"/>
  <c r="D258" i="4"/>
  <c r="H258" i="4" s="1"/>
  <c r="D259" i="4"/>
  <c r="H259" i="4" s="1"/>
  <c r="D260" i="4"/>
  <c r="H260" i="4" s="1"/>
  <c r="D261" i="4"/>
  <c r="H261" i="4" s="1"/>
  <c r="D262" i="4"/>
  <c r="H262" i="4" s="1"/>
  <c r="D263" i="4"/>
  <c r="H263" i="4" s="1"/>
  <c r="D264" i="4"/>
  <c r="H264" i="4" s="1"/>
  <c r="D265" i="4"/>
  <c r="H265" i="4" s="1"/>
  <c r="D266" i="4"/>
  <c r="H266" i="4" s="1"/>
  <c r="D267" i="4"/>
  <c r="H267" i="4" s="1"/>
  <c r="D268" i="4"/>
  <c r="H268" i="4" s="1"/>
  <c r="D269" i="4"/>
  <c r="H269" i="4" s="1"/>
  <c r="D270" i="4"/>
  <c r="H270" i="4" s="1"/>
  <c r="D271" i="4"/>
  <c r="H271" i="4" s="1"/>
  <c r="D272" i="4"/>
  <c r="H272" i="4" s="1"/>
  <c r="D273" i="4"/>
  <c r="H273" i="4" s="1"/>
  <c r="D274" i="4"/>
  <c r="D275" i="4"/>
  <c r="H275" i="4" s="1"/>
  <c r="D276" i="4"/>
  <c r="H276" i="4" s="1"/>
  <c r="D277" i="4"/>
  <c r="H277" i="4" s="1"/>
  <c r="D278" i="4"/>
  <c r="H278" i="4" s="1"/>
  <c r="D279" i="4"/>
  <c r="H279" i="4" s="1"/>
  <c r="D280" i="4"/>
  <c r="H280" i="4" s="1"/>
  <c r="D281" i="4"/>
  <c r="H281" i="4" s="1"/>
  <c r="D282" i="4"/>
  <c r="H282" i="4" s="1"/>
  <c r="D283" i="4"/>
  <c r="H283" i="4" s="1"/>
  <c r="D284" i="4"/>
  <c r="H284" i="4" s="1"/>
  <c r="D285" i="4"/>
  <c r="H285" i="4" s="1"/>
  <c r="D286" i="4"/>
  <c r="H286" i="4" s="1"/>
  <c r="D287" i="4"/>
  <c r="H287" i="4" s="1"/>
  <c r="D288" i="4"/>
  <c r="H288" i="4" s="1"/>
  <c r="D289" i="4"/>
  <c r="H289" i="4" s="1"/>
  <c r="D290" i="4"/>
  <c r="H290" i="4" s="1"/>
  <c r="D291" i="4"/>
  <c r="H291" i="4" s="1"/>
  <c r="D292" i="4"/>
  <c r="H292" i="4" s="1"/>
  <c r="D293" i="4"/>
  <c r="H293" i="4" s="1"/>
  <c r="D294" i="4"/>
  <c r="H294" i="4" s="1"/>
  <c r="D295" i="4"/>
  <c r="H295" i="4" s="1"/>
  <c r="D296" i="4"/>
  <c r="H296" i="4" s="1"/>
  <c r="D297" i="4"/>
  <c r="H297" i="4" s="1"/>
  <c r="D298" i="4"/>
  <c r="H298" i="4" s="1"/>
  <c r="D299" i="4"/>
  <c r="H299" i="4" s="1"/>
  <c r="D300" i="4"/>
  <c r="H300" i="4" s="1"/>
  <c r="D301" i="4"/>
  <c r="H301" i="4" s="1"/>
  <c r="D302" i="4"/>
  <c r="H302" i="4" s="1"/>
  <c r="D303" i="4"/>
  <c r="H303" i="4" s="1"/>
  <c r="D304" i="4"/>
  <c r="H304" i="4" s="1"/>
  <c r="D305" i="4"/>
  <c r="H305" i="4" s="1"/>
  <c r="D306" i="4"/>
  <c r="H306" i="4" s="1"/>
  <c r="D307" i="4"/>
  <c r="H307" i="4" s="1"/>
  <c r="D308" i="4"/>
  <c r="H308" i="4" s="1"/>
  <c r="D309" i="4"/>
  <c r="H309" i="4" s="1"/>
  <c r="D310" i="4"/>
  <c r="H310" i="4" s="1"/>
  <c r="D311" i="4"/>
  <c r="H311" i="4" s="1"/>
  <c r="D312" i="4"/>
  <c r="H312" i="4" s="1"/>
  <c r="D313" i="4"/>
  <c r="H313" i="4" s="1"/>
  <c r="D314" i="4"/>
  <c r="H314" i="4" s="1"/>
  <c r="D315" i="4"/>
  <c r="H315" i="4" s="1"/>
  <c r="D316" i="4"/>
  <c r="H316" i="4" s="1"/>
  <c r="D317" i="4"/>
  <c r="H317" i="4" s="1"/>
  <c r="D318" i="4"/>
  <c r="H318" i="4" s="1"/>
  <c r="D319" i="4"/>
  <c r="H319" i="4" s="1"/>
  <c r="D320" i="4"/>
  <c r="H320" i="4" s="1"/>
  <c r="D321" i="4"/>
  <c r="H321" i="4" s="1"/>
  <c r="D322" i="4"/>
  <c r="H322" i="4" s="1"/>
  <c r="D323" i="4"/>
  <c r="H323" i="4" s="1"/>
  <c r="D324" i="4"/>
  <c r="H324" i="4" s="1"/>
  <c r="D325" i="4"/>
  <c r="H325" i="4" s="1"/>
  <c r="D326" i="4"/>
  <c r="H326" i="4" s="1"/>
  <c r="D327" i="4"/>
  <c r="H327" i="4" s="1"/>
  <c r="D328" i="4"/>
  <c r="H328" i="4" s="1"/>
  <c r="D329" i="4"/>
  <c r="H329" i="4" s="1"/>
  <c r="D330" i="4"/>
  <c r="H330" i="4" s="1"/>
  <c r="D331" i="4"/>
  <c r="H331" i="4" s="1"/>
  <c r="D332" i="4"/>
  <c r="H332" i="4" s="1"/>
  <c r="D333" i="4"/>
  <c r="H333" i="4" s="1"/>
  <c r="D334" i="4"/>
  <c r="H334" i="4" s="1"/>
  <c r="D335" i="4"/>
  <c r="H335" i="4" s="1"/>
  <c r="D336" i="4"/>
  <c r="H336" i="4" s="1"/>
  <c r="D337" i="4"/>
  <c r="H337" i="4" s="1"/>
  <c r="D338" i="4"/>
  <c r="H338" i="4" s="1"/>
  <c r="D339" i="4"/>
  <c r="H339" i="4" s="1"/>
  <c r="D340" i="4"/>
  <c r="H340" i="4" s="1"/>
  <c r="D341" i="4"/>
  <c r="H341" i="4" s="1"/>
  <c r="D342" i="4"/>
  <c r="H342" i="4" s="1"/>
  <c r="D343" i="4"/>
  <c r="H343" i="4" s="1"/>
  <c r="D344" i="4"/>
  <c r="H344" i="4" s="1"/>
  <c r="D345" i="4"/>
  <c r="H345" i="4" s="1"/>
  <c r="D346" i="4"/>
  <c r="H346" i="4" s="1"/>
  <c r="D347" i="4"/>
  <c r="H347" i="4" s="1"/>
  <c r="D348" i="4"/>
  <c r="H348" i="4" s="1"/>
  <c r="D349" i="4"/>
  <c r="H349" i="4" s="1"/>
  <c r="D350" i="4"/>
  <c r="H350" i="4" s="1"/>
  <c r="D351" i="4"/>
  <c r="H351" i="4" s="1"/>
  <c r="D352" i="4"/>
  <c r="H352" i="4" s="1"/>
  <c r="D353" i="4"/>
  <c r="H35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tc={3EB1A38C-109D-4D8A-B3D8-D6EBA53972C2}</author>
    <author>tc={F794159E-4C31-4702-913E-D9D61A9C9B7A}</author>
    <author>tc={1FD29EC9-13CF-4F56-9FB9-FFA1237C7663}</author>
    <author>tc={7D3155D5-C413-460E-A805-C197238EED17}</author>
    <author>tc={026B066D-287F-4128-B9EC-4969305831C9}</author>
    <author>tc={8D1AE042-FFEC-49A7-95BF-A973257C14F0}</author>
    <author>tc={9F5B67A9-AF19-4E1A-9C0E-853190593C6F}</author>
    <author>tc={FB315F73-C592-42C6-988B-07E6CFD6C7B2}</author>
    <author>tc={474F87F4-C9C5-439E-9D1F-5A750C47125E}</author>
    <author>tc={3CD858F6-D78C-451E-80A4-851B58B1940A}</author>
    <author>tc={DF08464C-F7BD-4B64-B9AF-FA99905970BC}</author>
    <author>tc={30EEFDC7-117E-4A44-BF86-3BDB9FCC0C5D}</author>
    <author>tc={C24FFEC6-DF6C-4F10-8973-DC22B21A2494}</author>
    <author>tc={2EB3404B-1A70-45A9-81DE-9662EADAD53D}</author>
    <author>tc={7427780E-BC91-40F9-98EF-3C6041323743}</author>
    <author>tc={4D514D30-46F7-4350-B665-CF732A53BD58}</author>
    <author>tc={5375DE5E-9E60-4798-A225-179680C2599C}</author>
    <author>tc={BA9F5EBB-2E34-45F3-BE30-91128DDF1783}</author>
    <author>tc={8FC2BD76-9A89-4A94-BE19-498DB810CAA3}</author>
    <author>tc={0696803F-C659-4EB8-9F24-6A60EDA3B05F}</author>
    <author>tc={0B41F218-8DBA-4341-87A1-7DA4984509A0}</author>
    <author>tc={E4F658E0-A726-4190-A187-6648FAEF20B7}</author>
  </authors>
  <commentList>
    <comment ref="K5" authorId="0" shapeId="0" xr:uid="{3EB1A38C-109D-4D8A-B3D8-D6EBA53972C2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than unacidified.</t>
      </text>
    </comment>
    <comment ref="K13" authorId="1" shapeId="0" xr:uid="{F794159E-4C31-4702-913E-D9D61A9C9B7A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Higher than unacidified.</t>
      </text>
    </comment>
    <comment ref="K16" authorId="2" shapeId="0" xr:uid="{1FD29EC9-13CF-4F56-9FB9-FFA1237C7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E53" authorId="3" shapeId="0" xr:uid="{7D3155D5-C413-460E-A805-C197238EED1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05/23/23.</t>
      </text>
    </comment>
    <comment ref="A156" authorId="4" shapeId="0" xr:uid="{026B066D-287F-4128-B9EC-4969305831C9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lake 85 EPI 06/14/23 with 250 mL each in raw data sheet. Corrected.</t>
      </text>
    </comment>
    <comment ref="E242" authorId="5" shapeId="0" xr:uid="{8D1AE042-FFEC-49A7-95BF-A973257C1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06/20/23.</t>
      </text>
    </comment>
    <comment ref="E341" authorId="6" shapeId="0" xr:uid="{9F5B67A9-AF19-4E1A-9C0E-853190593C6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7/20/23.</t>
      </text>
    </comment>
    <comment ref="C368" authorId="7" shapeId="0" xr:uid="{FB315F73-C592-42C6-988B-07E6CFD6C7B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lake 440 07/27/23 200 mL. Fixed 01/08/24.</t>
      </text>
    </comment>
    <comment ref="H456" authorId="8" shapeId="0" xr:uid="{474F87F4-C9C5-439E-9D1F-5A750C47125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acidified???</t>
      </text>
    </comment>
    <comment ref="H500" authorId="9" shapeId="0" xr:uid="{3CD858F6-D78C-451E-80A4-851B58B19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K561" authorId="10" shapeId="0" xr:uid="{DF08464C-F7BD-4B64-B9AF-FA99905970BC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K569" authorId="11" shapeId="0" xr:uid="{30EEFDC7-117E-4A44-BF86-3BDB9FCC0C5D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K573" authorId="12" shapeId="0" xr:uid="{C24FFEC6-DF6C-4F10-8973-DC22B21A2494}">
      <text>
        <t>[Threaded comment]
Your version of Excel allows you to read this threaded comment; however, any edits to it will get removed if the file is opened in a newer version of Excel. Learn more: https://go.microsoft.com/fwlink/?linkid=870924
Comment:
    Acidified higher than unacidified.</t>
      </text>
    </comment>
    <comment ref="E598" authorId="13" shapeId="0" xr:uid="{2EB3404B-1A70-45A9-81DE-9662EADAD53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5/23/23. Corrected.</t>
      </text>
    </comment>
    <comment ref="K599" authorId="14" shapeId="0" xr:uid="{7427780E-BC91-40F9-98EF-3C604132374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  <comment ref="E736" authorId="15" shapeId="0" xr:uid="{4D514D30-46F7-4350-B665-CF732A53BD5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9/23/23.</t>
      </text>
    </comment>
    <comment ref="C769" authorId="16" shapeId="0" xr:uid="{5375DE5E-9E60-4798-A225-179680C2599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446. Corrected 01/08/24.</t>
      </text>
    </comment>
    <comment ref="M782" authorId="17" shapeId="0" xr:uid="{BA9F5EBB-2E34-45F3-BE30-91128DDF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500</t>
      </text>
    </comment>
    <comment ref="E855" authorId="18" shapeId="0" xr:uid="{8FC2BD76-9A89-4A94-BE19-498DB810CAA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changed from 07/10/23.</t>
      </text>
    </comment>
    <comment ref="C911" authorId="19" shapeId="0" xr:uid="{0696803F-C659-4EB8-9F24-6A60EDA3B05F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lake 87 8/10 to lake 45.</t>
      </text>
    </comment>
    <comment ref="C912" authorId="20" shapeId="0" xr:uid="{0B41F218-8DBA-4341-87A1-7DA4984509A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lake 87 8/10 to lake 45.</t>
      </text>
    </comment>
    <comment ref="K974" authorId="21" shapeId="0" xr:uid="{E4F658E0-A726-4190-A187-6648FAEF20B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tc={908300CF-44F5-451A-9D48-A1593124DDAA}</author>
    <author>tc={21408108-3595-4E53-B78F-6692F87F7CEE}</author>
    <author>tc={ADF7E414-F9AF-4CB9-987A-9AD18178B400}</author>
    <author>tc={F07AD16A-A96F-49DB-8C11-82FB74A115C3}</author>
    <author>tc={D4BA200D-E6F2-4FBE-829C-07A2A6742E5B}</author>
  </authors>
  <commentList>
    <comment ref="B51" authorId="0" shapeId="0" xr:uid="{908300CF-44F5-451A-9D48-A1593124DD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Corrected</t>
      </text>
    </comment>
    <comment ref="B240" authorId="1" shapeId="0" xr:uid="{21408108-3595-4E53-B78F-6692F8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fixed.</t>
      </text>
    </comment>
    <comment ref="B339" authorId="2" shapeId="0" xr:uid="{ADF7E414-F9AF-4CB9-987A-9AD18178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date.</t>
      </text>
    </comment>
    <comment ref="B734" authorId="3" shapeId="0" xr:uid="{F07AD16A-A96F-49DB-8C11-82FB74A115C3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date.</t>
      </text>
    </comment>
    <comment ref="B853" authorId="4" shapeId="0" xr:uid="{D4BA200D-E6F2-4FBE-829C-07A2A6742E5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fixed.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tc={C0184254-E688-4AF9-9EF1-EE87A727409B}</author>
    <author>tc={1A8D0154-C7D1-4174-B574-6CDAEB44755B}</author>
    <author>tc={F382E378-BC31-430A-BA17-26C080E35097}</author>
    <author>tc={0EBEF656-9328-4F0F-9DCF-EFF64ADC32E5}</author>
    <author>tc={B468FFE0-FCBF-466F-96C3-0F804A144842}</author>
    <author>tc={C62D2F5F-7711-4E02-8D30-685A4805E39F}</author>
    <author>tc={EF3C32D9-3890-4CF7-928A-8F38CABA49F9}</author>
    <author>tc={786FAC01-E4EB-488E-B36F-56998CDE19E6}</author>
    <author>tc={C516F95E-29BD-4E5D-95CB-9F2A44E72299}</author>
    <author>tc={9608F893-2C55-47D5-804E-98F18108FBDA}</author>
    <author>tc={E9F7EB6C-3016-4B31-B3C7-F6658AAB0E4B}</author>
    <author>tc={433A28E6-2033-4D64-AFEE-43D355140BD0}</author>
    <author>tc={DB30B7F3-F468-46A8-B3EE-A90FF130FBB0}</author>
    <author>tc={AB2917DA-02F0-4694-858E-B3BD8957374C}</author>
    <author>tc={9356EC08-7738-4AA7-8407-C2A8D9CC3FE5}</author>
    <author>tc={A9D28AEB-36B1-46AB-9F50-86512CF69C8E}</author>
  </authors>
  <commentList>
    <comment ref="A77" authorId="0" shapeId="0" xr:uid="{C0184254-E688-4AF9-9EF1-EE87A727409B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had a set of duplicates that were not ran resulting in negative chl values. These have been deleted.</t>
      </text>
    </comment>
    <comment ref="A106" authorId="1" shapeId="0" xr:uid="{1A8D0154-C7D1-4174-B574-6CDAEB44755B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Fixed.</t>
      </text>
    </comment>
    <comment ref="A115" authorId="2" shapeId="0" xr:uid="{F382E378-BC31-430A-BA17-26C080E3509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corrected.</t>
      </text>
    </comment>
    <comment ref="P127" authorId="3" shapeId="0" xr:uid="{0EBEF656-9328-4F0F-9DCF-EFF64ADC32E5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Filters got wet</t>
      </text>
    </comment>
    <comment ref="P172" authorId="4" shapeId="0" xr:uid="{B468FFE0-FCBF-466F-96C3-0F804A1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Chl filters got wet</t>
      </text>
    </comment>
    <comment ref="BA213" authorId="5" shapeId="0" xr:uid="{C62D2F5F-7711-4E02-8D30-685A4805E39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</t>
      </text>
    </comment>
    <comment ref="P222" authorId="6" shapeId="0" xr:uid="{EF3C32D9-3890-4CF7-928A-8F38CABA49F9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P228" authorId="7" shapeId="0" xr:uid="{786FAC01-E4EB-488E-B36F-56998CDE19E6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</t>
      </text>
    </comment>
    <comment ref="BA246" authorId="8" shapeId="0" xr:uid="{C516F95E-29BD-4E5D-95CB-9F2A44E722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not acidified. Delete.</t>
      </text>
    </comment>
    <comment ref="P253" authorId="9" shapeId="0" xr:uid="{9608F893-2C55-47D5-804E-98F18108FBDA}">
      <text>
        <t>[Threaded comment]
Your version of Excel allows you to read this threaded comment; however, any edits to it will get removed if the file is opened in a newer version of Excel. Learn more: https://go.microsoft.com/fwlink/?linkid=870924
Comment:
    Wet filters</t>
      </text>
    </comment>
    <comment ref="A281" authorId="10" shapeId="0" xr:uid="{E9F7EB6C-3016-4B31-B3C7-F6658AAB0E4B}">
      <text>
        <t>[Threaded comment]
Your version of Excel allows you to read this threaded comment; however, any edits to it will get removed if the file is opened in a newer version of Excel. Learn more: https://go.microsoft.com/fwlink/?linkid=870924
Comment:
    Filter volume fixed.</t>
      </text>
    </comment>
    <comment ref="H286" authorId="11" shapeId="0" xr:uid="{433A28E6-2033-4D64-AFEE-43D355140B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
</t>
      </text>
    </comment>
    <comment ref="P286" authorId="12" shapeId="0" xr:uid="{DB30B7F3-F468-46A8-B3EE-A90FF130FB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ethanol evaporated during hot water bath.</t>
      </text>
    </comment>
    <comment ref="P296" authorId="13" shapeId="0" xr:uid="{AB2917DA-02F0-4694-858E-B3BD8957374C}">
      <text>
        <t>[Threaded comment]
Your version of Excel allows you to read this threaded comment; however, any edits to it will get removed if the file is opened in a newer version of Excel. Learn more: https://go.microsoft.com/fwlink/?linkid=870924
Comment:
    Ethanol evaporated during water bath</t>
      </text>
    </comment>
    <comment ref="P301" authorId="14" shapeId="0" xr:uid="{9356EC08-7738-4AA7-8407-C2A8D9CC3F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  <comment ref="P314" authorId="15" shapeId="0" xr:uid="{A9D28AEB-36B1-46AB-9F50-86512CF69C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acidified?</t>
      </text>
    </comment>
  </commentList>
</comments>
</file>

<file path=xl/sharedStrings.xml><?xml version="1.0" encoding="utf-8"?>
<sst xmlns="http://schemas.openxmlformats.org/spreadsheetml/2006/main" count="5130" uniqueCount="174">
  <si>
    <t>Acid shift used = 2.15, x coefficient = 0.00025307, Aug '23</t>
  </si>
  <si>
    <t>PASTE RAW DATA:</t>
  </si>
  <si>
    <t>BLANK SUBTRACTED DATA</t>
  </si>
  <si>
    <t>lab</t>
  </si>
  <si>
    <t>Cor</t>
  </si>
  <si>
    <t>Pheo</t>
  </si>
  <si>
    <t>Volume (mL)</t>
  </si>
  <si>
    <t>TCHL</t>
  </si>
  <si>
    <t>CHLa</t>
  </si>
  <si>
    <t>Filter #</t>
  </si>
  <si>
    <t>Tube#</t>
  </si>
  <si>
    <t>Lake/Site</t>
  </si>
  <si>
    <t>Depth</t>
  </si>
  <si>
    <t>Date</t>
  </si>
  <si>
    <t>Tot Flour</t>
  </si>
  <si>
    <t>Acid Flour</t>
  </si>
  <si>
    <t>Filtered</t>
  </si>
  <si>
    <t>Extracted</t>
  </si>
  <si>
    <t>Dilution</t>
  </si>
  <si>
    <t>ug/L</t>
  </si>
  <si>
    <t>mg/L</t>
  </si>
  <si>
    <t>Comments</t>
  </si>
  <si>
    <t>File name</t>
  </si>
  <si>
    <t>EPI</t>
  </si>
  <si>
    <t>not 8 ml - likely evaporated, filled up to ~8 Ml prior to analysis</t>
  </si>
  <si>
    <t>Chl SLAP 2023 EPI 05-22-23 EH - run 1</t>
  </si>
  <si>
    <t>Chl SLAP 2023 EPI 05-30-23 EH - run 2</t>
  </si>
  <si>
    <t>N/A SHALLOW STRATIFICATION, SURF SAME AS EPI</t>
  </si>
  <si>
    <t>Chl SLAP 2023 EPI 06-12-23 EW - run3</t>
  </si>
  <si>
    <t>184 FD</t>
  </si>
  <si>
    <t>Field Blank</t>
  </si>
  <si>
    <t>Chl SLAP 2023 EPI 07-11-23 EW run 5</t>
  </si>
  <si>
    <t>SURF</t>
  </si>
  <si>
    <t>180 FD</t>
  </si>
  <si>
    <t xml:space="preserve">field blank </t>
  </si>
  <si>
    <t>Chl SLAP 2023 EPI 07-17-2023 EW Run 6</t>
  </si>
  <si>
    <t>Chl SLAP 2023 EPI 07-17-2023 EW Run 7</t>
  </si>
  <si>
    <t>CHL filters wet</t>
  </si>
  <si>
    <t>Chl SLAP 2023 EPI 8-1-23 EH Run 9</t>
  </si>
  <si>
    <t>field blank</t>
  </si>
  <si>
    <t>wet filters from dessicant container with hole</t>
  </si>
  <si>
    <t>Chl SLAP 2023 EPI 08-08-23 EW Run 10</t>
  </si>
  <si>
    <t>field dupe</t>
  </si>
  <si>
    <t>Chl 2023 EPI run 12 SLAP JRS</t>
  </si>
  <si>
    <t xml:space="preserve">145 FD </t>
  </si>
  <si>
    <t>Chl SLAP 2023 EPI JRS run 13</t>
  </si>
  <si>
    <t>Surf</t>
  </si>
  <si>
    <t>Chl SLAP 2023 SURF 05-22-23 EH - run 1</t>
  </si>
  <si>
    <t>Chl SLAP 2023 SURF 05-30-23 EH - run 2</t>
  </si>
  <si>
    <t>Chl SLAP 2023 SURF 06-05-23 EW - run 3</t>
  </si>
  <si>
    <t>185 FD</t>
  </si>
  <si>
    <t>Epi</t>
  </si>
  <si>
    <t>Chl SLAP 2023 SURF 06-12-23 EW run 4</t>
  </si>
  <si>
    <t>Cap was loose, etoh low, topped up before analysis</t>
  </si>
  <si>
    <t>Chl SLAP 2023 SURF 07-11-23 EW run 5</t>
  </si>
  <si>
    <t>211 B</t>
  </si>
  <si>
    <t>Chl SLAP 2023 SURF 07-17-23 EH - run 6</t>
  </si>
  <si>
    <t>197FD</t>
  </si>
  <si>
    <t>Non-SLAP</t>
  </si>
  <si>
    <t>Chl SLAP 2023 SURF 07-25-23 EH Run 7</t>
  </si>
  <si>
    <t xml:space="preserve">Filters wet </t>
  </si>
  <si>
    <t>FB</t>
  </si>
  <si>
    <t>Chl SLAP 2023 SURF 07-31-23 EH Run 8A</t>
  </si>
  <si>
    <t>Chl SLAP 2023 SURF 08-14-23 EW run 10</t>
  </si>
  <si>
    <t>211 FD</t>
  </si>
  <si>
    <t xml:space="preserve">9.9 mls </t>
  </si>
  <si>
    <t>Note: The waterbath was too high and water got in some of the tubes, see comments. NEED TO CORRECT FOR DILUTION. AP</t>
  </si>
  <si>
    <t>9.2 mls</t>
  </si>
  <si>
    <t>8.3 mls</t>
  </si>
  <si>
    <t>9.8 mls</t>
  </si>
  <si>
    <t>9.6 mls</t>
  </si>
  <si>
    <t>10 mls</t>
  </si>
  <si>
    <t>Chl SLAP 2023 SURF JRS run 10</t>
  </si>
  <si>
    <t>Column Labels</t>
  </si>
  <si>
    <t>Row Labels</t>
  </si>
  <si>
    <t>Average of TCHL</t>
  </si>
  <si>
    <t>StdDev of TCHL</t>
  </si>
  <si>
    <t>Max of TCHL</t>
  </si>
  <si>
    <t>Min of TCHL</t>
  </si>
  <si>
    <t>Average of CHLa</t>
  </si>
  <si>
    <t>StdDev of CHLa</t>
  </si>
  <si>
    <t>Max of CHLa</t>
  </si>
  <si>
    <t>Min of CHLa</t>
  </si>
  <si>
    <t>Average of Pheo</t>
  </si>
  <si>
    <t>StdDev of Pheo</t>
  </si>
  <si>
    <t>Max of Pheo</t>
  </si>
  <si>
    <t>Min of Pheo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</si>
  <si>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</si>
  <si>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</si>
  <si>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</si>
  <si>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</si>
  <si>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</si>
  <si>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</si>
  <si>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</si>
  <si>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</si>
  <si>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</si>
  <si>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</si>
  <si>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</si>
  <si>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</si>
  <si>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</si>
  <si>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</si>
  <si>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</si>
  <si>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</si>
  <si>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</si>
  <si>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</si>
  <si>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</si>
  <si>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</si>
  <si>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</si>
  <si>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</si>
  <si>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</si>
  <si>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23-May</t>
  </si>
  <si>
    <t>28-Jul</t>
  </si>
  <si>
    <t>31-Aug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</si>
  <si>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</si>
  <si>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</si>
  <si>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</si>
  <si>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</si>
  <si>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</si>
  <si>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</si>
  <si>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</si>
  <si>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</si>
  <si>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</si>
  <si>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25-Aug</t>
  </si>
  <si>
    <t>14-Jun</t>
  </si>
  <si>
    <t>10-Jul</t>
  </si>
  <si>
    <t>11-Jul</t>
  </si>
  <si>
    <t>1-Aug</t>
  </si>
  <si>
    <t>30-May</t>
  </si>
  <si>
    <t>17-Jul</t>
  </si>
  <si>
    <t>8-Aug</t>
  </si>
  <si>
    <t>23-Jun</t>
  </si>
  <si>
    <t>28-Apr</t>
  </si>
  <si>
    <t>26-May</t>
  </si>
  <si>
    <t>29-Jun</t>
  </si>
  <si>
    <t>27-Jul</t>
  </si>
  <si>
    <t>22-May</t>
  </si>
  <si>
    <t>13-Jun</t>
  </si>
  <si>
    <t>7-Aug</t>
  </si>
  <si>
    <t>31-Jul</t>
  </si>
  <si>
    <t>13-Jul</t>
  </si>
  <si>
    <t>18-May</t>
  </si>
  <si>
    <t>17-Aug</t>
  </si>
  <si>
    <t>12-May</t>
  </si>
  <si>
    <t>2-Jun</t>
  </si>
  <si>
    <t xml:space="preserve">CV </t>
  </si>
  <si>
    <t>Range</t>
  </si>
  <si>
    <t>Flag</t>
  </si>
  <si>
    <t>less than 25</t>
  </si>
  <si>
    <t>no less than 25</t>
  </si>
  <si>
    <t>no range &lt;1</t>
  </si>
  <si>
    <t>no, range is too small</t>
  </si>
  <si>
    <t>CV</t>
  </si>
  <si>
    <t>no, less than 25</t>
  </si>
  <si>
    <t>YES</t>
  </si>
  <si>
    <t>no flag &lt;25</t>
  </si>
  <si>
    <t>no, range&lt;1</t>
  </si>
  <si>
    <t>no, small range</t>
  </si>
  <si>
    <t>no, range&lt;25</t>
  </si>
  <si>
    <t>no &lt; 1</t>
  </si>
  <si>
    <t>Tot Fluor (RFU)</t>
  </si>
  <si>
    <t>Acid Fluor (RFU)</t>
  </si>
  <si>
    <t>Field duplicate</t>
  </si>
  <si>
    <t>Filtered volume (mL)</t>
  </si>
  <si>
    <t>Extracted volume (mL)</t>
  </si>
  <si>
    <t>Dilution factor</t>
  </si>
  <si>
    <t>197 FD</t>
  </si>
  <si>
    <t>9.9 mL, flag?</t>
  </si>
  <si>
    <t>9.2 mL, flag?</t>
  </si>
  <si>
    <t>8.3 mL, flag?</t>
  </si>
  <si>
    <t>9.8 mL, flag?</t>
  </si>
  <si>
    <t>9.6 mL, flag?</t>
  </si>
  <si>
    <t>10 mL, flag?</t>
  </si>
  <si>
    <t>Non-SLAP sample</t>
  </si>
  <si>
    <t>not 8 ml - likely evaporated, filled up to ~8 mL prior to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</si>
</sst>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164" fontId="0" fillId="2" borderId="0" xfId="0" applyNumberFormat="1" applyFill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4" fontId="1" fillId="2" borderId="3" xfId="0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1" fillId="0" borderId="4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165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/>
    <xf numFmtId="14" fontId="3" fillId="0" borderId="8" xfId="0" applyNumberFormat="1" applyFont="1" applyBorder="1"/>
    <xf numFmtId="14" fontId="3" fillId="0" borderId="0" xfId="0" applyNumberFormat="1" applyFont="1"/>
    <xf numFmtId="0" fontId="3" fillId="3" borderId="0" xfId="0" applyFont="1" applyFill="1"/>
    <xf numFmtId="2" fontId="3" fillId="3" borderId="0" xfId="0" applyNumberFormat="1" applyFont="1" applyFill="1"/>
    <xf numFmtId="2" fontId="3" fillId="0" borderId="1" xfId="0" applyNumberFormat="1" applyFont="1" applyBorder="1"/>
    <xf numFmtId="0" fontId="3" fillId="0" borderId="2" xfId="0" applyFont="1" applyBorder="1"/>
    <xf numFmtId="0" fontId="3" fillId="4" borderId="0" xfId="0" applyFont="1" applyFill="1"/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/>
    <xf numFmtId="0" fontId="3" fillId="3" borderId="6" xfId="0" applyFont="1" applyFill="1" applyBorder="1"/>
    <xf numFmtId="2" fontId="3" fillId="3" borderId="6" xfId="0" applyNumberFormat="1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4" borderId="6" xfId="0" applyFont="1" applyFill="1" applyBorder="1"/>
    <xf numFmtId="164" fontId="3" fillId="0" borderId="6" xfId="0" applyNumberFormat="1" applyFont="1" applyBorder="1"/>
    <xf numFmtId="165" fontId="3" fillId="0" borderId="6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/>
    <xf numFmtId="0" fontId="3" fillId="3" borderId="7" xfId="0" applyFont="1" applyFill="1" applyBorder="1"/>
    <xf numFmtId="2" fontId="3" fillId="3" borderId="7" xfId="0" applyNumberFormat="1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4" borderId="7" xfId="0" applyFont="1" applyFill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3" borderId="0" xfId="0" applyFont="1" applyFill="1"/>
    <xf numFmtId="2" fontId="4" fillId="3" borderId="0" xfId="0" applyNumberFormat="1" applyFont="1" applyFill="1"/>
    <xf numFmtId="0" fontId="4" fillId="0" borderId="1" xfId="0" applyFont="1" applyBorder="1"/>
    <xf numFmtId="0" fontId="4" fillId="0" borderId="2" xfId="0" applyFont="1" applyBorder="1"/>
    <xf numFmtId="0" fontId="4" fillId="4" borderId="0" xfId="0" applyFont="1" applyFill="1"/>
    <xf numFmtId="164" fontId="4" fillId="0" borderId="0" xfId="0" applyNumberFormat="1" applyFont="1"/>
    <xf numFmtId="165" fontId="4" fillId="0" borderId="0" xfId="0" applyNumberFormat="1" applyFont="1"/>
    <xf numFmtId="0" fontId="0" fillId="5" borderId="0" xfId="0" applyFill="1"/>
    <xf numFmtId="0" fontId="0" fillId="5" borderId="0" xfId="0" applyFill="1" applyAlignment="1">
      <alignment horizontal="center"/>
    </xf>
    <xf numFmtId="11" fontId="3" fillId="3" borderId="0" xfId="0" applyNumberFormat="1" applyFont="1" applyFill="1"/>
    <xf numFmtId="11" fontId="3" fillId="3" borderId="6" xfId="0" applyNumberFormat="1" applyFont="1" applyFill="1" applyBorder="1"/>
    <xf numFmtId="11" fontId="3" fillId="3" borderId="7" xfId="0" applyNumberFormat="1" applyFont="1" applyFill="1" applyBorder="1"/>
    <xf numFmtId="11" fontId="4" fillId="3" borderId="0" xfId="0" applyNumberFormat="1" applyFont="1" applyFill="1"/>
    <xf numFmtId="11" fontId="3" fillId="0" borderId="2" xfId="0" applyNumberFormat="1" applyFont="1" applyBorder="1"/>
    <xf numFmtId="11" fontId="3" fillId="0" borderId="0" xfId="0" applyNumberFormat="1" applyFont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7" xfId="0" applyFont="1" applyFill="1" applyBorder="1" applyAlignment="1">
      <alignment horizontal="center"/>
    </xf>
    <xf numFmtId="14" fontId="3" fillId="7" borderId="7" xfId="0" applyNumberFormat="1" applyFont="1" applyFill="1" applyBorder="1"/>
    <xf numFmtId="11" fontId="3" fillId="0" borderId="1" xfId="0" applyNumberFormat="1" applyFont="1" applyBorder="1"/>
    <xf numFmtId="0" fontId="3" fillId="8" borderId="6" xfId="0" applyFont="1" applyFill="1" applyBorder="1"/>
    <xf numFmtId="0" fontId="3" fillId="8" borderId="7" xfId="0" applyFont="1" applyFill="1" applyBorder="1"/>
    <xf numFmtId="0" fontId="3" fillId="8" borderId="0" xfId="0" applyFont="1" applyFill="1"/>
    <xf numFmtId="0" fontId="6" fillId="0" borderId="8" xfId="0" applyFont="1" applyBorder="1"/>
    <xf numFmtId="0" fontId="6" fillId="0" borderId="7" xfId="0" applyFont="1" applyBorder="1"/>
    <xf numFmtId="11" fontId="3" fillId="0" borderId="9" xfId="0" applyNumberFormat="1" applyFont="1" applyBorder="1"/>
    <xf numFmtId="11" fontId="3" fillId="0" borderId="11" xfId="0" applyNumberFormat="1" applyFont="1" applyBorder="1"/>
    <xf numFmtId="11" fontId="4" fillId="0" borderId="1" xfId="0" applyNumberFormat="1" applyFont="1" applyBorder="1"/>
    <xf numFmtId="0" fontId="3" fillId="7" borderId="6" xfId="0" applyFont="1" applyFill="1" applyBorder="1" applyAlignment="1">
      <alignment horizontal="center"/>
    </xf>
    <xf numFmtId="14" fontId="3" fillId="7" borderId="6" xfId="0" applyNumberFormat="1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4" fillId="7" borderId="0" xfId="0" applyFont="1" applyFill="1"/>
    <xf numFmtId="164" fontId="3" fillId="7" borderId="6" xfId="0" applyNumberFormat="1" applyFont="1" applyFill="1" applyBorder="1"/>
    <xf numFmtId="165" fontId="3" fillId="7" borderId="6" xfId="0" applyNumberFormat="1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164" fontId="3" fillId="7" borderId="7" xfId="0" applyNumberFormat="1" applyFont="1" applyFill="1" applyBorder="1"/>
    <xf numFmtId="165" fontId="3" fillId="7" borderId="7" xfId="0" applyNumberFormat="1" applyFont="1" applyFill="1" applyBorder="1"/>
    <xf numFmtId="14" fontId="3" fillId="7" borderId="0" xfId="0" applyNumberFormat="1" applyFont="1" applyFill="1"/>
    <xf numFmtId="0" fontId="3" fillId="7" borderId="0" xfId="0" applyFont="1" applyFill="1"/>
    <xf numFmtId="0" fontId="6" fillId="0" borderId="0" xfId="0" applyFont="1"/>
    <xf numFmtId="0" fontId="6" fillId="0" borderId="3" xfId="0" applyFont="1" applyBorder="1"/>
    <xf numFmtId="0" fontId="7" fillId="9" borderId="0" xfId="0" applyFont="1" applyFill="1" applyAlignment="1">
      <alignment horizontal="left" vertical="top"/>
    </xf>
    <xf numFmtId="0" fontId="0" fillId="9" borderId="0" xfId="0" applyFill="1"/>
    <xf numFmtId="0" fontId="3" fillId="9" borderId="6" xfId="0" applyFont="1" applyFill="1" applyBorder="1"/>
    <xf numFmtId="0" fontId="3" fillId="9" borderId="6" xfId="0" applyFont="1" applyFill="1" applyBorder="1" applyAlignment="1">
      <alignment horizontal="center"/>
    </xf>
    <xf numFmtId="14" fontId="3" fillId="9" borderId="6" xfId="0" applyNumberFormat="1" applyFont="1" applyFill="1" applyBorder="1"/>
    <xf numFmtId="164" fontId="3" fillId="9" borderId="6" xfId="0" applyNumberFormat="1" applyFont="1" applyFill="1" applyBorder="1"/>
    <xf numFmtId="0" fontId="0" fillId="9" borderId="7" xfId="0" applyFill="1" applyBorder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14" fontId="3" fillId="9" borderId="0" xfId="0" applyNumberFormat="1" applyFont="1" applyFill="1"/>
    <xf numFmtId="164" fontId="3" fillId="9" borderId="0" xfId="0" applyNumberFormat="1" applyFont="1" applyFill="1"/>
    <xf numFmtId="0" fontId="3" fillId="9" borderId="7" xfId="0" applyFont="1" applyFill="1" applyBorder="1"/>
    <xf numFmtId="0" fontId="3" fillId="9" borderId="7" xfId="0" applyFont="1" applyFill="1" applyBorder="1" applyAlignment="1">
      <alignment horizontal="center"/>
    </xf>
    <xf numFmtId="14" fontId="3" fillId="9" borderId="7" xfId="0" applyNumberFormat="1" applyFont="1" applyFill="1" applyBorder="1"/>
    <xf numFmtId="164" fontId="3" fillId="9" borderId="7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0" xfId="0" applyAlignment="1">
      <alignment wrapText="1"/>
    </xf>
    <xf numFmtId="166" fontId="0" fillId="6" borderId="0" xfId="0" applyNumberFormat="1" applyFill="1"/>
    <xf numFmtId="166" fontId="0" fillId="5" borderId="0" xfId="0" applyNumberFormat="1" applyFill="1"/>
    <xf numFmtId="0" fontId="0" fillId="6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14" fontId="3" fillId="6" borderId="0" xfId="0" applyNumberFormat="1" applyFont="1" applyFill="1"/>
    <xf numFmtId="0" fontId="3" fillId="6" borderId="1" xfId="0" applyFont="1" applyFill="1" applyBorder="1"/>
    <xf numFmtId="0" fontId="3" fillId="6" borderId="2" xfId="0" applyFont="1" applyFill="1" applyBorder="1"/>
    <xf numFmtId="0" fontId="4" fillId="6" borderId="0" xfId="0" applyFont="1" applyFill="1"/>
    <xf numFmtId="164" fontId="3" fillId="6" borderId="0" xfId="0" applyNumberFormat="1" applyFont="1" applyFill="1"/>
    <xf numFmtId="165" fontId="3" fillId="6" borderId="0" xfId="0" applyNumberFormat="1" applyFont="1" applyFill="1"/>
    <xf numFmtId="0" fontId="0" fillId="6" borderId="2" xfId="0" applyFill="1" applyBorder="1"/>
    <xf numFmtId="0" fontId="0" fillId="6" borderId="7" xfId="0" applyFill="1" applyBorder="1"/>
    <xf numFmtId="0" fontId="0" fillId="6" borderId="12" xfId="0" applyFill="1" applyBorder="1"/>
    <xf numFmtId="0" fontId="3" fillId="6" borderId="8" xfId="0" applyFont="1" applyFill="1" applyBorder="1"/>
    <xf numFmtId="0" fontId="3" fillId="6" borderId="8" xfId="0" applyFont="1" applyFill="1" applyBorder="1" applyAlignment="1">
      <alignment horizontal="center"/>
    </xf>
    <xf numFmtId="14" fontId="3" fillId="6" borderId="8" xfId="0" applyNumberFormat="1" applyFont="1" applyFill="1" applyBorder="1"/>
    <xf numFmtId="11" fontId="3" fillId="6" borderId="0" xfId="0" applyNumberFormat="1" applyFont="1" applyFill="1"/>
    <xf numFmtId="2" fontId="3" fillId="6" borderId="1" xfId="0" applyNumberFormat="1" applyFont="1" applyFill="1" applyBorder="1"/>
    <xf numFmtId="0" fontId="0" fillId="6" borderId="8" xfId="0" applyFill="1" applyBorder="1"/>
    <xf numFmtId="0" fontId="0" fillId="6" borderId="3" xfId="0" applyFill="1" applyBorder="1"/>
    <xf numFmtId="0" fontId="3" fillId="6" borderId="6" xfId="0" applyFont="1" applyFill="1" applyBorder="1"/>
    <xf numFmtId="0" fontId="3" fillId="6" borderId="6" xfId="0" applyFont="1" applyFill="1" applyBorder="1" applyAlignment="1">
      <alignment horizontal="center"/>
    </xf>
    <xf numFmtId="14" fontId="3" fillId="6" borderId="6" xfId="0" applyNumberFormat="1" applyFont="1" applyFill="1" applyBorder="1"/>
    <xf numFmtId="0" fontId="3" fillId="6" borderId="7" xfId="0" applyFont="1" applyFill="1" applyBorder="1"/>
    <xf numFmtId="0" fontId="3" fillId="6" borderId="7" xfId="0" applyFont="1" applyFill="1" applyBorder="1" applyAlignment="1">
      <alignment horizontal="center"/>
    </xf>
    <xf numFmtId="14" fontId="3" fillId="6" borderId="7" xfId="0" applyNumberFormat="1" applyFont="1" applyFill="1" applyBorder="1"/>
    <xf numFmtId="164" fontId="3" fillId="6" borderId="6" xfId="0" applyNumberFormat="1" applyFont="1" applyFill="1" applyBorder="1"/>
    <xf numFmtId="165" fontId="3" fillId="6" borderId="6" xfId="0" applyNumberFormat="1" applyFont="1" applyFill="1" applyBorder="1"/>
    <xf numFmtId="164" fontId="3" fillId="6" borderId="7" xfId="0" applyNumberFormat="1" applyFont="1" applyFill="1" applyBorder="1"/>
    <xf numFmtId="165" fontId="3" fillId="6" borderId="7" xfId="0" applyNumberFormat="1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2" fontId="3" fillId="7" borderId="0" xfId="0" applyNumberFormat="1" applyFont="1" applyFill="1"/>
    <xf numFmtId="0" fontId="0" fillId="6" borderId="14" xfId="0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0" fillId="6" borderId="5" xfId="0" applyFill="1" applyBorder="1"/>
    <xf numFmtId="164" fontId="3" fillId="7" borderId="0" xfId="0" applyNumberFormat="1" applyFont="1" applyFill="1"/>
    <xf numFmtId="165" fontId="3" fillId="7" borderId="0" xfId="0" applyNumberFormat="1" applyFont="1" applyFill="1"/>
    <xf numFmtId="0" fontId="3" fillId="7" borderId="0" xfId="0" applyFont="1" applyFill="1" applyAlignment="1">
      <alignment horizontal="center"/>
    </xf>
    <xf numFmtId="166" fontId="8" fillId="0" borderId="0" xfId="0" applyNumberFormat="1" applyFont="1"/>
    <xf numFmtId="0" fontId="4" fillId="10" borderId="0" xfId="0" applyFont="1" applyFill="1"/>
    <xf numFmtId="0" fontId="3" fillId="10" borderId="0" xfId="0" applyFont="1" applyFill="1"/>
    <xf numFmtId="166" fontId="0" fillId="9" borderId="0" xfId="0" applyNumberFormat="1" applyFill="1"/>
    <xf numFmtId="16" fontId="0" fillId="0" borderId="0" xfId="0" applyNumberFormat="1"/>
    <xf numFmtId="0" fontId="8" fillId="0" borderId="0" xfId="0" applyFont="1"/>
    <xf numFmtId="0" fontId="9" fillId="0" borderId="8" xfId="0" applyFont="1" applyBorder="1"/>
    <xf numFmtId="0" fontId="9" fillId="0" borderId="8" xfId="0" applyFont="1" applyBorder="1" applyAlignment="1">
      <alignment horizontal="center"/>
    </xf>
    <xf numFmtId="0" fontId="9" fillId="0" borderId="0" xfId="0" applyFont="1"/>
    <xf numFmtId="14" fontId="9" fillId="0" borderId="8" xfId="0" applyNumberFormat="1" applyFont="1" applyBorder="1"/>
    <xf numFmtId="14" fontId="9" fillId="0" borderId="0" xfId="0" applyNumberFormat="1" applyFont="1"/>
    <xf numFmtId="11" fontId="9" fillId="0" borderId="0" xfId="0" applyNumberFormat="1" applyFont="1"/>
    <xf numFmtId="2" fontId="9" fillId="0" borderId="1" xfId="0" applyNumberFormat="1" applyFont="1" applyBorder="1"/>
    <xf numFmtId="0" fontId="9" fillId="0" borderId="2" xfId="0" applyFont="1" applyBorder="1"/>
    <xf numFmtId="0" fontId="9" fillId="4" borderId="0" xfId="0" applyFont="1" applyFill="1"/>
    <xf numFmtId="164" fontId="9" fillId="0" borderId="0" xfId="0" applyNumberFormat="1" applyFont="1"/>
    <xf numFmtId="165" fontId="9" fillId="0" borderId="0" xfId="0" applyNumberFormat="1" applyFont="1"/>
    <xf numFmtId="0" fontId="8" fillId="0" borderId="7" xfId="0" applyFont="1" applyBorder="1"/>
    <xf numFmtId="0" fontId="9" fillId="0" borderId="0" xfId="0" applyFont="1" applyAlignment="1">
      <alignment horizontal="center"/>
    </xf>
    <xf numFmtId="0" fontId="9" fillId="0" borderId="1" xfId="0" applyFont="1" applyBorder="1"/>
    <xf numFmtId="14" fontId="9" fillId="0" borderId="6" xfId="0" applyNumberFormat="1" applyFont="1" applyBorder="1"/>
    <xf numFmtId="14" fontId="9" fillId="0" borderId="7" xfId="0" applyNumberFormat="1" applyFont="1" applyBorder="1"/>
    <xf numFmtId="164" fontId="0" fillId="0" borderId="3" xfId="0" applyNumberFormat="1" applyBorder="1" applyAlignment="1">
      <alignment horizontal="center"/>
    </xf>
    <xf numFmtId="2" fontId="3" fillId="0" borderId="0" xfId="0" applyNumberFormat="1" applyFont="1"/>
    <xf numFmtId="2" fontId="9" fillId="0" borderId="0" xfId="0" applyNumberFormat="1" applyFont="1"/>
    <xf numFmtId="1" fontId="3" fillId="0" borderId="0" xfId="0" applyNumberFormat="1" applyFont="1"/>
    <xf numFmtId="1" fontId="3" fillId="0" borderId="6" xfId="0" applyNumberFormat="1" applyFont="1" applyBorder="1"/>
    <xf numFmtId="1" fontId="3" fillId="0" borderId="7" xfId="0" applyNumberFormat="1" applyFont="1" applyBorder="1"/>
    <xf numFmtId="1" fontId="4" fillId="0" borderId="0" xfId="0" applyNumberFormat="1" applyFont="1"/>
    <xf numFmtId="1" fontId="3" fillId="6" borderId="0" xfId="0" applyNumberFormat="1" applyFont="1" applyFill="1"/>
    <xf numFmtId="1" fontId="3" fillId="6" borderId="6" xfId="0" applyNumberFormat="1" applyFont="1" applyFill="1" applyBorder="1"/>
    <xf numFmtId="1" fontId="3" fillId="6" borderId="7" xfId="0" applyNumberFormat="1" applyFont="1" applyFill="1" applyBorder="1"/>
    <xf numFmtId="1" fontId="3" fillId="7" borderId="0" xfId="0" applyNumberFormat="1" applyFont="1" applyFill="1"/>
    <xf numFmtId="1" fontId="3" fillId="7" borderId="6" xfId="0" applyNumberFormat="1" applyFont="1" applyFill="1" applyBorder="1"/>
    <xf numFmtId="1" fontId="3" fillId="7" borderId="7" xfId="0" applyNumberFormat="1" applyFont="1" applyFill="1" applyBorder="1"/>
    <xf numFmtId="1" fontId="9" fillId="0" borderId="0" xfId="0" applyNumberFormat="1" applyFont="1"/>
    <xf numFmtId="164" fontId="0" fillId="0" borderId="0" xfId="0" applyNumberFormat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/>
    <xf numFmtId="14" fontId="3" fillId="0" borderId="8" xfId="0" applyNumberFormat="1" applyFont="1" applyFill="1" applyBorder="1"/>
    <xf numFmtId="14" fontId="3" fillId="0" borderId="0" xfId="0" applyNumberFormat="1" applyFont="1" applyFill="1"/>
    <xf numFmtId="2" fontId="3" fillId="0" borderId="1" xfId="0" applyNumberFormat="1" applyFont="1" applyFill="1" applyBorder="1"/>
    <xf numFmtId="0" fontId="3" fillId="0" borderId="2" xfId="0" applyFont="1" applyFill="1" applyBorder="1"/>
    <xf numFmtId="2" fontId="3" fillId="0" borderId="0" xfId="0" applyNumberFormat="1" applyFont="1" applyFill="1"/>
    <xf numFmtId="165" fontId="3" fillId="0" borderId="0" xfId="0" applyNumberFormat="1" applyFont="1" applyFill="1"/>
    <xf numFmtId="1" fontId="3" fillId="0" borderId="0" xfId="0" applyNumberFormat="1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1" xfId="0" applyFont="1" applyFill="1" applyBorder="1"/>
    <xf numFmtId="0" fontId="4" fillId="0" borderId="0" xfId="0" applyFont="1" applyFill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/>
    <xf numFmtId="14" fontId="3" fillId="0" borderId="6" xfId="0" applyNumberFormat="1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165" fontId="3" fillId="0" borderId="6" xfId="0" applyNumberFormat="1" applyFont="1" applyFill="1" applyBorder="1"/>
    <xf numFmtId="1" fontId="3" fillId="0" borderId="6" xfId="0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14" fontId="3" fillId="0" borderId="7" xfId="0" applyNumberFormat="1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165" fontId="3" fillId="0" borderId="7" xfId="0" applyNumberFormat="1" applyFont="1" applyFill="1" applyBorder="1"/>
    <xf numFmtId="1" fontId="3" fillId="0" borderId="7" xfId="0" applyNumberFormat="1" applyFont="1" applyFill="1" applyBorder="1"/>
    <xf numFmtId="2" fontId="9" fillId="0" borderId="0" xfId="0" applyNumberFormat="1" applyFont="1" applyFill="1"/>
    <xf numFmtId="0" fontId="2" fillId="0" borderId="3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>
      <alignment horizontal="center"/>
    </xf>
    <xf numFmtId="164" fontId="0" fillId="0" borderId="1" xfId="0" applyNumberFormat="1" applyFont="1" applyBorder="1"/>
    <xf numFmtId="164" fontId="0" fillId="0" borderId="2" xfId="0" applyNumberFormat="1" applyFont="1" applyBorder="1"/>
    <xf numFmtId="16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164" fontId="0" fillId="0" borderId="5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0" fontId="7" fillId="0" borderId="0" xfId="0" applyFont="1" applyFill="1" applyAlignment="1">
      <alignment horizontal="left" vertical="top"/>
    </xf>
    <xf numFmtId="0" fontId="0" fillId="6" borderId="0" xfId="0" applyFill="1" applyBorder="1"/>
    <xf numFmtId="0" fontId="3" fillId="0" borderId="0" xfId="0" applyFont="1" applyBorder="1"/>
    <xf numFmtId="0" fontId="4" fillId="0" borderId="0" xfId="0" applyFont="1" applyBorder="1"/>
    <xf numFmtId="0" fontId="3" fillId="10" borderId="0" xfId="0" applyFont="1" applyFill="1" applyBorder="1"/>
    <xf numFmtId="0" fontId="3" fillId="6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3" fillId="7" borderId="0" xfId="0" applyFont="1" applyFill="1" applyBorder="1"/>
    <xf numFmtId="1" fontId="3" fillId="0" borderId="0" xfId="0" applyNumberFormat="1" applyFont="1" applyBorder="1"/>
  </cellXfs>
  <cellStyles count="1">
    <cellStyle name="Normal" xfId="0" builtinId="0"/>
  </cellStyles>
  <dxfs count="152">
    <dxf>
      <font>
        <color rgb="FFFF0000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0DA85B25-1480-48A8-ADB2-21834C63D515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328.552148842595" createdVersion="8" refreshedVersion="8" minRefreshableVersion="3" recordCount="1030" xr:uid="{C894C127-ECA6-41A1-B1B4-57038EEE06AF}">
  <cacheSource type="worksheet">
    <worksheetSource ref="A1:F1048576" sheet="data for pivot table"/>
  </cacheSource>
  <cacheFields count="7">
    <cacheField name="Lake/Site" numFmtId="0">
      <sharedItems containsBlank="1" containsMixedTypes="1" containsNumber="1" containsInteger="1" minValue="3" maxValue="455" count="77">
        <n v="117"/>
        <n v="440"/>
        <n v="219"/>
        <n v="49"/>
        <n v="48"/>
        <n v="44"/>
        <n v="276"/>
        <n v="438"/>
        <n v="274"/>
        <n v="139"/>
        <n v="46"/>
        <n v="211"/>
        <n v="140"/>
        <n v="213"/>
        <n v="163"/>
        <n v="180"/>
        <n v="179"/>
        <n v="181"/>
        <n v="185"/>
        <n v="85"/>
        <n v="228"/>
        <n v="133"/>
        <n v="145"/>
        <n v="72"/>
        <n v="89"/>
        <n v="182"/>
        <n v="57"/>
        <n v="114"/>
        <n v="123"/>
        <n v="115"/>
        <n v="11"/>
        <n v="184"/>
        <s v="184 FD"/>
        <n v="92"/>
        <n v="96"/>
        <n v="93"/>
        <n v="120"/>
        <n v="183"/>
        <n v="91"/>
        <n v="70"/>
        <n v="169"/>
        <n v="165"/>
        <s v="Field Blank"/>
        <n v="3"/>
        <n v="5"/>
        <n v="197"/>
        <n v="454"/>
        <n v="98"/>
        <n v="455"/>
        <n v="87"/>
        <n v="45"/>
        <n v="150"/>
        <n v="74"/>
        <n v="121"/>
        <n v="149"/>
        <n v="39"/>
        <n v="110"/>
        <n v="14"/>
        <n v="21"/>
        <n v="18"/>
        <n v="112"/>
        <n v="186"/>
        <n v="36"/>
        <n v="30"/>
        <n v="32"/>
        <n v="33"/>
        <n v="411"/>
        <s v="180 FD"/>
        <s v="field blank "/>
        <s v="145 FD "/>
        <s v="185 FD"/>
        <s v="211 B"/>
        <s v="197FD"/>
        <s v="FB"/>
        <s v="211 FD"/>
        <m/>
        <n v="446" u="1"/>
      </sharedItems>
    </cacheField>
    <cacheField name="Date" numFmtId="0">
      <sharedItems containsNonDate="0" containsDate="1" containsString="0" containsBlank="1" minDate="2023-04-28T00:00:00" maxDate="2023-09-23T00:00:00" count="58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5T00:00:00"/>
        <d v="2023-06-02T00:00:00"/>
        <d v="2023-06-01T00:00:00"/>
        <d v="2023-06-07T00:00:00"/>
        <d v="2023-06-06T00:00:00"/>
        <d v="2023-06-13T00:00:00"/>
        <d v="2023-06-14T00:00:00"/>
        <d v="2023-06-15T00:00:00"/>
        <d v="2023-06-20T00:00:00"/>
        <d v="2023-06-12T00:00:00"/>
        <d v="2023-06-21T00:00:00"/>
        <d v="2023-06-22T00:00:00"/>
        <d v="2023-06-23T00:00:00"/>
        <d v="2023-06-26T00:00:00"/>
        <d v="2023-06-27T00:00:00"/>
        <d v="2023-06-29T00:00:00"/>
        <d v="2023-07-11T00:00:00"/>
        <d v="2023-07-12T00:00:00"/>
        <d v="2023-06-28T00:00:00"/>
        <d v="2023-07-13T00:00:00"/>
        <d v="2023-07-17T00:00:00"/>
        <d v="2023-07-20T00:00:00"/>
        <d v="2023-07-19T00:00:00"/>
        <d v="2023-07-18T00:00:00"/>
        <d v="2023-07-10T00:00:00"/>
        <d v="2023-07-21T00:00:00"/>
        <d v="2023-07-26T00:00:00"/>
        <d v="2023-07-24T00:00:00"/>
        <d v="2023-07-25T00:00:00"/>
        <d v="2023-07-27T00:00:00"/>
        <d v="2023-07-28T00:00:00"/>
        <d v="2023-07-31T00:00:00"/>
        <d v="2023-08-01T00:00:00"/>
        <d v="2023-08-03T00:00:00"/>
        <d v="2023-08-02T00:00:00"/>
        <d v="2023-08-07T00:00:00"/>
        <d v="2023-08-08T00:00:00"/>
        <d v="2023-08-09T00:00:00"/>
        <d v="2023-08-14T00:00:00"/>
        <d v="2023-08-15T00:00:00"/>
        <d v="2023-08-10T00:00:00"/>
        <d v="2023-08-16T00:00:00"/>
        <d v="2023-08-17T00:00:00"/>
        <d v="2023-08-25T00:00:00"/>
        <d v="2023-08-31T00:00:00"/>
        <d v="2023-09-22T00:00:00"/>
        <m/>
      </sharedItems>
      <fieldGroup par="6" base="1">
        <rangePr groupBy="days" startDate="2023-04-28T00:00:00" endDate="2023-09-23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Depth" numFmtId="0">
      <sharedItems containsBlank="1" count="4">
        <s v="EPI"/>
        <s v="SURF"/>
        <s v="Non-SLAP"/>
        <m/>
      </sharedItems>
    </cacheField>
    <cacheField name="TCHL" numFmtId="0">
      <sharedItems containsString="0" containsBlank="1" containsNumber="1" minValue="5.1340341123916932E-3" maxValue="237.90927465656299"/>
    </cacheField>
    <cacheField name="CHLa" numFmtId="0">
      <sharedItems containsString="0" containsBlank="1" containsNumber="1" minValue="-16.443863351295242" maxValue="188.38915976737601"/>
    </cacheField>
    <cacheField name="Pheo" numFmtId="0">
      <sharedItems containsString="0" containsBlank="1" containsNumber="1" minValue="1.2544526932679623E-2" maxValue="225.35359575897238"/>
    </cacheField>
    <cacheField name="Months" numFmtId="0" databaseField="0">
      <fieldGroup base="1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0">
  <r>
    <x v="0"/>
    <x v="0"/>
    <x v="0"/>
    <n v="16.741431102638625"/>
    <n v="2.6551900696413111"/>
    <n v="30.28541822094423"/>
  </r>
  <r>
    <x v="0"/>
    <x v="0"/>
    <x v="0"/>
    <n v="15.548777216121472"/>
    <n v="-4.495439717547054"/>
    <n v="43.095066407387343"/>
  </r>
  <r>
    <x v="1"/>
    <x v="1"/>
    <x v="0"/>
    <n v="9.8919752226378179"/>
    <n v="4.9031120507055128"/>
    <n v="10.726055819654457"/>
  </r>
  <r>
    <x v="1"/>
    <x v="1"/>
    <x v="0"/>
    <n v="9.4392534073307317"/>
    <n v="3.9584246371084419"/>
    <n v="11.783781855977924"/>
  </r>
  <r>
    <x v="2"/>
    <x v="2"/>
    <x v="0"/>
    <n v="2.4540080005956901"/>
    <n v="0.88191829837693825"/>
    <n v="3.3799928597703155"/>
  </r>
  <r>
    <x v="2"/>
    <x v="2"/>
    <x v="0"/>
    <n v="3.5639753779996024"/>
    <n v="1.5161709306032085"/>
    <n v="4.4027795619022463"/>
  </r>
  <r>
    <x v="3"/>
    <x v="2"/>
    <x v="0"/>
    <n v="20.972327972105106"/>
    <n v="9.8328709352380095"/>
    <n v="23.949832629264254"/>
  </r>
  <r>
    <x v="3"/>
    <x v="2"/>
    <x v="0"/>
    <n v="20.269804549564768"/>
    <n v="9.5098759820131527"/>
    <n v="23.133846420235976"/>
  </r>
  <r>
    <x v="4"/>
    <x v="2"/>
    <x v="0"/>
    <n v="4.5460190324205287"/>
    <n v="1.5241471657279311"/>
    <n v="6.4970245133890865"/>
  </r>
  <r>
    <x v="4"/>
    <x v="2"/>
    <x v="0"/>
    <n v="2.0289176964417059"/>
    <n v="-5.0394461853097905"/>
    <n v="15.196982345765715"/>
  </r>
  <r>
    <x v="5"/>
    <x v="2"/>
    <x v="0"/>
    <n v="6.2690015739536689"/>
    <n v="2.8150745264719399"/>
    <n v="7.4259431520857166"/>
  </r>
  <r>
    <x v="5"/>
    <x v="2"/>
    <x v="0"/>
    <n v="5.888344478851149"/>
    <n v="2.536713524582165"/>
    <n v="7.2060065516783158"/>
  </r>
  <r>
    <x v="6"/>
    <x v="2"/>
    <x v="0"/>
    <n v="11.418157731899692"/>
    <n v="0.32624165291647023"/>
    <n v="23.847619569813919"/>
  </r>
  <r>
    <x v="6"/>
    <x v="2"/>
    <x v="0"/>
    <n v="12.659711410489276"/>
    <n v="4.9282615141543777"/>
    <n v="16.622617277120032"/>
  </r>
  <r>
    <x v="7"/>
    <x v="3"/>
    <x v="0"/>
    <n v="2.7707163517192117"/>
    <n v="1.6898994301109411"/>
    <n v="2.3237563814577813"/>
  </r>
  <r>
    <x v="7"/>
    <x v="3"/>
    <x v="0"/>
    <n v="2.7611849899904057"/>
    <n v="1.0712036661101363"/>
    <n v="3.6334598463425789"/>
  </r>
  <r>
    <x v="8"/>
    <x v="3"/>
    <x v="0"/>
    <n v="1.5482600369430666"/>
    <n v="0.85836045334060884"/>
    <n v="1.4832841047452836"/>
  </r>
  <r>
    <x v="8"/>
    <x v="3"/>
    <x v="0"/>
    <n v="1.3893923196245967"/>
    <n v="0.55967548736409289"/>
    <n v="1.783891189360084"/>
  </r>
  <r>
    <x v="9"/>
    <x v="4"/>
    <x v="0"/>
    <n v="3.7239279397521043"/>
    <n v="2.1508847347376432"/>
    <n v="3.3820428907810918"/>
  </r>
  <r>
    <x v="9"/>
    <x v="4"/>
    <x v="0"/>
    <n v="3.8455137665936205"/>
    <n v="2.2463477739351347"/>
    <n v="3.4382068842157452"/>
  </r>
  <r>
    <x v="10"/>
    <x v="5"/>
    <x v="0"/>
    <n v="9.6823299063250516"/>
    <n v="6.0017852337864239"/>
    <n v="7.9131710459580491"/>
  </r>
  <r>
    <x v="10"/>
    <x v="5"/>
    <x v="0"/>
    <n v="10.19767919720559"/>
    <n v="6.4452290488267954"/>
    <n v="8.0677678190144118"/>
  </r>
  <r>
    <x v="11"/>
    <x v="4"/>
    <x v="0"/>
    <n v="3.9741832188966129"/>
    <n v="2.4987238231070954"/>
    <n v="3.1722377009474605"/>
  </r>
  <r>
    <x v="11"/>
    <x v="4"/>
    <x v="0"/>
    <n v="3.8317703926918072"/>
    <n v="2.3115795259485221"/>
    <n v="3.268410363498063"/>
  </r>
  <r>
    <x v="12"/>
    <x v="4"/>
    <x v="0"/>
    <n v="14.99371960369894"/>
    <n v="9.824226863840499"/>
    <n v="11.114409390695645"/>
  </r>
  <r>
    <x v="12"/>
    <x v="4"/>
    <x v="0"/>
    <n v="13.820371996151147"/>
    <n v="9.1256243484915469"/>
    <n v="10.093707442468142"/>
  </r>
  <r>
    <x v="13"/>
    <x v="4"/>
    <x v="0"/>
    <n v="26.32951972428036"/>
    <n v="19.435653576295866"/>
    <n v="14.821812218166652"/>
  </r>
  <r>
    <x v="13"/>
    <x v="4"/>
    <x v="0"/>
    <n v="26.924450674021372"/>
    <n v="18.497422796516801"/>
    <n v="18.118109936634831"/>
  </r>
  <r>
    <x v="14"/>
    <x v="4"/>
    <x v="0"/>
    <n v="33.881263751792247"/>
    <n v="15.887223861859077"/>
    <n v="38.687185763356318"/>
  </r>
  <r>
    <x v="14"/>
    <x v="4"/>
    <x v="0"/>
    <n v="35.034629684537606"/>
    <n v="24.08035386809766"/>
    <n v="23.551693005345882"/>
  </r>
  <r>
    <x v="15"/>
    <x v="4"/>
    <x v="0"/>
    <n v="22.659980193525445"/>
    <n v="16.736498577578246"/>
    <n v="12.735485474286486"/>
  </r>
  <r>
    <x v="15"/>
    <x v="4"/>
    <x v="0"/>
    <n v="22.903798899091722"/>
    <n v="17.118365369939827"/>
    <n v="12.43868208767657"/>
  </r>
  <r>
    <x v="16"/>
    <x v="5"/>
    <x v="0"/>
    <n v="20.92216039564817"/>
    <n v="14.628015869505228"/>
    <n v="13.532410731207325"/>
  </r>
  <r>
    <x v="16"/>
    <x v="5"/>
    <x v="0"/>
    <n v="21.250420316776015"/>
    <n v="14.889679955225526"/>
    <n v="13.675591777333556"/>
  </r>
  <r>
    <x v="17"/>
    <x v="5"/>
    <x v="0"/>
    <n v="13.222333955635623"/>
    <n v="8.9334486950860406"/>
    <n v="9.2211033101816007"/>
  </r>
  <r>
    <x v="17"/>
    <x v="5"/>
    <x v="0"/>
    <n v="12.998356014949772"/>
    <n v="8.5097726167100163"/>
    <n v="9.6504543062154724"/>
  </r>
  <r>
    <x v="18"/>
    <x v="5"/>
    <x v="0"/>
    <n v="16.093717995537244"/>
    <n v="10.571595356129802"/>
    <n v="11.872563674725997"/>
  </r>
  <r>
    <x v="18"/>
    <x v="5"/>
    <x v="0"/>
    <n v="19.342695073643551"/>
    <n v="12.825908413744695"/>
    <n v="14.011091318782542"/>
  </r>
  <r>
    <x v="19"/>
    <x v="5"/>
    <x v="0"/>
    <n v="1.0499973698294087"/>
    <n v="0.49221490181391525"/>
    <n v="1.199232306233311"/>
  </r>
  <r>
    <x v="19"/>
    <x v="5"/>
    <x v="0"/>
    <n v="0.95048672217038632"/>
    <n v="0.42078340811488973"/>
    <n v="1.1388621252193176"/>
  </r>
  <r>
    <x v="20"/>
    <x v="5"/>
    <x v="0"/>
    <n v="29.7810935655016"/>
    <n v="21.740814091938933"/>
    <n v="17.286600868159738"/>
  </r>
  <r>
    <x v="20"/>
    <x v="5"/>
    <x v="0"/>
    <n v="30.267432823731969"/>
    <n v="21.572319802747383"/>
    <n v="18.694492995116864"/>
  </r>
  <r>
    <x v="21"/>
    <x v="5"/>
    <x v="0"/>
    <n v="8.1773024101601468"/>
    <n v="5.8582375287407453"/>
    <n v="4.9859894950517161"/>
  </r>
  <r>
    <x v="21"/>
    <x v="5"/>
    <x v="0"/>
    <n v="8.3754982891678083"/>
    <n v="6.027618279364428"/>
    <n v="5.0479420210772687"/>
  </r>
  <r>
    <x v="22"/>
    <x v="4"/>
    <x v="0"/>
    <n v="7.8451779264442836"/>
    <n v="5.5850382153864597"/>
    <n v="4.8593003787743205"/>
  </r>
  <r>
    <x v="22"/>
    <x v="4"/>
    <x v="0"/>
    <n v="8.0337898049591718"/>
    <n v="5.5809810078326061"/>
    <n v="5.2735389138221134"/>
  </r>
  <r>
    <x v="23"/>
    <x v="5"/>
    <x v="0"/>
    <n v="9.0411747388956449"/>
    <n v="6.4988561804097591"/>
    <n v="5.4659849007446555"/>
  </r>
  <r>
    <x v="23"/>
    <x v="5"/>
    <x v="0"/>
    <n v="9.4876233295067891"/>
    <n v="7.230699737776825"/>
    <n v="4.852385722219422"/>
  </r>
  <r>
    <x v="24"/>
    <x v="6"/>
    <x v="0"/>
    <n v="11.567248325198657"/>
    <n v="8.3948613000491736"/>
    <n v="6.8206321040713913"/>
  </r>
  <r>
    <x v="24"/>
    <x v="6"/>
    <x v="0"/>
    <n v="11.766544286887665"/>
    <n v="8.8635821351151094"/>
    <n v="6.2413686263109955"/>
  </r>
  <r>
    <x v="25"/>
    <x v="6"/>
    <x v="0"/>
    <n v="3.0241765923153836"/>
    <n v="1.8617604972066266"/>
    <n v="2.4991946044838285"/>
  </r>
  <r>
    <x v="25"/>
    <x v="6"/>
    <x v="0"/>
    <n v="3.2330018390173945"/>
    <n v="2.1957908090636615"/>
    <n v="2.2300037144005254"/>
  </r>
  <r>
    <x v="26"/>
    <x v="6"/>
    <x v="0"/>
    <n v="6.0887694239274905"/>
    <n v="4.1553605101799471"/>
    <n v="4.1568291645572186"/>
  </r>
  <r>
    <x v="26"/>
    <x v="6"/>
    <x v="0"/>
    <n v="6.2648474391139279"/>
    <n v="4.2548289015870582"/>
    <n v="4.3215398556827713"/>
  </r>
  <r>
    <x v="27"/>
    <x v="6"/>
    <x v="0"/>
    <n v="15.239961582004419"/>
    <n v="10.63141320833487"/>
    <n v="9.9083790033895269"/>
  </r>
  <r>
    <x v="27"/>
    <x v="6"/>
    <x v="0"/>
    <n v="15.427057025460648"/>
    <n v="10.641085554806669"/>
    <n v="10.28983866190605"/>
  </r>
  <r>
    <x v="28"/>
    <x v="6"/>
    <x v="0"/>
    <n v="45.512829560572918"/>
    <n v="29.87013552933443"/>
    <n v="33.631792167162764"/>
  </r>
  <r>
    <x v="28"/>
    <x v="6"/>
    <x v="0"/>
    <n v="46.317235918144597"/>
    <n v="29.704836967671312"/>
    <n v="35.716657743517537"/>
  </r>
  <r>
    <x v="29"/>
    <x v="6"/>
    <x v="0"/>
    <n v="4.2641825532055799"/>
    <n v="2.3543774069745713"/>
    <n v="4.106081064396669"/>
  </r>
  <r>
    <x v="29"/>
    <x v="6"/>
    <x v="0"/>
    <n v="4.3195276582407773"/>
    <n v="2.3665535717100861"/>
    <n v="4.1988942860409857"/>
  </r>
  <r>
    <x v="30"/>
    <x v="7"/>
    <x v="0"/>
    <n v="7.7342238746923364"/>
    <n v="3.8859601622418452"/>
    <n v="8.2737669817685546"/>
  </r>
  <r>
    <x v="30"/>
    <x v="7"/>
    <x v="0"/>
    <n v="8.0126626904071081"/>
    <n v="5.1018288457381962"/>
    <n v="6.2582927660381582"/>
  </r>
  <r>
    <x v="0"/>
    <x v="8"/>
    <x v="0"/>
    <n v="27.628151517734736"/>
    <n v="20.35749519064915"/>
    <n v="15.631911103234003"/>
  </r>
  <r>
    <x v="0"/>
    <x v="8"/>
    <x v="0"/>
    <n v="26.047781551331401"/>
    <n v="17.945559297836724"/>
    <n v="17.419777845013552"/>
  </r>
  <r>
    <x v="31"/>
    <x v="9"/>
    <x v="0"/>
    <n v="8.5379832208721229"/>
    <n v="6.1170459116350893"/>
    <n v="5.205015214859622"/>
  </r>
  <r>
    <x v="31"/>
    <x v="9"/>
    <x v="0"/>
    <n v="8.5732815612486721"/>
    <n v="6.0006118646832496"/>
    <n v="5.5312398476156615"/>
  </r>
  <r>
    <x v="32"/>
    <x v="9"/>
    <x v="0"/>
    <n v="8.2958355936050605"/>
    <n v="5.9415434546795591"/>
    <n v="5.0617280986898265"/>
  </r>
  <r>
    <x v="32"/>
    <x v="9"/>
    <x v="0"/>
    <n v="8.5268700980288585"/>
    <n v="6.0908535375403225"/>
    <n v="5.2374356050503552"/>
  </r>
  <r>
    <x v="33"/>
    <x v="9"/>
    <x v="0"/>
    <n v="8.0285842698590564"/>
    <n v="4.7428187283641305"/>
    <n v="7.0643959142140904"/>
  </r>
  <r>
    <x v="33"/>
    <x v="9"/>
    <x v="0"/>
    <n v="8.1321695290200093"/>
    <n v="4.7098639631734454"/>
    <n v="7.3579569665701126"/>
  </r>
  <r>
    <x v="34"/>
    <x v="9"/>
    <x v="0"/>
    <n v="2.2250776025389007"/>
    <n v="1.2944397875326623"/>
    <n v="2.0008713022634126"/>
  </r>
  <r>
    <x v="34"/>
    <x v="9"/>
    <x v="0"/>
    <n v="2.4342014914032024"/>
    <n v="1.4500425353419155"/>
    <n v="2.1159417555317672"/>
  </r>
  <r>
    <x v="35"/>
    <x v="9"/>
    <x v="0"/>
    <n v="2.3857089411527772"/>
    <n v="1.3892162165517161"/>
    <n v="2.1424593578922817"/>
  </r>
  <r>
    <x v="35"/>
    <x v="9"/>
    <x v="0"/>
    <n v="2.4560659130730373"/>
    <n v="1.3954627037484015"/>
    <n v="2.2802969000479667"/>
  </r>
  <r>
    <x v="36"/>
    <x v="10"/>
    <x v="0"/>
    <n v="20.083498957510443"/>
    <n v="13.567485509413133"/>
    <n v="14.009428913409213"/>
  </r>
  <r>
    <x v="36"/>
    <x v="10"/>
    <x v="0"/>
    <n v="20.327142200530158"/>
    <n v="14.000936635599665"/>
    <n v="13.601341964600563"/>
  </r>
  <r>
    <x v="37"/>
    <x v="10"/>
    <x v="0"/>
    <n v="10.780118819788575"/>
    <n v="6.74934222214456"/>
    <n v="8.6661696849346299"/>
  </r>
  <r>
    <x v="37"/>
    <x v="10"/>
    <x v="0"/>
    <n v="10.957452336981255"/>
    <n v="7.2908944559508431"/>
    <n v="7.8830994442153894"/>
  </r>
  <r>
    <x v="38"/>
    <x v="10"/>
    <x v="0"/>
    <n v="10.054850187337459"/>
    <n v="6.5344554419878209"/>
    <n v="7.5688487025017199"/>
  </r>
  <r>
    <x v="38"/>
    <x v="10"/>
    <x v="0"/>
    <n v="10.033949898618182"/>
    <n v="6.5152414598389425"/>
    <n v="7.5652231433753663"/>
  </r>
  <r>
    <x v="39"/>
    <x v="10"/>
    <x v="0"/>
    <n v="46.778989229379569"/>
    <n v="31.177164621078774"/>
    <n v="33.543922907846721"/>
  </r>
  <r>
    <x v="39"/>
    <x v="10"/>
    <x v="0"/>
    <n v="46.525209650016187"/>
    <n v="30.81383201379855"/>
    <n v="33.779461917867906"/>
  </r>
  <r>
    <x v="40"/>
    <x v="10"/>
    <x v="0"/>
    <n v="72.168881993164135"/>
    <n v="50.300469310341008"/>
    <n v="47.017087268069737"/>
  </r>
  <r>
    <x v="40"/>
    <x v="10"/>
    <x v="0"/>
    <n v="73.076860180263381"/>
    <n v="50.383863680553077"/>
    <n v="48.789942474377156"/>
  </r>
  <r>
    <x v="41"/>
    <x v="10"/>
    <x v="0"/>
    <n v="40.992361924067445"/>
    <n v="24.990765656166278"/>
    <n v="34.403431975987509"/>
  </r>
  <r>
    <x v="41"/>
    <x v="10"/>
    <x v="0"/>
    <n v="40.107445994203488"/>
    <n v="24.588488928351627"/>
    <n v="33.365757691581493"/>
  </r>
  <r>
    <x v="42"/>
    <x v="11"/>
    <x v="0"/>
    <n v="1.7495910402413339E-2"/>
    <n v="-1.3066789735442032E-2"/>
    <n v="6.5709805296389048E-2"/>
  </r>
  <r>
    <x v="42"/>
    <x v="11"/>
    <x v="0"/>
    <n v="1.102701122425704E-2"/>
    <n v="-4.1900632168282034E-2"/>
    <n v="0.11379443329395901"/>
  </r>
  <r>
    <x v="43"/>
    <x v="11"/>
    <x v="0"/>
    <n v="6.3306555107717823"/>
    <n v="3.8241838308348508"/>
    <n v="5.3889141118644037"/>
  </r>
  <r>
    <x v="43"/>
    <x v="11"/>
    <x v="0"/>
    <n v="7.4442443541540122"/>
    <n v="4.3710871955108646"/>
    <n v="6.6072878910827706"/>
  </r>
  <r>
    <x v="44"/>
    <x v="11"/>
    <x v="0"/>
    <n v="3.5742245502578331"/>
    <n v="2.3630569696332353"/>
    <n v="2.6040102983428857"/>
  </r>
  <r>
    <x v="44"/>
    <x v="11"/>
    <x v="0"/>
    <n v="3.7738659707067832"/>
    <n v="2.4290004646342367"/>
    <n v="2.8914608380559734"/>
  </r>
  <r>
    <x v="45"/>
    <x v="11"/>
    <x v="0"/>
    <n v="14.911961142988703"/>
    <n v="10.657043500778595"/>
    <n v="9.1480729307517308"/>
  </r>
  <r>
    <x v="45"/>
    <x v="11"/>
    <x v="0"/>
    <n v="16.293941276784828"/>
    <n v="11.853721391936945"/>
    <n v="9.5464727524229502"/>
  </r>
  <r>
    <x v="46"/>
    <x v="11"/>
    <x v="0"/>
    <n v="5.0225547032801456"/>
    <n v="3.424013006166716"/>
    <n v="3.4368646487938732"/>
  </r>
  <r>
    <x v="46"/>
    <x v="11"/>
    <x v="0"/>
    <n v="5.0862791009595849"/>
    <n v="3.3790159412532548"/>
    <n v="3.6706157933686114"/>
  </r>
  <r>
    <x v="47"/>
    <x v="9"/>
    <x v="0"/>
    <n v="5.333888832310711"/>
    <n v="3.6420272565739422"/>
    <n v="3.6375023878340529"/>
  </r>
  <r>
    <x v="47"/>
    <x v="9"/>
    <x v="0"/>
    <n v="5.1491408527754929"/>
    <n v="3.4013894405076983"/>
    <n v="3.7576655363757592"/>
  </r>
  <r>
    <x v="1"/>
    <x v="12"/>
    <x v="0"/>
    <n v="14.21354830177234"/>
    <n v="9.7946122893635206"/>
    <n v="9.5007124266789624"/>
  </r>
  <r>
    <x v="1"/>
    <x v="12"/>
    <x v="0"/>
    <n v="13.413750366757716"/>
    <n v="9.4566452725508512"/>
    <n v="8.5077759525447547"/>
  </r>
  <r>
    <x v="48"/>
    <x v="13"/>
    <x v="0"/>
    <n v="39.98685767193917"/>
    <n v="20.684424967768713"/>
    <n v="41.500230313966483"/>
  </r>
  <r>
    <x v="48"/>
    <x v="13"/>
    <x v="0"/>
    <n v="40.201069704711379"/>
    <n v="31.205453414637862"/>
    <n v="19.340575023658054"/>
  </r>
  <r>
    <x v="49"/>
    <x v="13"/>
    <x v="0"/>
    <n v="4.4745556510444064"/>
    <n v="2.1641692601429572"/>
    <n v="4.9673307404381157"/>
  </r>
  <r>
    <x v="49"/>
    <x v="13"/>
    <x v="0"/>
    <n v="4.5565880020412663"/>
    <n v="2.3706645271389899"/>
    <n v="4.6997354710398955"/>
  </r>
  <r>
    <x v="50"/>
    <x v="13"/>
    <x v="0"/>
    <n v="1.2869644519121202"/>
    <n v="0.80729558137281821"/>
    <n v="1.0312880716594992"/>
  </r>
  <r>
    <x v="50"/>
    <x v="13"/>
    <x v="0"/>
    <n v="1.280569206512163"/>
    <n v="0.75633593411815148"/>
    <n v="1.1271015356471246"/>
  </r>
  <r>
    <x v="51"/>
    <x v="13"/>
    <x v="0"/>
    <n v="9.9894342744711704"/>
    <n v="8.1431615152205481"/>
    <n v="3.9694864323888339"/>
  </r>
  <r>
    <x v="51"/>
    <x v="13"/>
    <x v="0"/>
    <n v="10.822967887171224"/>
    <n v="8.8949540506193472"/>
    <n v="4.1452297485865355"/>
  </r>
  <r>
    <x v="52"/>
    <x v="13"/>
    <x v="0"/>
    <n v="7.238865915802851"/>
    <n v="3.5319308957757873"/>
    <n v="7.9699102930581844"/>
  </r>
  <r>
    <x v="52"/>
    <x v="13"/>
    <x v="0"/>
    <n v="7.9537566134807989"/>
    <n v="4.2906949469251909"/>
    <n v="7.8755825830945572"/>
  </r>
  <r>
    <x v="53"/>
    <x v="13"/>
    <x v="0"/>
    <n v="15.314892963741931"/>
    <n v="8.6775802326387605"/>
    <n v="14.270222371871812"/>
  </r>
  <r>
    <x v="53"/>
    <x v="13"/>
    <x v="0"/>
    <n v="15.659078405480461"/>
    <n v="8.6344591073500894"/>
    <n v="15.102931490980302"/>
  </r>
  <r>
    <x v="54"/>
    <x v="11"/>
    <x v="0"/>
    <n v="8.0904329954109517"/>
    <n v="5.3892936273764853"/>
    <n v="5.8074496412741015"/>
  </r>
  <r>
    <x v="54"/>
    <x v="11"/>
    <x v="0"/>
    <n v="8.2559608525862096"/>
    <n v="5.0256747432688362"/>
    <n v="6.9451151350323519"/>
  </r>
  <r>
    <x v="55"/>
    <x v="14"/>
    <x v="0"/>
    <n v="1.9090662898787134"/>
    <n v="1.231961100090877"/>
    <n v="1.4557761580438491"/>
  </r>
  <r>
    <x v="55"/>
    <x v="14"/>
    <x v="0"/>
    <n v="2.0053964021903683"/>
    <n v="1.276251847271713"/>
    <n v="1.5676607930751087"/>
  </r>
  <r>
    <x v="56"/>
    <x v="14"/>
    <x v="0"/>
    <n v="7.334993375621786"/>
    <n v="5.063070395093245"/>
    <n v="4.884634408136364"/>
  </r>
  <r>
    <x v="56"/>
    <x v="14"/>
    <x v="0"/>
    <n v="7.3312234278377222"/>
    <n v="4.995444591603218"/>
    <n v="5.0219244979041822"/>
  </r>
  <r>
    <x v="57"/>
    <x v="11"/>
    <x v="0"/>
    <n v="2.7595167010957771"/>
    <n v="1.6516707703357587"/>
    <n v="2.3818687511340397"/>
  </r>
  <r>
    <x v="57"/>
    <x v="11"/>
    <x v="0"/>
    <n v="2.8514500774147318"/>
    <n v="1.7377315482363824"/>
    <n v="2.3944948377334505"/>
  </r>
  <r>
    <x v="58"/>
    <x v="15"/>
    <x v="0"/>
    <n v="2.4320066574025017"/>
    <n v="1.5151565719388207"/>
    <n v="1.9712276837469143"/>
  </r>
  <r>
    <x v="58"/>
    <x v="15"/>
    <x v="0"/>
    <n v="2.437186261162803"/>
    <n v="1.1848420034627563"/>
    <n v="2.6925401540551008"/>
  </r>
  <r>
    <x v="59"/>
    <x v="15"/>
    <x v="0"/>
    <n v="1.4563871018476024"/>
    <n v="0.74349123287344776"/>
    <n v="1.5327261182944327"/>
  </r>
  <r>
    <x v="59"/>
    <x v="15"/>
    <x v="0"/>
    <n v="1.5428438927986008"/>
    <n v="0.88931536860582983"/>
    <n v="1.4050863270144578"/>
  </r>
  <r>
    <x v="60"/>
    <x v="15"/>
    <x v="0"/>
    <n v="1.0426395638932526"/>
    <n v="0.64537155354920628"/>
    <n v="0.8541262222396997"/>
  </r>
  <r>
    <x v="60"/>
    <x v="15"/>
    <x v="0"/>
    <n v="1.1178294222075291"/>
    <n v="0.72967532266685964"/>
    <n v="0.83453131401243941"/>
  </r>
  <r>
    <x v="61"/>
    <x v="15"/>
    <x v="0"/>
    <n v="67.912927384908784"/>
    <n v="51.502207450383345"/>
    <n v="35.283047859229683"/>
  </r>
  <r>
    <x v="61"/>
    <x v="15"/>
    <x v="0"/>
    <n v="67.028545536042316"/>
    <n v="49.349060762819718"/>
    <n v="38.010892262428598"/>
  </r>
  <r>
    <x v="62"/>
    <x v="15"/>
    <x v="0"/>
    <n v="6.9402640847437773"/>
    <n v="4.319327764735224"/>
    <n v="5.635013088018388"/>
  </r>
  <r>
    <x v="62"/>
    <x v="15"/>
    <x v="0"/>
    <n v="7.0429531621996082"/>
    <n v="4.4763141039702061"/>
    <n v="5.5182739751932157"/>
  </r>
  <r>
    <x v="63"/>
    <x v="15"/>
    <x v="0"/>
    <n v="6.4670826346574257"/>
    <n v="4.5648374976359634"/>
    <n v="4.0898270445961433"/>
  </r>
  <r>
    <x v="63"/>
    <x v="15"/>
    <x v="0"/>
    <n v="8.2449373506128847"/>
    <n v="5.5325394106733583"/>
    <n v="5.8316555708699811"/>
  </r>
  <r>
    <x v="11"/>
    <x v="16"/>
    <x v="0"/>
    <n v="11.801255637560372"/>
    <n v="7.454956437981676"/>
    <n v="9.3445432790941982"/>
  </r>
  <r>
    <x v="11"/>
    <x v="16"/>
    <x v="0"/>
    <n v="12.419842096903723"/>
    <n v="7.7869646322810198"/>
    <n v="9.9606865489388117"/>
  </r>
  <r>
    <x v="13"/>
    <x v="16"/>
    <x v="0"/>
    <n v="17.378292931004694"/>
    <n v="9.8155732036202092"/>
    <n v="16.259847413876638"/>
  </r>
  <r>
    <x v="13"/>
    <x v="16"/>
    <x v="0"/>
    <n v="17.093912008665018"/>
    <n v="9.7395407782651624"/>
    <n v="15.811898145359697"/>
  </r>
  <r>
    <x v="12"/>
    <x v="16"/>
    <x v="0"/>
    <n v="41.291932774034152"/>
    <n v="29.638414056765114"/>
    <n v="25.055065242128425"/>
  </r>
  <r>
    <x v="12"/>
    <x v="16"/>
    <x v="0"/>
    <n v="40.994541573809308"/>
    <n v="29.091945784922682"/>
    <n v="25.590580946106247"/>
  </r>
  <r>
    <x v="14"/>
    <x v="16"/>
    <x v="0"/>
    <n v="33.611413355332502"/>
    <n v="22.406817259383597"/>
    <n v="24.089881606290142"/>
  </r>
  <r>
    <x v="14"/>
    <x v="16"/>
    <x v="0"/>
    <n v="32.513725670261223"/>
    <n v="20.351462559434179"/>
    <n v="26.148865688278139"/>
  </r>
  <r>
    <x v="64"/>
    <x v="14"/>
    <x v="0"/>
    <n v="3.2510905244796438"/>
    <n v="2.1470678785968569"/>
    <n v="2.3736486886479899"/>
  </r>
  <r>
    <x v="64"/>
    <x v="14"/>
    <x v="0"/>
    <n v="3.3117677338480633"/>
    <n v="2.1019662198138764"/>
    <n v="2.6010732551735019"/>
  </r>
  <r>
    <x v="65"/>
    <x v="14"/>
    <x v="0"/>
    <n v="1.9161080506514352"/>
    <n v="1.3156761596489737"/>
    <n v="1.2909285656552925"/>
  </r>
  <r>
    <x v="65"/>
    <x v="14"/>
    <x v="0"/>
    <n v="1.9946157808728409"/>
    <n v="1.3821373312197385"/>
    <n v="1.3168286667541702"/>
  </r>
  <r>
    <x v="2"/>
    <x v="16"/>
    <x v="0"/>
    <n v="37.106538039888477"/>
    <n v="35.191723993095501"/>
    <n v="4.1168502006048957"/>
  </r>
  <r>
    <x v="2"/>
    <x v="16"/>
    <x v="0"/>
    <n v="38.114181652858498"/>
    <n v="35.614859817009176"/>
    <n v="5.3735419470760384"/>
  </r>
  <r>
    <x v="7"/>
    <x v="16"/>
    <x v="0"/>
    <n v="6.2052487777735443"/>
    <n v="3.0826488124347873"/>
    <n v="6.7135899254783284"/>
  </r>
  <r>
    <x v="7"/>
    <x v="16"/>
    <x v="0"/>
    <n v="5.8902527184019995"/>
    <n v="3.0945228030840539"/>
    <n v="6.010819317933584"/>
  </r>
  <r>
    <x v="24"/>
    <x v="17"/>
    <x v="0"/>
    <n v="11.244037833742485"/>
    <n v="7.5420643321522274"/>
    <n v="7.9592430284190527"/>
  </r>
  <r>
    <x v="24"/>
    <x v="17"/>
    <x v="0"/>
    <n v="11.619513218971763"/>
    <n v="7.7024317155326978"/>
    <n v="8.4217252323939853"/>
  </r>
  <r>
    <x v="66"/>
    <x v="18"/>
    <x v="0"/>
    <n v="44.85737146918072"/>
    <n v="33.359181487666838"/>
    <n v="24.72110846025485"/>
  </r>
  <r>
    <x v="66"/>
    <x v="18"/>
    <x v="0"/>
    <n v="45.909878493310714"/>
    <n v="33.753873709001013"/>
    <n v="26.135410286265852"/>
  </r>
  <r>
    <x v="7"/>
    <x v="16"/>
    <x v="1"/>
    <n v="6.6915630933280701"/>
    <n v="3.9450457311915579"/>
    <n v="5.9050123285935019"/>
  </r>
  <r>
    <x v="7"/>
    <x v="16"/>
    <x v="1"/>
    <n v="6.8929688031798149"/>
    <n v="3.9533131637238208"/>
    <n v="6.3202596248303857"/>
  </r>
  <r>
    <x v="15"/>
    <x v="16"/>
    <x v="0"/>
    <n v="14.245345050832675"/>
    <n v="9.6231664091182516"/>
    <n v="9.9376840796860115"/>
  </r>
  <r>
    <x v="15"/>
    <x v="16"/>
    <x v="0"/>
    <n v="14.535992010652443"/>
    <n v="9.7267461344604289"/>
    <n v="10.33987863381283"/>
  </r>
  <r>
    <x v="67"/>
    <x v="16"/>
    <x v="0"/>
    <n v="13.02503313807221"/>
    <n v="8.6408770578383116"/>
    <n v="9.4259355725028833"/>
  </r>
  <r>
    <x v="67"/>
    <x v="16"/>
    <x v="0"/>
    <n v="14.174898997927235"/>
    <n v="9.5953938979645415"/>
    <n v="9.8459359649197928"/>
  </r>
  <r>
    <x v="19"/>
    <x v="17"/>
    <x v="0"/>
    <n v="1.4633183617073473"/>
    <n v="0.85855886627089406"/>
    <n v="1.3002329151883747"/>
  </r>
  <r>
    <x v="19"/>
    <x v="17"/>
    <x v="0"/>
    <n v="1.4547276344449789"/>
    <n v="0.85208807632242001"/>
    <n v="1.2956750499635012"/>
  </r>
  <r>
    <x v="17"/>
    <x v="17"/>
    <x v="0"/>
    <n v="6.8788238225031595"/>
    <n v="4.2208710950662391"/>
    <n v="5.7145983639893787"/>
  </r>
  <r>
    <x v="17"/>
    <x v="17"/>
    <x v="0"/>
    <n v="7.1895304704729837"/>
    <n v="4.2711084516282325"/>
    <n v="6.274607340516213"/>
  </r>
  <r>
    <x v="16"/>
    <x v="17"/>
    <x v="0"/>
    <n v="25.233728397920967"/>
    <n v="18.631237089429831"/>
    <n v="14.195356313255941"/>
  </r>
  <r>
    <x v="16"/>
    <x v="17"/>
    <x v="0"/>
    <n v="24.799888883333711"/>
    <n v="18.248602181896189"/>
    <n v="14.085266408090671"/>
  </r>
  <r>
    <x v="21"/>
    <x v="17"/>
    <x v="0"/>
    <n v="6.6613924569151148"/>
    <n v="3.8628440717475541"/>
    <n v="6.0168790281102558"/>
  </r>
  <r>
    <x v="21"/>
    <x v="17"/>
    <x v="0"/>
    <n v="6.6561387033574935"/>
    <n v="3.6722756816759574"/>
    <n v="6.4153054966153"/>
  </r>
  <r>
    <x v="18"/>
    <x v="17"/>
    <x v="0"/>
    <n v="24.778823254907095"/>
    <n v="16.961990343390724"/>
    <n v="16.806190759760195"/>
  </r>
  <r>
    <x v="18"/>
    <x v="17"/>
    <x v="0"/>
    <n v="25.106352846927674"/>
    <n v="17.437656009522815"/>
    <n v="16.487698200420443"/>
  </r>
  <r>
    <x v="20"/>
    <x v="17"/>
    <x v="0"/>
    <n v="99.893461652785575"/>
    <n v="83.292665606261252"/>
    <n v="35.69171150002726"/>
  </r>
  <r>
    <x v="20"/>
    <x v="17"/>
    <x v="0"/>
    <n v="101.87813538834226"/>
    <n v="86.31329618400072"/>
    <n v="33.464404289334311"/>
  </r>
  <r>
    <x v="35"/>
    <x v="19"/>
    <x v="0"/>
    <n v="2.95243384787765"/>
    <n v="1.7748540027240802"/>
    <n v="2.5317966670801755"/>
  </r>
  <r>
    <x v="35"/>
    <x v="19"/>
    <x v="0"/>
    <n v="2.8337784615176158"/>
    <n v="1.586450440797228"/>
    <n v="2.6817552445488335"/>
  </r>
  <r>
    <x v="34"/>
    <x v="19"/>
    <x v="0"/>
    <n v="2.0737640337461896"/>
    <n v="1.3046430645983422"/>
    <n v="1.6536100836678718"/>
  </r>
  <r>
    <x v="34"/>
    <x v="19"/>
    <x v="0"/>
    <n v="2.2414156625907919"/>
    <n v="1.3851505683104401"/>
    <n v="1.8409699527027568"/>
  </r>
  <r>
    <x v="33"/>
    <x v="19"/>
    <x v="0"/>
    <n v="11.848266912747048"/>
    <n v="8.0029528653700943"/>
    <n v="8.2674252018604459"/>
  </r>
  <r>
    <x v="33"/>
    <x v="19"/>
    <x v="0"/>
    <n v="11.867998081021463"/>
    <n v="7.8724330900938577"/>
    <n v="8.5904647304943555"/>
  </r>
  <r>
    <x v="27"/>
    <x v="18"/>
    <x v="0"/>
    <n v="18.002436086740865"/>
    <n v="12.175522789063301"/>
    <n v="12.527863590006758"/>
  </r>
  <r>
    <x v="27"/>
    <x v="18"/>
    <x v="0"/>
    <n v="17.796131003687073"/>
    <n v="11.904331198562653"/>
    <n v="12.667369581017502"/>
  </r>
  <r>
    <x v="29"/>
    <x v="18"/>
    <x v="0"/>
    <n v="5.2133646843480417"/>
    <n v="3.5057997765949569"/>
    <n v="3.6712645516691338"/>
  </r>
  <r>
    <x v="29"/>
    <x v="18"/>
    <x v="0"/>
    <n v="6.1095968147072295"/>
    <n v="4.2129041711931077"/>
    <n v="4.0778891835553619"/>
  </r>
  <r>
    <x v="26"/>
    <x v="18"/>
    <x v="0"/>
    <n v="18.860191494166607"/>
    <n v="13.720091371597897"/>
    <n v="11.051215263522732"/>
  </r>
  <r>
    <x v="26"/>
    <x v="18"/>
    <x v="0"/>
    <n v="19.288495570323413"/>
    <n v="14.337422305461754"/>
    <n v="10.644807519452566"/>
  </r>
  <r>
    <x v="25"/>
    <x v="18"/>
    <x v="0"/>
    <n v="3.8337689882235373"/>
    <n v="2.6388310873783594"/>
    <n v="2.5691164868171321"/>
  </r>
  <r>
    <x v="25"/>
    <x v="18"/>
    <x v="0"/>
    <n v="3.9967846459272023"/>
    <n v="2.7778637546307086"/>
    <n v="2.620679916287461"/>
  </r>
  <r>
    <x v="28"/>
    <x v="18"/>
    <x v="0"/>
    <n v="173.93784843171466"/>
    <n v="126.11918062349035"/>
    <n v="102.81013578768228"/>
  </r>
  <r>
    <x v="28"/>
    <x v="18"/>
    <x v="0"/>
    <n v="168.63287330761511"/>
    <n v="124.48704312627957"/>
    <n v="94.913534889871443"/>
  </r>
  <r>
    <x v="4"/>
    <x v="18"/>
    <x v="0"/>
    <n v="12.514251069793076"/>
    <n v="8.3410739846583155"/>
    <n v="8.9723307330397351"/>
  </r>
  <r>
    <x v="4"/>
    <x v="18"/>
    <x v="0"/>
    <n v="13.300429635686388"/>
    <n v="8.8068434305404679"/>
    <n v="9.6612103410637271"/>
  </r>
  <r>
    <x v="31"/>
    <x v="19"/>
    <x v="0"/>
    <n v="21.296279747830102"/>
    <n v="15.295807730904286"/>
    <n v="12.901014836390514"/>
  </r>
  <r>
    <x v="31"/>
    <x v="19"/>
    <x v="0"/>
    <n v="21.686533825966706"/>
    <n v="15.770307850393886"/>
    <n v="12.719885847481562"/>
  </r>
  <r>
    <x v="68"/>
    <x v="19"/>
    <x v="0"/>
    <n v="1.3607390428229496E-2"/>
    <n v="-1.5280546110102308E-2"/>
    <n v="6.2109063557413385E-2"/>
  </r>
  <r>
    <x v="68"/>
    <x v="19"/>
    <x v="0"/>
    <n v="5.1340341123916932E-3"/>
    <n v="-2.4750517953784672E-2"/>
    <n v="6.425178694227919E-2"/>
  </r>
  <r>
    <x v="10"/>
    <x v="20"/>
    <x v="0"/>
    <n v="14.162765425404526"/>
    <n v="9.8448948143275512"/>
    <n v="9.2834218138155009"/>
  </r>
  <r>
    <x v="10"/>
    <x v="20"/>
    <x v="0"/>
    <n v="14.891410767078625"/>
    <n v="10.033391766341515"/>
    <n v="10.444740851584786"/>
  </r>
  <r>
    <x v="8"/>
    <x v="20"/>
    <x v="0"/>
    <n v="1.3465261446436554"/>
    <n v="0.90761152377858512"/>
    <n v="0.94366643485990143"/>
  </r>
  <r>
    <x v="8"/>
    <x v="20"/>
    <x v="0"/>
    <n v="1.330733746117333"/>
    <n v="0.86885521800188747"/>
    <n v="0.99303883544820759"/>
  </r>
  <r>
    <x v="6"/>
    <x v="20"/>
    <x v="0"/>
    <n v="94.058731222847996"/>
    <n v="73.29469028302141"/>
    <n v="44.642688020627176"/>
  </r>
  <r>
    <x v="6"/>
    <x v="20"/>
    <x v="0"/>
    <n v="93.495992467507349"/>
    <n v="72.777830655726078"/>
    <n v="44.544047895329726"/>
  </r>
  <r>
    <x v="30"/>
    <x v="20"/>
    <x v="0"/>
    <n v="10.103323119525466"/>
    <n v="6.1203226142485052"/>
    <n v="8.5634510863454647"/>
  </r>
  <r>
    <x v="30"/>
    <x v="20"/>
    <x v="0"/>
    <n v="10.061179715265169"/>
    <n v="6.3138641702250879"/>
    <n v="8.0567284218361763"/>
  </r>
  <r>
    <x v="3"/>
    <x v="18"/>
    <x v="0"/>
    <n v="17.925901685926522"/>
    <n v="11.273316446834423"/>
    <n v="14.303058264048016"/>
  </r>
  <r>
    <x v="3"/>
    <x v="18"/>
    <x v="0"/>
    <n v="19.479317163412663"/>
    <n v="12.295607086360148"/>
    <n v="15.444976665662905"/>
  </r>
  <r>
    <x v="36"/>
    <x v="21"/>
    <x v="0"/>
    <n v="9.4444558043506888"/>
    <n v="6.4455940549359871"/>
    <n v="6.4475527612416048"/>
  </r>
  <r>
    <x v="36"/>
    <x v="21"/>
    <x v="0"/>
    <n v="9.6583801460321297"/>
    <n v="6.5552962436223288"/>
    <n v="6.6716303901810674"/>
  </r>
  <r>
    <x v="38"/>
    <x v="21"/>
    <x v="0"/>
    <n v="22.945338037335897"/>
    <n v="16.03661216932672"/>
    <n v="14.853760616219724"/>
  </r>
  <r>
    <x v="38"/>
    <x v="21"/>
    <x v="0"/>
    <n v="23.707587830956282"/>
    <n v="16.808645132502235"/>
    <n v="14.832726801676193"/>
  </r>
  <r>
    <x v="37"/>
    <x v="21"/>
    <x v="0"/>
    <n v="20.68816981971397"/>
    <n v="14.783383691156407"/>
    <n v="12.695290176398766"/>
  </r>
  <r>
    <x v="37"/>
    <x v="21"/>
    <x v="0"/>
    <n v="20.605934303333871"/>
    <n v="14.544534569044542"/>
    <n v="13.032009428722061"/>
  </r>
  <r>
    <x v="40"/>
    <x v="21"/>
    <x v="0"/>
    <n v="37.245027348089621"/>
    <n v="23.956009673197041"/>
    <n v="28.571388001019056"/>
  </r>
  <r>
    <x v="40"/>
    <x v="21"/>
    <x v="0"/>
    <n v="37.291025529526692"/>
    <n v="23.596149859956064"/>
    <n v="29.443982689576853"/>
  </r>
  <r>
    <x v="41"/>
    <x v="21"/>
    <x v="0"/>
    <n v="49.307379893089752"/>
    <n v="37.395320631515631"/>
    <n v="25.610927412384353"/>
  </r>
  <r>
    <x v="41"/>
    <x v="21"/>
    <x v="0"/>
    <n v="48.731451078239317"/>
    <n v="36.687088288553788"/>
    <n v="25.895379997823888"/>
  </r>
  <r>
    <x v="39"/>
    <x v="21"/>
    <x v="0"/>
    <n v="85.85651852992369"/>
    <n v="62.090765938683461"/>
    <n v="51.096368071166495"/>
  </r>
  <r>
    <x v="39"/>
    <x v="21"/>
    <x v="0"/>
    <n v="83.982689883877541"/>
    <n v="62.251744609516074"/>
    <n v="46.721532339877143"/>
  </r>
  <r>
    <x v="5"/>
    <x v="19"/>
    <x v="0"/>
    <n v="5.2863171117541619"/>
    <n v="3.4861583348201024"/>
    <n v="3.8703413704082266"/>
  </r>
  <r>
    <x v="5"/>
    <x v="19"/>
    <x v="0"/>
    <n v="5.2576400192860993"/>
    <n v="3.3529014553154473"/>
    <n v="4.0951879125368995"/>
  </r>
  <r>
    <x v="9"/>
    <x v="19"/>
    <x v="0"/>
    <n v="8.0724821916080174"/>
    <n v="5.0585001855207326"/>
    <n v="6.4800613130876599"/>
  </r>
  <r>
    <x v="9"/>
    <x v="19"/>
    <x v="0"/>
    <n v="8.4379136102767891"/>
    <n v="5.6913945862341517"/>
    <n v="5.9050159016916703"/>
  </r>
  <r>
    <x v="23"/>
    <x v="22"/>
    <x v="0"/>
    <n v="4.2209817677740658"/>
    <n v="2.7523719999484153"/>
    <n v="3.1575110008251501"/>
  </r>
  <r>
    <x v="23"/>
    <x v="22"/>
    <x v="0"/>
    <n v="4.2060002694066769"/>
    <n v="2.7713238981220725"/>
    <n v="3.0845541982618996"/>
  </r>
  <r>
    <x v="52"/>
    <x v="22"/>
    <x v="0"/>
    <n v="9.4733717080931825"/>
    <n v="6.5697011788102815"/>
    <n v="6.242891637958234"/>
  </r>
  <r>
    <x v="52"/>
    <x v="22"/>
    <x v="0"/>
    <n v="9.3529271706372139"/>
    <n v="6.6098511442766235"/>
    <n v="5.8976134566752716"/>
  </r>
  <r>
    <x v="51"/>
    <x v="22"/>
    <x v="0"/>
    <n v="41.732212371450565"/>
    <n v="33.980554741175482"/>
    <n v="16.66606390509142"/>
  </r>
  <r>
    <x v="51"/>
    <x v="22"/>
    <x v="0"/>
    <n v="40.419418469475559"/>
    <n v="32.929531446530973"/>
    <n v="16.103257099330857"/>
  </r>
  <r>
    <x v="53"/>
    <x v="22"/>
    <x v="0"/>
    <n v="25.870296933891897"/>
    <n v="16.256949942895684"/>
    <n v="20.668696030641858"/>
  </r>
  <r>
    <x v="53"/>
    <x v="22"/>
    <x v="0"/>
    <n v="25.80626997579563"/>
    <n v="16.576787902389384"/>
    <n v="19.843386457823435"/>
  </r>
  <r>
    <x v="50"/>
    <x v="22"/>
    <x v="0"/>
    <n v="1.2983588142232823"/>
    <n v="0.87462539304391607"/>
    <n v="0.91102685553563745"/>
  </r>
  <r>
    <x v="50"/>
    <x v="22"/>
    <x v="0"/>
    <n v="1.2056862456889414"/>
    <n v="0.81068576013369797"/>
    <n v="0.84925104394377315"/>
  </r>
  <r>
    <x v="49"/>
    <x v="22"/>
    <x v="0"/>
    <n v="2.2526378016639441"/>
    <n v="1.5137611332702128"/>
    <n v="1.5885848370465228"/>
  </r>
  <r>
    <x v="49"/>
    <x v="22"/>
    <x v="0"/>
    <n v="2.2760972386190597"/>
    <n v="1.5146712134868827"/>
    <n v="1.6370659540341803"/>
  </r>
  <r>
    <x v="48"/>
    <x v="22"/>
    <x v="0"/>
    <n v="23.051899411228916"/>
    <n v="16.096797677184124"/>
    <n v="14.953468728196297"/>
  </r>
  <r>
    <x v="48"/>
    <x v="22"/>
    <x v="0"/>
    <n v="21.676600351321099"/>
    <n v="15.37995772558507"/>
    <n v="13.537781645332464"/>
  </r>
  <r>
    <x v="47"/>
    <x v="23"/>
    <x v="0"/>
    <n v="5.179716812170045"/>
    <n v="3.3916966715256303"/>
    <n v="3.8442433023854923"/>
  </r>
  <r>
    <x v="47"/>
    <x v="23"/>
    <x v="0"/>
    <n v="5.3607825796935167"/>
    <n v="3.5863705665373935"/>
    <n v="3.8149858282856655"/>
  </r>
  <r>
    <x v="57"/>
    <x v="24"/>
    <x v="0"/>
    <n v="2.4460776063816279"/>
    <n v="1.4351469930832479"/>
    <n v="2.173500818591517"/>
  </r>
  <r>
    <x v="57"/>
    <x v="24"/>
    <x v="0"/>
    <n v="2.7095171075319744"/>
    <n v="1.5984319019628472"/>
    <n v="2.3888331919736232"/>
  </r>
  <r>
    <x v="44"/>
    <x v="24"/>
    <x v="0"/>
    <n v="2.7532470643839599"/>
    <n v="1.667681496889208"/>
    <n v="2.3339659701137165"/>
  </r>
  <r>
    <x v="44"/>
    <x v="24"/>
    <x v="0"/>
    <n v="2.7376867758124996"/>
    <n v="1.6206256107901937"/>
    <n v="2.4016815047979581"/>
  </r>
  <r>
    <x v="22"/>
    <x v="24"/>
    <x v="0"/>
    <n v="9.1441047702935414"/>
    <n v="5.1955873581349348"/>
    <n v="8.4893124361410042"/>
  </r>
  <r>
    <x v="22"/>
    <x v="24"/>
    <x v="0"/>
    <n v="9.5213886569883126"/>
    <n v="5.8229695546812517"/>
    <n v="7.9516010699601782"/>
  </r>
  <r>
    <x v="43"/>
    <x v="24"/>
    <x v="0"/>
    <n v="2.6650138332488162"/>
    <n v="1.574505896599306"/>
    <n v="2.3445920637964472"/>
  </r>
  <r>
    <x v="43"/>
    <x v="24"/>
    <x v="0"/>
    <n v="2.5651196312115698"/>
    <n v="1.5036578701494889"/>
    <n v="2.2821427862834729"/>
  </r>
  <r>
    <x v="45"/>
    <x v="24"/>
    <x v="0"/>
    <n v="10.490733975563344"/>
    <n v="7.246938282983745"/>
    <n v="6.9741607390461358"/>
  </r>
  <r>
    <x v="45"/>
    <x v="24"/>
    <x v="0"/>
    <n v="9.7644641268273098"/>
    <n v="6.6117259609997978"/>
    <n v="6.778387056529148"/>
  </r>
  <r>
    <x v="45"/>
    <x v="24"/>
    <x v="0"/>
    <n v="8.9830105648561158"/>
    <n v="5.8996370187501235"/>
    <n v="6.629253124127886"/>
  </r>
  <r>
    <x v="45"/>
    <x v="24"/>
    <x v="0"/>
    <n v="8.9014419411241406"/>
    <n v="5.8550523993848635"/>
    <n v="6.549737514739447"/>
  </r>
  <r>
    <x v="46"/>
    <x v="24"/>
    <x v="0"/>
    <n v="23.999067090617103"/>
    <n v="15.243498431609787"/>
    <n v="18.824472616865734"/>
  </r>
  <r>
    <x v="46"/>
    <x v="24"/>
    <x v="0"/>
    <n v="24.221301473474892"/>
    <n v="15.333919011712913"/>
    <n v="19.107872292788247"/>
  </r>
  <r>
    <x v="59"/>
    <x v="25"/>
    <x v="0"/>
    <n v="1.4845290841628485"/>
    <n v="0.63250474123618738"/>
    <n v="1.8318523372923214"/>
  </r>
  <r>
    <x v="59"/>
    <x v="25"/>
    <x v="0"/>
    <n v="1.5796006306222552"/>
    <n v="0.64517309015143209"/>
    <n v="2.0090192120122694"/>
  </r>
  <r>
    <x v="60"/>
    <x v="25"/>
    <x v="0"/>
    <n v="0.84358667181970792"/>
    <n v="0.50837818737889684"/>
    <n v="0.72069824154774353"/>
  </r>
  <r>
    <x v="60"/>
    <x v="25"/>
    <x v="0"/>
    <n v="0.95997867231181144"/>
    <n v="0.57117008866999852"/>
    <n v="0.83593845482989793"/>
  </r>
  <r>
    <x v="58"/>
    <x v="25"/>
    <x v="0"/>
    <n v="2.4772879393656733"/>
    <n v="1.523734846348449"/>
    <n v="2.0501391499870323"/>
  </r>
  <r>
    <x v="58"/>
    <x v="25"/>
    <x v="0"/>
    <n v="2.5135478144973811"/>
    <n v="1.5283871917581844"/>
    <n v="2.1180953388892725"/>
  </r>
  <r>
    <x v="62"/>
    <x v="25"/>
    <x v="0"/>
    <n v="6.2073768415267185"/>
    <n v="3.8127516199613667"/>
    <n v="5.1484442263655072"/>
  </r>
  <r>
    <x v="62"/>
    <x v="25"/>
    <x v="0"/>
    <n v="6.3572012056982858"/>
    <n v="3.9806264207339184"/>
    <n v="5.1096357876733896"/>
  </r>
  <r>
    <x v="63"/>
    <x v="25"/>
    <x v="0"/>
    <n v="42.232522497522929"/>
    <n v="30.776700559275433"/>
    <n v="24.630017167232122"/>
  </r>
  <r>
    <x v="63"/>
    <x v="25"/>
    <x v="0"/>
    <n v="42.678388012594723"/>
    <n v="31.588993330405597"/>
    <n v="23.842198566706635"/>
  </r>
  <r>
    <x v="61"/>
    <x v="25"/>
    <x v="0"/>
    <n v="145.70802814846249"/>
    <n v="126.87041126649126"/>
    <n v="40.500876296238182"/>
  </r>
  <r>
    <x v="61"/>
    <x v="25"/>
    <x v="0"/>
    <n v="140.52366665372531"/>
    <n v="122.10529309991178"/>
    <n v="39.599503140699085"/>
  </r>
  <r>
    <x v="0"/>
    <x v="26"/>
    <x v="0"/>
    <n v="50.57307391129207"/>
    <n v="36.882705193818339"/>
    <n v="29.434292742568513"/>
  </r>
  <r>
    <x v="0"/>
    <x v="26"/>
    <x v="0"/>
    <n v="49.979455434896451"/>
    <n v="35.991129007905009"/>
    <n v="30.07490181803162"/>
  </r>
  <r>
    <x v="1"/>
    <x v="26"/>
    <x v="0"/>
    <n v="10.16053748780622"/>
    <n v="6.700337281647065"/>
    <n v="7.4394304432421814"/>
  </r>
  <r>
    <x v="1"/>
    <x v="26"/>
    <x v="0"/>
    <n v="10.798720549147895"/>
    <n v="7.002170018421241"/>
    <n v="8.1625836410623052"/>
  </r>
  <r>
    <x v="54"/>
    <x v="27"/>
    <x v="0"/>
    <n v="9.037474152805947"/>
    <n v="4.3679933618413322"/>
    <n v="10.039383700573927"/>
  </r>
  <r>
    <x v="54"/>
    <x v="27"/>
    <x v="0"/>
    <n v="8.9009969816031784"/>
    <n v="4.0994043292452806"/>
    <n v="10.323424202569482"/>
  </r>
  <r>
    <x v="23"/>
    <x v="28"/>
    <x v="0"/>
    <n v="19.791670810821461"/>
    <n v="14.283229054828686"/>
    <n v="11.843149775384466"/>
  </r>
  <r>
    <x v="23"/>
    <x v="28"/>
    <x v="0"/>
    <n v="20.897072706752319"/>
    <n v="15.430751940413055"/>
    <n v="11.752589647629424"/>
  </r>
  <r>
    <x v="28"/>
    <x v="28"/>
    <x v="0"/>
    <n v="223.31023659093518"/>
    <n v="175.16445726101614"/>
    <n v="103.51342555932591"/>
  </r>
  <r>
    <x v="28"/>
    <x v="28"/>
    <x v="0"/>
    <n v="235.91948807737066"/>
    <n v="188.38915976737601"/>
    <n v="102.19020586648855"/>
  </r>
  <r>
    <x v="29"/>
    <x v="28"/>
    <x v="0"/>
    <n v="8.1722260087457421"/>
    <n v="5.3735801963854168"/>
    <n v="6.0170884965747007"/>
  </r>
  <r>
    <x v="29"/>
    <x v="28"/>
    <x v="0"/>
    <n v="8.7430065500232779"/>
    <n v="5.6643226395193995"/>
    <n v="6.61917040758334"/>
  </r>
  <r>
    <x v="25"/>
    <x v="28"/>
    <x v="0"/>
    <n v="3.5310295044761593"/>
    <n v="2.4861170445275858"/>
    <n v="2.2465617888894327"/>
  </r>
  <r>
    <x v="25"/>
    <x v="28"/>
    <x v="0"/>
    <n v="3.5247545588975484"/>
    <n v="2.4966753982241334"/>
    <n v="2.210370195447843"/>
  </r>
  <r>
    <x v="4"/>
    <x v="28"/>
    <x v="0"/>
    <m/>
    <m/>
    <m/>
  </r>
  <r>
    <x v="4"/>
    <x v="28"/>
    <x v="0"/>
    <m/>
    <m/>
    <m/>
  </r>
  <r>
    <x v="26"/>
    <x v="28"/>
    <x v="0"/>
    <n v="10.633744386710383"/>
    <n v="7.584577261122412"/>
    <n v="6.5557093200141416"/>
  </r>
  <r>
    <x v="26"/>
    <x v="28"/>
    <x v="0"/>
    <n v="13.050597558707068"/>
    <n v="9.4662320766299697"/>
    <n v="7.7063857864657601"/>
  </r>
  <r>
    <x v="3"/>
    <x v="28"/>
    <x v="0"/>
    <n v="31.250938526570682"/>
    <n v="22.031528525616888"/>
    <n v="19.821731502050646"/>
  </r>
  <r>
    <x v="3"/>
    <x v="28"/>
    <x v="0"/>
    <n v="29.619221200541567"/>
    <n v="20.221155504621162"/>
    <n v="20.205841246228868"/>
  </r>
  <r>
    <x v="54"/>
    <x v="25"/>
    <x v="0"/>
    <n v="8.661437622606126"/>
    <n v="5.6489099947586485"/>
    <n v="6.4769343998720785"/>
  </r>
  <r>
    <x v="54"/>
    <x v="25"/>
    <x v="0"/>
    <n v="8.9838658435422118"/>
    <n v="5.9444250851776248"/>
    <n v="6.5347976304838618"/>
  </r>
  <r>
    <x v="64"/>
    <x v="29"/>
    <x v="0"/>
    <n v="3.8759893029240238"/>
    <n v="2.2818731511103127"/>
    <n v="3.4273497263994783"/>
  </r>
  <r>
    <x v="64"/>
    <x v="29"/>
    <x v="0"/>
    <n v="3.9176890028954237"/>
    <n v="2.3481513969612662"/>
    <n v="3.3745058527584373"/>
  </r>
  <r>
    <x v="65"/>
    <x v="29"/>
    <x v="0"/>
    <n v="1.8300103977904507"/>
    <n v="1.0609838104745468"/>
    <n v="1.6534071627291933"/>
  </r>
  <r>
    <x v="65"/>
    <x v="29"/>
    <x v="0"/>
    <n v="1.8743432102096242"/>
    <n v="1.0760968045234645"/>
    <n v="1.7162297722252435"/>
  </r>
  <r>
    <x v="55"/>
    <x v="29"/>
    <x v="0"/>
    <n v="2.0209222731084644"/>
    <n v="1.3398295525895267"/>
    <n v="1.4643493491157162"/>
  </r>
  <r>
    <x v="55"/>
    <x v="29"/>
    <x v="0"/>
    <n v="1.9294896848935552"/>
    <n v="1.3055953104014952"/>
    <n v="1.3413729051579286"/>
  </r>
  <r>
    <x v="56"/>
    <x v="29"/>
    <x v="0"/>
    <n v="11.442738738949545"/>
    <n v="6.9023334540700452"/>
    <n v="9.7618713624909272"/>
  </r>
  <r>
    <x v="56"/>
    <x v="29"/>
    <x v="0"/>
    <n v="11.540489895431564"/>
    <n v="6.9908792174499981"/>
    <n v="9.7816629576603695"/>
  </r>
  <r>
    <x v="1"/>
    <x v="26"/>
    <x v="0"/>
    <n v="10.988054287327898"/>
    <n v="7.2442044591420709"/>
    <n v="8.0492771305995259"/>
  </r>
  <r>
    <x v="1"/>
    <x v="26"/>
    <x v="0"/>
    <n v="10.7254654083576"/>
    <n v="6.9406629562981159"/>
    <n v="8.1373252719278888"/>
  </r>
  <r>
    <x v="27"/>
    <x v="28"/>
    <x v="0"/>
    <n v="33.187168402733612"/>
    <n v="23.677961695903495"/>
    <n v="20.444794419684751"/>
  </r>
  <r>
    <x v="27"/>
    <x v="28"/>
    <x v="0"/>
    <n v="34.886719616749026"/>
    <n v="24.850987493991106"/>
    <n v="21.576824063929539"/>
  </r>
  <r>
    <x v="7"/>
    <x v="30"/>
    <x v="0"/>
    <n v="21.340117175491859"/>
    <n v="14.622060705884802"/>
    <n v="14.443821409655175"/>
  </r>
  <r>
    <x v="7"/>
    <x v="30"/>
    <x v="0"/>
    <n v="20.342079462090133"/>
    <n v="14.204032191787961"/>
    <n v="13.19680163114967"/>
  </r>
  <r>
    <x v="66"/>
    <x v="30"/>
    <x v="0"/>
    <n v="54.437723555728098"/>
    <n v="38.585454403465"/>
    <n v="34.082378677365647"/>
  </r>
  <r>
    <x v="66"/>
    <x v="30"/>
    <x v="0"/>
    <n v="58.755495778676121"/>
    <n v="43.244688625354861"/>
    <n v="33.348235379640727"/>
  </r>
  <r>
    <x v="2"/>
    <x v="30"/>
    <x v="0"/>
    <n v="141.45651402486146"/>
    <n v="127.98575537498516"/>
    <n v="28.962131097234046"/>
  </r>
  <r>
    <x v="2"/>
    <x v="30"/>
    <x v="0"/>
    <n v="147.68897404724629"/>
    <n v="135.26721089659765"/>
    <n v="26.7067907738946"/>
  </r>
  <r>
    <x v="22"/>
    <x v="31"/>
    <x v="0"/>
    <n v="15.757179549005837"/>
    <n v="9.1429064351879692"/>
    <n v="14.220687194708415"/>
  </r>
  <r>
    <x v="22"/>
    <x v="31"/>
    <x v="0"/>
    <n v="15.104638454964624"/>
    <n v="8.9961452128242421"/>
    <n v="13.133260470601817"/>
  </r>
  <r>
    <x v="6"/>
    <x v="32"/>
    <x v="0"/>
    <n v="46.907074931287269"/>
    <n v="23.88206395231483"/>
    <n v="49.503773604790737"/>
  </r>
  <r>
    <x v="6"/>
    <x v="32"/>
    <x v="0"/>
    <n v="51.844393596165119"/>
    <n v="28.038534747237573"/>
    <n v="51.182596525194242"/>
  </r>
  <r>
    <x v="8"/>
    <x v="32"/>
    <x v="0"/>
    <n v="1.8215011391381626"/>
    <n v="1.1330201191703355"/>
    <n v="1.4802341929308289"/>
  </r>
  <r>
    <x v="8"/>
    <x v="32"/>
    <x v="0"/>
    <n v="1.7971978218139188"/>
    <n v="1.0526852142682532"/>
    <n v="1.6007021062231812"/>
  </r>
  <r>
    <x v="30"/>
    <x v="32"/>
    <x v="0"/>
    <n v="21.995891639352635"/>
    <n v="14.04761275384916"/>
    <n v="17.088799603832477"/>
  </r>
  <r>
    <x v="30"/>
    <x v="32"/>
    <x v="0"/>
    <n v="21.542327705050447"/>
    <n v="14.534903858250598"/>
    <n v="15.065961270619669"/>
  </r>
  <r>
    <x v="49"/>
    <x v="33"/>
    <x v="0"/>
    <n v="6.4505810502606975"/>
    <n v="4.1267220273943517"/>
    <n v="4.9962968991626449"/>
  </r>
  <r>
    <x v="49"/>
    <x v="33"/>
    <x v="0"/>
    <n v="6.4693807013725388"/>
    <n v="4.1004480978384796"/>
    <n v="5.0932050975982257"/>
  </r>
  <r>
    <x v="50"/>
    <x v="33"/>
    <x v="0"/>
    <n v="1.6166766225493783"/>
    <n v="1.0129648532961384"/>
    <n v="1.2979803038944659"/>
  </r>
  <r>
    <x v="50"/>
    <x v="33"/>
    <x v="0"/>
    <n v="1.6773627602619943"/>
    <n v="1.0486957593174524"/>
    <n v="1.3516340520307653"/>
  </r>
  <r>
    <x v="48"/>
    <x v="33"/>
    <x v="0"/>
    <n v="60.194328881895565"/>
    <n v="46.939481070867693"/>
    <n v="28.49792279370989"/>
  </r>
  <r>
    <x v="48"/>
    <x v="33"/>
    <x v="0"/>
    <n v="52.748327708994104"/>
    <n v="41.313900303423345"/>
    <n v="24.58401892197714"/>
  </r>
  <r>
    <x v="51"/>
    <x v="33"/>
    <x v="0"/>
    <n v="53.8761031041794"/>
    <n v="40.088562304160654"/>
    <n v="29.64321272004031"/>
  </r>
  <r>
    <x v="51"/>
    <x v="33"/>
    <x v="0"/>
    <n v="57.690474968182137"/>
    <n v="43.790177323249218"/>
    <n v="29.885639936605763"/>
  </r>
  <r>
    <x v="52"/>
    <x v="33"/>
    <x v="0"/>
    <n v="21.597653947861886"/>
    <n v="15.357387655463654"/>
    <n v="13.416572528656202"/>
  </r>
  <r>
    <x v="52"/>
    <x v="33"/>
    <x v="0"/>
    <n v="26.789634566255543"/>
    <n v="18.786576018443952"/>
    <n v="17.206575877794933"/>
  </r>
  <r>
    <x v="47"/>
    <x v="33"/>
    <x v="0"/>
    <n v="7.5119165032714994"/>
    <n v="4.985243778432416"/>
    <n v="5.4323463584040308"/>
  </r>
  <r>
    <x v="47"/>
    <x v="33"/>
    <x v="0"/>
    <n v="7.4767657249684456"/>
    <n v="4.7840637518110762"/>
    <n v="5.7893092422883452"/>
  </r>
  <r>
    <x v="34"/>
    <x v="31"/>
    <x v="0"/>
    <n v="2.5233827939173343"/>
    <n v="2.0213033393221487"/>
    <n v="1.0794708273796487"/>
  </r>
  <r>
    <x v="34"/>
    <x v="31"/>
    <x v="0"/>
    <n v="2.4712089719544523"/>
    <n v="2.2997915192824601"/>
    <n v="0.36854752324478263"/>
  </r>
  <r>
    <x v="35"/>
    <x v="31"/>
    <x v="0"/>
    <n v="3.9413371700650441"/>
    <n v="2.854961458543436"/>
    <n v="2.3357077797714583"/>
  </r>
  <r>
    <x v="35"/>
    <x v="31"/>
    <x v="0"/>
    <n v="4.1441485576172115"/>
    <n v="3.0474498211233767"/>
    <n v="2.3579022834617458"/>
  </r>
  <r>
    <x v="31"/>
    <x v="31"/>
    <x v="0"/>
    <n v="9.0575624413510951"/>
    <n v="5.5322981129948827"/>
    <n v="7.5793183059658586"/>
  </r>
  <r>
    <x v="31"/>
    <x v="31"/>
    <x v="0"/>
    <n v="7.9116525870650856"/>
    <n v="4.6614417329128335"/>
    <n v="6.9879533364273412"/>
  </r>
  <r>
    <x v="33"/>
    <x v="31"/>
    <x v="0"/>
    <n v="14.605273734590252"/>
    <n v="10.310939547741562"/>
    <n v="9.2328185017246884"/>
  </r>
  <r>
    <x v="33"/>
    <x v="31"/>
    <x v="0"/>
    <n v="12.173450199349325"/>
    <n v="7.1194808118137232"/>
    <n v="10.866034183201538"/>
  </r>
  <r>
    <x v="36"/>
    <x v="34"/>
    <x v="0"/>
    <n v="25.726307914134207"/>
    <n v="19.483412171702096"/>
    <n v="13.422225846229045"/>
  </r>
  <r>
    <x v="36"/>
    <x v="34"/>
    <x v="0"/>
    <n v="19.964065651201668"/>
    <n v="12.418216398265796"/>
    <n v="16.223575893812132"/>
  </r>
  <r>
    <x v="37"/>
    <x v="34"/>
    <x v="0"/>
    <n v="47.102698799304719"/>
    <n v="33.309583175675542"/>
    <n v="29.65519859080273"/>
  </r>
  <r>
    <x v="37"/>
    <x v="34"/>
    <x v="0"/>
    <n v="63.140059912026253"/>
    <n v="48.364135873131566"/>
    <n v="31.768236683623563"/>
  </r>
  <r>
    <x v="4"/>
    <x v="28"/>
    <x v="0"/>
    <n v="14.236852326151118"/>
    <n v="8.9328370291277412"/>
    <n v="11.40363288860026"/>
  </r>
  <r>
    <x v="4"/>
    <x v="28"/>
    <x v="0"/>
    <n v="15.059007327677849"/>
    <n v="10.316333575976355"/>
    <n v="10.196748566158211"/>
  </r>
  <r>
    <x v="11"/>
    <x v="35"/>
    <x v="0"/>
    <n v="14.273790566482072"/>
    <n v="8.3696733551404723"/>
    <n v="12.693852004384436"/>
  </r>
  <r>
    <x v="11"/>
    <x v="35"/>
    <x v="0"/>
    <n v="13.976389918273959"/>
    <n v="8.7260919165224013"/>
    <n v="11.288140703765853"/>
  </r>
  <r>
    <x v="15"/>
    <x v="35"/>
    <x v="0"/>
    <n v="52.87548170477956"/>
    <n v="39.102747546484899"/>
    <n v="29.611378440333496"/>
  </r>
  <r>
    <x v="15"/>
    <x v="35"/>
    <x v="0"/>
    <n v="53.283022150546621"/>
    <n v="40.956803585167251"/>
    <n v="26.501369915565647"/>
  </r>
  <r>
    <x v="12"/>
    <x v="35"/>
    <x v="0"/>
    <n v="54.9895708784045"/>
    <n v="35.168190372453559"/>
    <n v="42.615968087794528"/>
  </r>
  <r>
    <x v="12"/>
    <x v="35"/>
    <x v="0"/>
    <n v="52.621094755062686"/>
    <n v="33.026853077154158"/>
    <n v="42.127619607503348"/>
  </r>
  <r>
    <x v="13"/>
    <x v="35"/>
    <x v="0"/>
    <n v="69.297581567914506"/>
    <n v="51.721196732664694"/>
    <n v="37.789227395787087"/>
  </r>
  <r>
    <x v="13"/>
    <x v="35"/>
    <x v="0"/>
    <n v="67.278404134860409"/>
    <n v="50.294914732409026"/>
    <n v="36.514502215270475"/>
  </r>
  <r>
    <x v="14"/>
    <x v="35"/>
    <x v="0"/>
    <n v="98.318106540934153"/>
    <n v="71.140091267312968"/>
    <n v="58.432732838285553"/>
  </r>
  <r>
    <x v="14"/>
    <x v="35"/>
    <x v="0"/>
    <n v="98.026599139780288"/>
    <n v="64.855592589276313"/>
    <n v="71.317664083583551"/>
  </r>
  <r>
    <x v="42"/>
    <x v="35"/>
    <x v="0"/>
    <n v="0.16899796646148835"/>
    <n v="9.1303634979811796E-2"/>
    <n v="0.16704281268560461"/>
  </r>
  <r>
    <x v="42"/>
    <x v="35"/>
    <x v="0"/>
    <n v="0.11196487798557073"/>
    <n v="5.0300062416216484E-2"/>
    <n v="0.13257935347411159"/>
  </r>
  <r>
    <x v="19"/>
    <x v="27"/>
    <x v="0"/>
    <n v="2.3330014431059691"/>
    <n v="1.2474871200641129"/>
    <n v="2.3338557945399909"/>
  </r>
  <r>
    <x v="19"/>
    <x v="27"/>
    <x v="0"/>
    <n v="2.3665316069094615"/>
    <n v="1.5303337227822504"/>
    <n v="1.7978254508735045"/>
  </r>
  <r>
    <x v="17"/>
    <x v="27"/>
    <x v="0"/>
    <n v="18.769579665756037"/>
    <n v="12.982554703043451"/>
    <n v="12.442103669832058"/>
  </r>
  <r>
    <x v="17"/>
    <x v="27"/>
    <x v="0"/>
    <n v="17.962946216069337"/>
    <n v="12.545001579407192"/>
    <n v="11.648580968823612"/>
  </r>
  <r>
    <x v="21"/>
    <x v="27"/>
    <x v="0"/>
    <n v="6.5661873564635362"/>
    <n v="4.4008027301981993"/>
    <n v="4.6555769464704762"/>
  </r>
  <r>
    <x v="21"/>
    <x v="27"/>
    <x v="0"/>
    <n v="6.4741843530068746"/>
    <n v="4.081752618664483"/>
    <n v="5.1437282288361423"/>
  </r>
  <r>
    <x v="16"/>
    <x v="27"/>
    <x v="0"/>
    <n v="43.062443471360467"/>
    <n v="32.938230779828181"/>
    <n v="21.767057286794415"/>
  </r>
  <r>
    <x v="16"/>
    <x v="27"/>
    <x v="0"/>
    <n v="42.67385466776193"/>
    <n v="29.94258791723756"/>
    <n v="27.372223513627382"/>
  </r>
  <r>
    <x v="18"/>
    <x v="27"/>
    <x v="0"/>
    <n v="45.568747112166271"/>
    <n v="33.56755733098813"/>
    <n v="25.802558029532992"/>
  </r>
  <r>
    <x v="18"/>
    <x v="27"/>
    <x v="0"/>
    <n v="44.130608840631218"/>
    <n v="31.561758298002374"/>
    <n v="27.023028666652007"/>
  </r>
  <r>
    <x v="20"/>
    <x v="27"/>
    <x v="0"/>
    <n v="137.56038606214429"/>
    <n v="119.60315918861967"/>
    <n v="38.608037778078014"/>
  </r>
  <r>
    <x v="20"/>
    <x v="27"/>
    <x v="0"/>
    <n v="134.65643705091358"/>
    <n v="103.20332935171734"/>
    <n v="67.624181553271967"/>
  </r>
  <r>
    <x v="5"/>
    <x v="36"/>
    <x v="0"/>
    <n v="13.577506160189657"/>
    <n v="8.6650941849081615"/>
    <n v="10.561685746855211"/>
  </r>
  <r>
    <x v="5"/>
    <x v="36"/>
    <x v="0"/>
    <n v="13.903962758246653"/>
    <n v="7.9455052187534392"/>
    <n v="12.810683709910412"/>
  </r>
  <r>
    <x v="9"/>
    <x v="36"/>
    <x v="0"/>
    <n v="22.757850097660128"/>
    <n v="14.785460049794146"/>
    <n v="17.140638602911867"/>
  </r>
  <r>
    <x v="9"/>
    <x v="36"/>
    <x v="0"/>
    <n v="20.402376761302452"/>
    <n v="12.872442718352039"/>
    <n v="16.189358192343384"/>
  </r>
  <r>
    <x v="64"/>
    <x v="37"/>
    <x v="0"/>
    <n v="8.371729353667666"/>
    <n v="5.3507796160111569"/>
    <n v="6.4950419359614981"/>
  </r>
  <r>
    <x v="64"/>
    <x v="37"/>
    <x v="0"/>
    <n v="8.5780309949561211"/>
    <n v="5.8139303543924647"/>
    <n v="5.9428163772118614"/>
  </r>
  <r>
    <x v="65"/>
    <x v="37"/>
    <x v="0"/>
    <n v="2.8316474823867441"/>
    <n v="1.620257854202888"/>
    <n v="2.60448770059529"/>
  </r>
  <r>
    <x v="65"/>
    <x v="37"/>
    <x v="0"/>
    <n v="2.567808311298128"/>
    <n v="1.6165583349724211"/>
    <n v="2.0451874491002697"/>
  </r>
  <r>
    <x v="56"/>
    <x v="37"/>
    <x v="0"/>
    <n v="10.041714872142192"/>
    <n v="6.7033753235082711"/>
    <n v="7.177430029562931"/>
  </r>
  <r>
    <x v="56"/>
    <x v="37"/>
    <x v="0"/>
    <n v="9.4670757070089824"/>
    <n v="6.3769052799734585"/>
    <n v="6.6438664181263762"/>
  </r>
  <r>
    <x v="55"/>
    <x v="37"/>
    <x v="0"/>
    <n v="2.2099869462218726"/>
    <n v="1.4587199363098302"/>
    <n v="1.6152240713108914"/>
  </r>
  <r>
    <x v="55"/>
    <x v="37"/>
    <x v="0"/>
    <n v="2.2096212642786792"/>
    <n v="1.3214028632582606"/>
    <n v="1.9096695621939006"/>
  </r>
  <r>
    <x v="57"/>
    <x v="38"/>
    <x v="0"/>
    <n v="7.4842889901578511"/>
    <n v="4.5326769645425351"/>
    <n v="6.3459658550729294"/>
  </r>
  <r>
    <x v="57"/>
    <x v="38"/>
    <x v="0"/>
    <n v="7.3075784324910584"/>
    <n v="4.1232930265180876"/>
    <n v="6.8462136228418844"/>
  </r>
  <r>
    <x v="43"/>
    <x v="38"/>
    <x v="0"/>
    <n v="16.566893209954632"/>
    <n v="11.557768369888175"/>
    <n v="10.769618406142879"/>
  </r>
  <r>
    <x v="43"/>
    <x v="38"/>
    <x v="0"/>
    <n v="15.681470024617122"/>
    <n v="11.088837085395989"/>
    <n v="9.8741608193254322"/>
  </r>
  <r>
    <x v="46"/>
    <x v="38"/>
    <x v="0"/>
    <n v="31.768142017912005"/>
    <n v="22.847821980714002"/>
    <n v="19.178688079975704"/>
  </r>
  <r>
    <x v="46"/>
    <x v="38"/>
    <x v="0"/>
    <n v="36.228877412090682"/>
    <n v="26.894712781356471"/>
    <n v="20.068453956078557"/>
  </r>
  <r>
    <x v="45"/>
    <x v="38"/>
    <x v="0"/>
    <n v="31.439935984031635"/>
    <n v="21.15457693463436"/>
    <n v="22.113521956204139"/>
  </r>
  <r>
    <x v="45"/>
    <x v="38"/>
    <x v="0"/>
    <n v="32.674102419468596"/>
    <n v="24.640470567478282"/>
    <n v="17.272308481779184"/>
  </r>
  <r>
    <x v="42"/>
    <x v="38"/>
    <x v="0"/>
    <n v="1.1453385212401671E-2"/>
    <n v="-3.0548475348127499E-3"/>
    <n v="3.1192700406511006E-2"/>
  </r>
  <r>
    <x v="42"/>
    <x v="38"/>
    <x v="0"/>
    <n v="1.061634788258916E-2"/>
    <n v="-7.4152385246827367E-3"/>
    <n v="3.876791077563458E-2"/>
  </r>
  <r>
    <x v="59"/>
    <x v="39"/>
    <x v="0"/>
    <n v="1.5989972863002135"/>
    <n v="0.91644926416248051"/>
    <n v="1.4674782475961261"/>
  </r>
  <r>
    <x v="59"/>
    <x v="39"/>
    <x v="0"/>
    <n v="1.534929593898906"/>
    <n v="0.87009543129332878"/>
    <n v="1.4293934496019911"/>
  </r>
  <r>
    <x v="60"/>
    <x v="39"/>
    <x v="0"/>
    <n v="1.5355940570656157"/>
    <n v="0.91530617555228921"/>
    <n v="1.3336189452536522"/>
  </r>
  <r>
    <x v="60"/>
    <x v="39"/>
    <x v="0"/>
    <n v="1.5778760227492206"/>
    <n v="0.76883837116558129"/>
    <n v="1.7394309509048245"/>
  </r>
  <r>
    <x v="58"/>
    <x v="39"/>
    <x v="0"/>
    <n v="3.1737369295267643"/>
    <n v="1.7924297092674839"/>
    <n v="2.9698105235574532"/>
  </r>
  <r>
    <x v="58"/>
    <x v="39"/>
    <x v="0"/>
    <n v="3.0555282438160378"/>
    <n v="1.5722890112403705"/>
    <n v="3.188964350037685"/>
  </r>
  <r>
    <x v="62"/>
    <x v="39"/>
    <x v="0"/>
    <n v="8.3188253713115063"/>
    <n v="5.0030352172666452"/>
    <n v="7.1289488311964533"/>
  </r>
  <r>
    <x v="62"/>
    <x v="39"/>
    <x v="0"/>
    <n v="8.4460681443969658"/>
    <n v="5.2938734855440543"/>
    <n v="6.7772185165337602"/>
  </r>
  <r>
    <x v="63"/>
    <x v="39"/>
    <x v="0"/>
    <n v="72.939051896193916"/>
    <n v="41.410100798793735"/>
    <n v="67.787244859410379"/>
  </r>
  <r>
    <x v="63"/>
    <x v="39"/>
    <x v="0"/>
    <n v="73.871135937766951"/>
    <n v="59.225344967019339"/>
    <n v="31.488450587107362"/>
  </r>
  <r>
    <x v="39"/>
    <x v="34"/>
    <x v="0"/>
    <n v="83.695121481922797"/>
    <n v="58.869924526387429"/>
    <n v="53.374173454401046"/>
  </r>
  <r>
    <x v="39"/>
    <x v="34"/>
    <x v="0"/>
    <n v="85.744753476784425"/>
    <n v="66.121269882787743"/>
    <n v="42.190489727092874"/>
  </r>
  <r>
    <x v="41"/>
    <x v="34"/>
    <x v="0"/>
    <n v="65.125942112129579"/>
    <n v="47.337991662367315"/>
    <n v="38.244093466988886"/>
  </r>
  <r>
    <x v="41"/>
    <x v="34"/>
    <x v="0"/>
    <n v="52.395196309319125"/>
    <n v="32.607146519071065"/>
    <n v="42.544307049033343"/>
  </r>
  <r>
    <x v="40"/>
    <x v="34"/>
    <x v="0"/>
    <n v="49.878000493507543"/>
    <n v="26.78457714002991"/>
    <n v="49.650860209976898"/>
  </r>
  <r>
    <x v="40"/>
    <x v="34"/>
    <x v="0"/>
    <n v="60.052425706902923"/>
    <n v="36.539636292443838"/>
    <n v="50.552497241087039"/>
  </r>
  <r>
    <x v="38"/>
    <x v="34"/>
    <x v="0"/>
    <n v="54.16712845572939"/>
    <n v="34.503202358536221"/>
    <n v="42.277441108965313"/>
  </r>
  <r>
    <x v="38"/>
    <x v="34"/>
    <x v="0"/>
    <n v="59.196635817426639"/>
    <n v="38.923444635322298"/>
    <n v="43.587361041524339"/>
  </r>
  <r>
    <x v="61"/>
    <x v="39"/>
    <x v="0"/>
    <n v="123.25910483369411"/>
    <n v="76.708276495822361"/>
    <n v="100.08428092642424"/>
  </r>
  <r>
    <x v="61"/>
    <x v="39"/>
    <x v="0"/>
    <n v="135.76836291426801"/>
    <n v="107.1265457241134"/>
    <n v="61.579906958832353"/>
  </r>
  <r>
    <x v="66"/>
    <x v="40"/>
    <x v="0"/>
    <n v="48.761289361594848"/>
    <n v="30.371173599044983"/>
    <n v="39.538748889482207"/>
  </r>
  <r>
    <x v="66"/>
    <x v="40"/>
    <x v="0"/>
    <n v="45.402217498821337"/>
    <n v="17.451608377509363"/>
    <n v="60.093809610820742"/>
  </r>
  <r>
    <x v="0"/>
    <x v="40"/>
    <x v="0"/>
    <n v="48.929191834395432"/>
    <n v="31.684429117159407"/>
    <n v="37.076239842057454"/>
  </r>
  <r>
    <x v="0"/>
    <x v="40"/>
    <x v="0"/>
    <n v="53.936621283743598"/>
    <n v="41.059156193531216"/>
    <n v="27.686549943956628"/>
  </r>
  <r>
    <x v="1"/>
    <x v="40"/>
    <x v="0"/>
    <n v="13.059022089195047"/>
    <n v="8.8492102561320021"/>
    <n v="9.0510954410855415"/>
  </r>
  <r>
    <x v="1"/>
    <x v="40"/>
    <x v="0"/>
    <n v="11.793152237275399"/>
    <n v="7.2432820396245017"/>
    <n v="9.7822209249494296"/>
  </r>
  <r>
    <x v="10"/>
    <x v="41"/>
    <x v="0"/>
    <n v="25.46668583688389"/>
    <n v="16.923519683597853"/>
    <n v="18.367807229564981"/>
  </r>
  <r>
    <x v="10"/>
    <x v="41"/>
    <x v="0"/>
    <n v="26.64645618346297"/>
    <n v="18.996094521401805"/>
    <n v="16.448277573431522"/>
  </r>
  <r>
    <x v="11"/>
    <x v="42"/>
    <x v="0"/>
    <n v="16.309034902468024"/>
    <n v="9.9452241810852033"/>
    <n v="13.682193050973071"/>
  </r>
  <r>
    <x v="11"/>
    <x v="42"/>
    <x v="0"/>
    <n v="16.341677684687962"/>
    <n v="8.6512158274932194"/>
    <n v="16.534492992968694"/>
  </r>
  <r>
    <x v="11"/>
    <x v="42"/>
    <x v="0"/>
    <n v="16.631236371805482"/>
    <n v="10.098602700515976"/>
    <n v="14.045162393272433"/>
  </r>
  <r>
    <x v="11"/>
    <x v="42"/>
    <x v="0"/>
    <n v="16.585894555263742"/>
    <n v="10.137197964537476"/>
    <n v="13.864697670061478"/>
  </r>
  <r>
    <x v="16"/>
    <x v="42"/>
    <x v="0"/>
    <n v="32.100625221307197"/>
    <n v="16.807496744805778"/>
    <n v="32.880226224478044"/>
  </r>
  <r>
    <x v="16"/>
    <x v="42"/>
    <x v="0"/>
    <n v="33.040358755054356"/>
    <n v="21.720229160470137"/>
    <n v="24.338278628356072"/>
  </r>
  <r>
    <x v="15"/>
    <x v="42"/>
    <x v="0"/>
    <n v="36.099635985628701"/>
    <n v="24.94355609656537"/>
    <n v="23.985571761486167"/>
  </r>
  <r>
    <x v="15"/>
    <x v="42"/>
    <x v="0"/>
    <n v="37.113434959703291"/>
    <n v="23.759888597724274"/>
    <n v="28.710124678254889"/>
  </r>
  <r>
    <x v="19"/>
    <x v="43"/>
    <x v="0"/>
    <n v="3.2464911517408637"/>
    <n v="1.8593868437711674"/>
    <n v="2.982274262134847"/>
  </r>
  <r>
    <x v="19"/>
    <x v="43"/>
    <x v="0"/>
    <n v="3.2547304140253499"/>
    <n v="1.9204186914075037"/>
    <n v="2.8687702036283693"/>
  </r>
  <r>
    <x v="17"/>
    <x v="43"/>
    <x v="0"/>
    <n v="13.480394686163923"/>
    <n v="5.3165227896221081"/>
    <n v="17.552324577564899"/>
  </r>
  <r>
    <x v="17"/>
    <x v="43"/>
    <x v="0"/>
    <n v="13.926100732775136"/>
    <n v="7.3660942939175191"/>
    <n v="14.104013843543884"/>
  </r>
  <r>
    <x v="21"/>
    <x v="43"/>
    <x v="0"/>
    <n v="8.7361337495600573"/>
    <n v="5.1716101913551213"/>
    <n v="7.6637256501406119"/>
  </r>
  <r>
    <x v="21"/>
    <x v="43"/>
    <x v="0"/>
    <n v="8.7361700568100762"/>
    <n v="5.630701829651759"/>
    <n v="6.6767566883903822"/>
  </r>
  <r>
    <x v="18"/>
    <x v="43"/>
    <x v="0"/>
    <n v="43.012748968923304"/>
    <n v="27.54709811717774"/>
    <n v="33.251149331252968"/>
  </r>
  <r>
    <x v="18"/>
    <x v="43"/>
    <x v="0"/>
    <n v="44.016327249660684"/>
    <n v="27.691965042367805"/>
    <n v="35.097378745679677"/>
  </r>
  <r>
    <x v="20"/>
    <x v="43"/>
    <x v="0"/>
    <n v="159.77574004606146"/>
    <n v="135.581992392269"/>
    <n v="52.016557455653761"/>
  </r>
  <r>
    <x v="20"/>
    <x v="43"/>
    <x v="0"/>
    <n v="166.46276616383173"/>
    <n v="131.95339259974696"/>
    <n v="74.195153162782233"/>
  </r>
  <r>
    <x v="3"/>
    <x v="44"/>
    <x v="0"/>
    <n v="50.128444597346387"/>
    <n v="36.634296141564896"/>
    <n v="29.012419179930205"/>
  </r>
  <r>
    <x v="3"/>
    <x v="44"/>
    <x v="0"/>
    <n v="47.011116258098092"/>
    <n v="27.245029507980078"/>
    <n v="42.497086512753732"/>
  </r>
  <r>
    <x v="41"/>
    <x v="41"/>
    <x v="0"/>
    <n v="210.7764889327953"/>
    <n v="155.72048215104053"/>
    <n v="118.37041458077272"/>
  </r>
  <r>
    <x v="41"/>
    <x v="41"/>
    <x v="0"/>
    <n v="216.29005528195918"/>
    <n v="156.21214273057976"/>
    <n v="129.16751198546578"/>
  </r>
  <r>
    <x v="53"/>
    <x v="41"/>
    <x v="0"/>
    <n v="65.154392351770625"/>
    <n v="39.416278583964676"/>
    <n v="55.336944600782772"/>
  </r>
  <r>
    <x v="53"/>
    <x v="41"/>
    <x v="0"/>
    <n v="68.721220305372384"/>
    <n v="42.170270495661264"/>
    <n v="57.084542090878912"/>
  </r>
  <r>
    <x v="24"/>
    <x v="43"/>
    <x v="0"/>
    <n v="23.272293191973272"/>
    <n v="16.028640274405994"/>
    <n v="15.573853772769649"/>
  </r>
  <r>
    <x v="24"/>
    <x v="43"/>
    <x v="0"/>
    <n v="25.200351912314023"/>
    <n v="18.006270626454818"/>
    <n v="15.467274764597285"/>
  </r>
  <r>
    <x v="54"/>
    <x v="43"/>
    <x v="0"/>
    <n v="10.718622166584915"/>
    <n v="5.3415395235767189"/>
    <n v="11.560727682467618"/>
  </r>
  <r>
    <x v="54"/>
    <x v="43"/>
    <x v="0"/>
    <n v="11.1997090479638"/>
    <n v="7.7105622045354369"/>
    <n v="7.5016657133709845"/>
  </r>
  <r>
    <x v="27"/>
    <x v="45"/>
    <x v="0"/>
    <n v="40.847084199390856"/>
    <n v="28.116209132324737"/>
    <n v="27.371381394192159"/>
  </r>
  <r>
    <x v="27"/>
    <x v="45"/>
    <x v="0"/>
    <n v="42.216587731385751"/>
    <n v="23.930782237478738"/>
    <n v="39.314481811900066"/>
  </r>
  <r>
    <x v="29"/>
    <x v="45"/>
    <x v="0"/>
    <n v="25.518507080356574"/>
    <n v="14.791635756338486"/>
    <n v="23.062773346638892"/>
  </r>
  <r>
    <x v="29"/>
    <x v="45"/>
    <x v="0"/>
    <n v="25.763714369522102"/>
    <n v="16.912427989484868"/>
    <n v="19.030265717080049"/>
  </r>
  <r>
    <x v="28"/>
    <x v="45"/>
    <x v="0"/>
    <n v="146.84582636922099"/>
    <n v="116.99850688326451"/>
    <n v="64.171736894806386"/>
  </r>
  <r>
    <x v="28"/>
    <x v="45"/>
    <x v="0"/>
    <n v="157.61566686297434"/>
    <n v="122.21377296603127"/>
    <n v="76.114071878427595"/>
  </r>
  <r>
    <x v="26"/>
    <x v="45"/>
    <x v="0"/>
    <n v="7.5901070372180381"/>
    <n v="4.2006906100487589"/>
    <n v="7.2872453184139516"/>
  </r>
  <r>
    <x v="26"/>
    <x v="45"/>
    <x v="0"/>
    <n v="8.5051580925749519"/>
    <n v="4.533297298291953"/>
    <n v="8.5395007077084468"/>
  </r>
  <r>
    <x v="25"/>
    <x v="45"/>
    <x v="0"/>
    <n v="4.0159810197849781"/>
    <n v="2.4297736986515375"/>
    <n v="3.4103457404368984"/>
  </r>
  <r>
    <x v="25"/>
    <x v="45"/>
    <x v="0"/>
    <n v="4.1183171398672016"/>
    <n v="2.4925432140067536"/>
    <n v="3.4954139405999638"/>
  </r>
  <r>
    <x v="35"/>
    <x v="45"/>
    <x v="0"/>
    <n v="8.1631791767164241"/>
    <n v="5.2188312323096238"/>
    <n v="6.3303480804746242"/>
  </r>
  <r>
    <x v="35"/>
    <x v="45"/>
    <x v="0"/>
    <n v="6.9055745217953612"/>
    <n v="4.5933632360526779"/>
    <n v="4.9712542643467659"/>
  </r>
  <r>
    <x v="4"/>
    <x v="44"/>
    <x v="0"/>
    <n v="22.203673847106092"/>
    <n v="13.433384687335238"/>
    <n v="18.856121693507347"/>
  </r>
  <r>
    <x v="4"/>
    <x v="44"/>
    <x v="0"/>
    <n v="24.63627309551681"/>
    <n v="16.193957685675997"/>
    <n v="18.15097813115775"/>
  </r>
  <r>
    <x v="2"/>
    <x v="44"/>
    <x v="0"/>
    <n v="110.55713826279948"/>
    <n v="78.710536243853042"/>
    <n v="68.470194340734864"/>
  </r>
  <r>
    <x v="2"/>
    <x v="44"/>
    <x v="0"/>
    <n v="95.258673553606954"/>
    <n v="50.879820305034571"/>
    <n v="95.41453448443059"/>
  </r>
  <r>
    <x v="13"/>
    <x v="46"/>
    <x v="0"/>
    <n v="54.797867383562"/>
    <n v="3.5856551141893873"/>
    <n v="110.10625637915111"/>
  </r>
  <r>
    <x v="13"/>
    <x v="46"/>
    <x v="0"/>
    <n v="81.034090243567348"/>
    <n v="43.99643025167483"/>
    <n v="79.630968982568916"/>
  </r>
  <r>
    <x v="14"/>
    <x v="46"/>
    <x v="0"/>
    <n v="98.479062519001985"/>
    <n v="76.751057154818042"/>
    <n v="46.71521153299549"/>
  </r>
  <r>
    <x v="14"/>
    <x v="46"/>
    <x v="0"/>
    <n v="89.209750729205268"/>
    <n v="50.802008900716658"/>
    <n v="82.576644931250527"/>
  </r>
  <r>
    <x v="12"/>
    <x v="46"/>
    <x v="0"/>
    <n v="65.928055646616855"/>
    <n v="19.973098336929944"/>
    <n v="98.803158215826855"/>
  </r>
  <r>
    <x v="12"/>
    <x v="46"/>
    <x v="0"/>
    <n v="62.860071087169388"/>
    <n v="15.497764488218902"/>
    <n v="101.82895918774356"/>
  </r>
  <r>
    <x v="65"/>
    <x v="37"/>
    <x v="0"/>
    <n v="3.3235172930905019"/>
    <n v="1.9325402755544123"/>
    <n v="2.9906005877025921"/>
  </r>
  <r>
    <x v="34"/>
    <x v="47"/>
    <x v="0"/>
    <n v="19.436302790065476"/>
    <n v="13.927514262571227"/>
    <n v="11.843895334112627"/>
  </r>
  <r>
    <x v="34"/>
    <x v="47"/>
    <x v="0"/>
    <n v="2.9283486979843771"/>
    <n v="1.7535307319013376"/>
    <n v="2.5258586270785344"/>
  </r>
  <r>
    <x v="33"/>
    <x v="47"/>
    <x v="0"/>
    <n v="6.4962218009932977"/>
    <n v="4.3351595167526353"/>
    <n v="4.6462839111174246"/>
  </r>
  <r>
    <x v="33"/>
    <x v="47"/>
    <x v="0"/>
    <n v="19.406310572068133"/>
    <n v="13.700748192678947"/>
    <n v="12.266959115686742"/>
  </r>
  <r>
    <x v="31"/>
    <x v="47"/>
    <x v="0"/>
    <n v="32.753655180997363"/>
    <n v="22.1742891901824"/>
    <n v="22.745636880252182"/>
  </r>
  <r>
    <x v="31"/>
    <x v="47"/>
    <x v="0"/>
    <n v="29.797019221083474"/>
    <n v="20.166174330326882"/>
    <n v="20.706316515126684"/>
  </r>
  <r>
    <x v="36"/>
    <x v="48"/>
    <x v="0"/>
    <n v="32.286064568266262"/>
    <n v="22.838453196184386"/>
    <n v="20.312364449976037"/>
  </r>
  <r>
    <x v="36"/>
    <x v="48"/>
    <x v="0"/>
    <n v="22.736699302412841"/>
    <n v="13.336465787268764"/>
    <n v="20.210502057559768"/>
  </r>
  <r>
    <x v="37"/>
    <x v="48"/>
    <x v="0"/>
    <n v="31.941719320639173"/>
    <n v="22.601155066156966"/>
    <n v="20.082213147136734"/>
  </r>
  <r>
    <x v="37"/>
    <x v="48"/>
    <x v="0"/>
    <n v="33.137172644601115"/>
    <n v="23.498908598808011"/>
    <n v="20.72226769845518"/>
  </r>
  <r>
    <x v="39"/>
    <x v="48"/>
    <x v="0"/>
    <n v="80.636438394525342"/>
    <n v="45.733631596890284"/>
    <n v="75.041034614915347"/>
  </r>
  <r>
    <x v="39"/>
    <x v="48"/>
    <x v="0"/>
    <n v="81.148972928731055"/>
    <n v="48.961087404372776"/>
    <n v="69.203953877370296"/>
  </r>
  <r>
    <x v="38"/>
    <x v="48"/>
    <x v="0"/>
    <n v="71.104545216659346"/>
    <n v="51.348562336445596"/>
    <n v="42.475363192459596"/>
  </r>
  <r>
    <x v="38"/>
    <x v="48"/>
    <x v="0"/>
    <n v="56.574414127461239"/>
    <n v="34.623463228957789"/>
    <n v="47.194544431782425"/>
  </r>
  <r>
    <x v="41"/>
    <x v="48"/>
    <x v="0"/>
    <n v="108.93737627983714"/>
    <n v="86.336110642934273"/>
    <n v="48.592721119341157"/>
  </r>
  <r>
    <x v="41"/>
    <x v="48"/>
    <x v="0"/>
    <n v="104.02990480641333"/>
    <n v="50.844827410328527"/>
    <n v="114.34791640158234"/>
  </r>
  <r>
    <x v="40"/>
    <x v="48"/>
    <x v="0"/>
    <n v="208.1672534283577"/>
    <n v="164.83214744460332"/>
    <n v="93.170477865071859"/>
  </r>
  <r>
    <x v="40"/>
    <x v="48"/>
    <x v="0"/>
    <n v="149.63799251111539"/>
    <n v="105.34810613251371"/>
    <n v="95.223255713993581"/>
  </r>
  <r>
    <x v="57"/>
    <x v="49"/>
    <x v="0"/>
    <n v="12.695671244666364"/>
    <n v="7.9945452341553089"/>
    <n v="10.107420922598767"/>
  </r>
  <r>
    <x v="57"/>
    <x v="49"/>
    <x v="0"/>
    <n v="11.577642524000179"/>
    <n v="7.2546179206796815"/>
    <n v="9.2945028971390649"/>
  </r>
  <r>
    <x v="43"/>
    <x v="49"/>
    <x v="0"/>
    <n v="7.0843790056271807"/>
    <n v="3.7187291752176446"/>
    <n v="7.2361471353805067"/>
  </r>
  <r>
    <x v="43"/>
    <x v="49"/>
    <x v="0"/>
    <n v="5.3950069813081605"/>
    <n v="2.30385093478893"/>
    <n v="6.6459855000163435"/>
  </r>
  <r>
    <x v="44"/>
    <x v="49"/>
    <x v="0"/>
    <n v="7.8708283237269567"/>
    <n v="4.6081808060419061"/>
    <n v="7.0146921630228567"/>
  </r>
  <r>
    <x v="44"/>
    <x v="49"/>
    <x v="0"/>
    <n v="8.455248446061459"/>
    <n v="5.6725260035752543"/>
    <n v="5.9828532513453414"/>
  </r>
  <r>
    <x v="46"/>
    <x v="49"/>
    <x v="0"/>
    <n v="36.891085851334296"/>
    <n v="22.560295073597619"/>
    <n v="30.811200172133862"/>
  </r>
  <r>
    <x v="46"/>
    <x v="49"/>
    <x v="0"/>
    <n v="54.47379960009949"/>
    <n v="42.836059680955515"/>
    <n v="25.021140826159559"/>
  </r>
  <r>
    <x v="45"/>
    <x v="49"/>
    <x v="0"/>
    <n v="68.020712812520856"/>
    <n v="56.196160150011551"/>
    <n v="25.422788224395006"/>
  </r>
  <r>
    <x v="45"/>
    <x v="49"/>
    <x v="0"/>
    <n v="50.837075128791"/>
    <n v="32.071117321016558"/>
    <n v="40.346809286715036"/>
  </r>
  <r>
    <x v="42"/>
    <x v="49"/>
    <x v="0"/>
    <n v="2.7515253718886218E-2"/>
    <n v="6.2126487457751971E-3"/>
    <n v="4.5800600692188685E-2"/>
  </r>
  <r>
    <x v="42"/>
    <x v="49"/>
    <x v="0"/>
    <n v="3.2341904443939966E-2"/>
    <n v="2.6507240754321541E-2"/>
    <n v="1.2544526932679623E-2"/>
  </r>
  <r>
    <x v="59"/>
    <x v="50"/>
    <x v="0"/>
    <n v="1.3826535860440665"/>
    <n v="0.86174967321921003"/>
    <n v="1.1199434125734413"/>
  </r>
  <r>
    <x v="59"/>
    <x v="50"/>
    <x v="0"/>
    <n v="1.290211332347766"/>
    <n v="0.74747487775465693"/>
    <n v="1.1668833773751848"/>
  </r>
  <r>
    <x v="60"/>
    <x v="50"/>
    <x v="0"/>
    <n v="2.5889734674799989"/>
    <n v="1.5087977819637755"/>
    <n v="2.3223777238598799"/>
  </r>
  <r>
    <x v="60"/>
    <x v="50"/>
    <x v="0"/>
    <n v="2.5475305636940511"/>
    <n v="1.491205875356624"/>
    <n v="2.2710980799254687"/>
  </r>
  <r>
    <x v="30"/>
    <x v="51"/>
    <x v="0"/>
    <n v="8.4991708785784628"/>
    <n v="5.7321957337021425"/>
    <n v="5.9489965614840923"/>
  </r>
  <r>
    <x v="30"/>
    <x v="51"/>
    <x v="0"/>
    <n v="8.8521654579584759"/>
    <n v="3.6265726144516734"/>
    <n v="11.235024613539624"/>
  </r>
  <r>
    <x v="7"/>
    <x v="51"/>
    <x v="0"/>
    <n v="35.987573118559439"/>
    <n v="12.968094253618364"/>
    <n v="49.491879559623321"/>
  </r>
  <r>
    <x v="7"/>
    <x v="51"/>
    <x v="0"/>
    <n v="24.217014248606443"/>
    <n v="7.2740299877201711"/>
    <n v="36.42741616090548"/>
  </r>
  <r>
    <x v="6"/>
    <x v="51"/>
    <x v="0"/>
    <n v="19.862974794596873"/>
    <n v="8.2842247058167899"/>
    <n v="24.894312690877182"/>
  </r>
  <r>
    <x v="6"/>
    <x v="51"/>
    <x v="0"/>
    <n v="30.745736774642559"/>
    <n v="20.666233204595532"/>
    <n v="21.670932675601108"/>
  </r>
  <r>
    <x v="51"/>
    <x v="51"/>
    <x v="0"/>
    <n v="61.779967786115357"/>
    <n v="35.571961821103201"/>
    <n v="56.347212824776136"/>
  </r>
  <r>
    <x v="51"/>
    <x v="51"/>
    <x v="0"/>
    <n v="54.092238273947522"/>
    <n v="38.307501557386928"/>
    <n v="33.937183940605287"/>
  </r>
  <r>
    <x v="52"/>
    <x v="51"/>
    <x v="0"/>
    <n v="35.13759394125492"/>
    <n v="24.398748709763172"/>
    <n v="23.088517247707269"/>
  </r>
  <r>
    <x v="52"/>
    <x v="51"/>
    <x v="0"/>
    <n v="27.799570462425208"/>
    <n v="17.332421707576444"/>
    <n v="22.504369822924836"/>
  </r>
  <r>
    <x v="48"/>
    <x v="51"/>
    <x v="0"/>
    <n v="41.408057531570719"/>
    <n v="30.608766837710274"/>
    <n v="23.218474991799955"/>
  </r>
  <r>
    <x v="48"/>
    <x v="51"/>
    <x v="0"/>
    <n v="31.509267107424865"/>
    <n v="19.906367700513794"/>
    <n v="24.946233724858804"/>
  </r>
  <r>
    <x v="49"/>
    <x v="51"/>
    <x v="0"/>
    <n v="10.446891149054006"/>
    <n v="7.1222727868188134"/>
    <n v="7.1479294788056631"/>
  </r>
  <r>
    <x v="49"/>
    <x v="51"/>
    <x v="0"/>
    <n v="7.6635638654570446"/>
    <n v="4.7830234005877994"/>
    <n v="6.1931619994688774"/>
  </r>
  <r>
    <x v="50"/>
    <x v="51"/>
    <x v="0"/>
    <n v="1.3373178702001041"/>
    <n v="0.91065095349571967"/>
    <n v="0.91733387091442697"/>
  </r>
  <r>
    <x v="50"/>
    <x v="51"/>
    <x v="0"/>
    <n v="1.2835183540005319"/>
    <n v="0.86116788401398825"/>
    <n v="0.90805351047106875"/>
  </r>
  <r>
    <x v="58"/>
    <x v="50"/>
    <x v="0"/>
    <n v="5.627766957420608"/>
    <n v="3.3845854491505207"/>
    <n v="4.8228402427806891"/>
  </r>
  <r>
    <x v="58"/>
    <x v="50"/>
    <x v="0"/>
    <n v="5.7018724841913722"/>
    <n v="3.5046831834161289"/>
    <n v="4.7239569966667734"/>
  </r>
  <r>
    <x v="62"/>
    <x v="50"/>
    <x v="0"/>
    <n v="11.431836387116061"/>
    <n v="8.0839499037187874"/>
    <n v="7.1979559393041352"/>
  </r>
  <r>
    <x v="62"/>
    <x v="50"/>
    <x v="0"/>
    <n v="8.4396635927334795"/>
    <n v="5.1173089402970708"/>
    <n v="7.1430625027382799"/>
  </r>
  <r>
    <x v="47"/>
    <x v="49"/>
    <x v="0"/>
    <n v="7.92895211438654"/>
    <n v="5.7144287490696115"/>
    <n v="4.7612252354313975"/>
  </r>
  <r>
    <x v="47"/>
    <x v="49"/>
    <x v="0"/>
    <n v="6.0063351793420114"/>
    <n v="3.6831175175627693"/>
    <n v="4.9949179728253696"/>
  </r>
  <r>
    <x v="24"/>
    <x v="49"/>
    <x v="0"/>
    <n v="21.631009890853765"/>
    <n v="16.110931147752456"/>
    <n v="11.868169297667812"/>
  </r>
  <r>
    <x v="24"/>
    <x v="49"/>
    <x v="0"/>
    <n v="21.102170499508816"/>
    <n v="15.193812684695002"/>
    <n v="12.702969301849697"/>
  </r>
  <r>
    <x v="9"/>
    <x v="50"/>
    <x v="0"/>
    <n v="36.470879614649448"/>
    <n v="28.978208468208614"/>
    <n v="16.109242964847788"/>
  </r>
  <r>
    <x v="9"/>
    <x v="50"/>
    <x v="0"/>
    <n v="26.266668959119293"/>
    <n v="16.725494646427418"/>
    <n v="20.513524772287521"/>
  </r>
  <r>
    <x v="5"/>
    <x v="50"/>
    <x v="0"/>
    <n v="17.601338396232521"/>
    <n v="8.1576518666324596"/>
    <n v="20.303926038640128"/>
  </r>
  <r>
    <x v="5"/>
    <x v="50"/>
    <x v="0"/>
    <n v="24.334558025745537"/>
    <n v="15.675941343548631"/>
    <n v="18.616025866723341"/>
  </r>
  <r>
    <x v="69"/>
    <x v="52"/>
    <x v="0"/>
    <n v="13.213886324828534"/>
    <n v="8.5981252410122107"/>
    <n v="9.9238863302050984"/>
  </r>
  <r>
    <x v="69"/>
    <x v="52"/>
    <x v="0"/>
    <n v="12.219816386483567"/>
    <n v="7.5543716366561116"/>
    <n v="10.030706212129031"/>
  </r>
  <r>
    <x v="55"/>
    <x v="52"/>
    <x v="0"/>
    <n v="2.1060290046120218"/>
    <n v="1.3209342726293141"/>
    <n v="1.6879536737628213"/>
  </r>
  <r>
    <x v="55"/>
    <x v="52"/>
    <x v="0"/>
    <n v="1.5594293752868227"/>
    <n v="0.88558995955385977"/>
    <n v="1.4487547438258703"/>
  </r>
  <r>
    <x v="61"/>
    <x v="50"/>
    <x v="0"/>
    <n v="77.555142301497384"/>
    <n v="56.657347829266364"/>
    <n v="44.930258115296695"/>
  </r>
  <r>
    <x v="61"/>
    <x v="50"/>
    <x v="0"/>
    <n v="78.273413420106039"/>
    <n v="54.79663046063343"/>
    <n v="50.47508336286608"/>
  </r>
  <r>
    <x v="22"/>
    <x v="52"/>
    <x v="0"/>
    <n v="12.470079858379286"/>
    <n v="6.1710736289065036"/>
    <n v="13.542863393366485"/>
  </r>
  <r>
    <x v="22"/>
    <x v="52"/>
    <x v="0"/>
    <n v="12.522336060007778"/>
    <n v="8.2697834088035176"/>
    <n v="9.1429882000891549"/>
  </r>
  <r>
    <x v="22"/>
    <x v="52"/>
    <x v="0"/>
    <n v="12.851079231983091"/>
    <n v="8.5509906256314405"/>
    <n v="9.2451905036560476"/>
  </r>
  <r>
    <x v="22"/>
    <x v="52"/>
    <x v="0"/>
    <n v="12.933993383504816"/>
    <n v="8.371757511005157"/>
    <n v="9.8088071258742655"/>
  </r>
  <r>
    <x v="65"/>
    <x v="52"/>
    <x v="0"/>
    <n v="3.6152422138136289"/>
    <n v="1.919076508555934"/>
    <n v="3.6467562663040449"/>
  </r>
  <r>
    <x v="65"/>
    <x v="52"/>
    <x v="0"/>
    <n v="3.6468414257893307"/>
    <n v="1.4766282404236848"/>
    <n v="4.6659583485361384"/>
  </r>
  <r>
    <x v="64"/>
    <x v="52"/>
    <x v="0"/>
    <n v="12.837108296655506"/>
    <n v="7.9871329479786963"/>
    <n v="10.427446999655142"/>
  </r>
  <r>
    <x v="64"/>
    <x v="52"/>
    <x v="0"/>
    <n v="15.347402968054039"/>
    <n v="10.011726830622926"/>
    <n v="11.47170369547689"/>
  </r>
  <r>
    <x v="56"/>
    <x v="52"/>
    <x v="0"/>
    <n v="10.487913145184988"/>
    <n v="6.3787372497990624"/>
    <n v="8.8347281750797393"/>
  </r>
  <r>
    <x v="56"/>
    <x v="52"/>
    <x v="0"/>
    <n v="10.30636933670197"/>
    <n v="6.4707115976984975"/>
    <n v="8.2466641388574633"/>
  </r>
  <r>
    <x v="66"/>
    <x v="53"/>
    <x v="0"/>
    <n v="50.214214644761547"/>
    <n v="40.111812045180862"/>
    <n v="21.720165589098471"/>
  </r>
  <r>
    <x v="66"/>
    <x v="53"/>
    <x v="0"/>
    <n v="48.956642180469217"/>
    <n v="38.459424468286159"/>
    <n v="22.569018081193576"/>
  </r>
  <r>
    <x v="8"/>
    <x v="53"/>
    <x v="0"/>
    <n v="2.3604442577873628"/>
    <n v="1.5518078156938024"/>
    <n v="1.7385683505011544"/>
  </r>
  <r>
    <x v="8"/>
    <x v="53"/>
    <x v="0"/>
    <n v="2.324316370982026"/>
    <n v="1.3960650963057262"/>
    <n v="1.9957402405540441"/>
  </r>
  <r>
    <x v="53"/>
    <x v="54"/>
    <x v="0"/>
    <n v="75.637483921147293"/>
    <n v="59.139922434620857"/>
    <n v="35.469757196031814"/>
  </r>
  <r>
    <x v="53"/>
    <x v="54"/>
    <x v="0"/>
    <n v="74.791309041794605"/>
    <n v="58.098980020766007"/>
    <n v="35.888507395211477"/>
  </r>
  <r>
    <x v="53"/>
    <x v="54"/>
    <x v="0"/>
    <n v="76.608385676867314"/>
    <n v="53.713437296410177"/>
    <n v="49.224139017982857"/>
  </r>
  <r>
    <x v="53"/>
    <x v="54"/>
    <x v="0"/>
    <n v="75.268702139631756"/>
    <n v="54.879986980229283"/>
    <n v="43.835737592715304"/>
  </r>
  <r>
    <x v="23"/>
    <x v="54"/>
    <x v="0"/>
    <n v="42.934325713795225"/>
    <n v="32.791322949410912"/>
    <n v="21.807455943426259"/>
  </r>
  <r>
    <x v="23"/>
    <x v="54"/>
    <x v="0"/>
    <n v="43.279531402756412"/>
    <n v="32.77796496226793"/>
    <n v="22.578367847050242"/>
  </r>
  <r>
    <x v="23"/>
    <x v="54"/>
    <x v="0"/>
    <n v="43.341773366869397"/>
    <n v="33.182906499634008"/>
    <n v="21.841563764556085"/>
  </r>
  <r>
    <x v="23"/>
    <x v="54"/>
    <x v="0"/>
    <n v="42.790443051334996"/>
    <n v="31.57355532573197"/>
    <n v="24.116308610046495"/>
  </r>
  <r>
    <x v="10"/>
    <x v="55"/>
    <x v="0"/>
    <n v="23.360066441294048"/>
    <n v="15.881219492437555"/>
    <n v="16.079520940041455"/>
  </r>
  <r>
    <x v="10"/>
    <x v="55"/>
    <x v="0"/>
    <n v="22.042430447889899"/>
    <n v="13.595329179725365"/>
    <n v="18.161267726553742"/>
  </r>
  <r>
    <x v="10"/>
    <x v="55"/>
    <x v="0"/>
    <n v="23.743774416732002"/>
    <n v="15.623494898854636"/>
    <n v="17.458600963436336"/>
  </r>
  <r>
    <x v="10"/>
    <x v="55"/>
    <x v="0"/>
    <n v="22.681964435868906"/>
    <n v="14.000961617006388"/>
    <n v="18.664156060554422"/>
  </r>
  <r>
    <x v="63"/>
    <x v="56"/>
    <x v="0"/>
    <n v="27.967208364699818"/>
    <n v="19.259915133365009"/>
    <n v="18.720680447369833"/>
  </r>
  <r>
    <x v="63"/>
    <x v="56"/>
    <x v="0"/>
    <n v="29.42629675631737"/>
    <n v="19.746659485614977"/>
    <n v="20.811220132010149"/>
  </r>
  <r>
    <x v="10"/>
    <x v="55"/>
    <x v="1"/>
    <n v="23.920774015201456"/>
    <n v="15.743516174875458"/>
    <n v="17.581104356700902"/>
  </r>
  <r>
    <x v="10"/>
    <x v="55"/>
    <x v="1"/>
    <n v="23.380281886196972"/>
    <n v="14.747789350158452"/>
    <n v="18.55985895248282"/>
  </r>
  <r>
    <x v="0"/>
    <x v="0"/>
    <x v="1"/>
    <n v="4.3247000241710332"/>
    <n v="-16.443863351295242"/>
    <n v="44.652411257252496"/>
  </r>
  <r>
    <x v="0"/>
    <x v="0"/>
    <x v="1"/>
    <n v="16.674068669017817"/>
    <n v="7.8009858883891017"/>
    <n v="19.07712797835174"/>
  </r>
  <r>
    <x v="2"/>
    <x v="2"/>
    <x v="1"/>
    <n v="3.9025194313778209"/>
    <n v="2.5999498824331604"/>
    <n v="2.8005245302310202"/>
  </r>
  <r>
    <x v="2"/>
    <x v="2"/>
    <x v="1"/>
    <n v="3.8411719581490629"/>
    <n v="2.2316343676947858"/>
    <n v="3.4605058194766962"/>
  </r>
  <r>
    <x v="3"/>
    <x v="2"/>
    <x v="1"/>
    <n v="20.715309354132195"/>
    <n v="14.76230051940929"/>
    <n v="12.798968994654238"/>
  </r>
  <r>
    <x v="3"/>
    <x v="2"/>
    <x v="1"/>
    <n v="17.611369482042495"/>
    <n v="10.160432136337542"/>
    <n v="16.019515293265645"/>
  </r>
  <r>
    <x v="4"/>
    <x v="2"/>
    <x v="1"/>
    <n v="7.3610055631783524"/>
    <n v="4.9426540848076899"/>
    <n v="5.1994556784969221"/>
  </r>
  <r>
    <x v="4"/>
    <x v="2"/>
    <x v="1"/>
    <n v="3.7304063543991326"/>
    <n v="1.4856427431853809"/>
    <n v="4.8262417641095663"/>
  </r>
  <r>
    <x v="5"/>
    <x v="2"/>
    <x v="1"/>
    <n v="3.0980987509089042"/>
    <n v="-5.1427380945661456"/>
    <n v="17.717799217771354"/>
  </r>
  <r>
    <x v="5"/>
    <x v="2"/>
    <x v="1"/>
    <n v="6.5005603419080549"/>
    <n v="3.319806541909728"/>
    <n v="6.8386206699964047"/>
  </r>
  <r>
    <x v="6"/>
    <x v="2"/>
    <x v="1"/>
    <n v="9.3312153811372092"/>
    <n v="5.7990773940770559"/>
    <n v="7.5940966721793304"/>
  </r>
  <r>
    <x v="6"/>
    <x v="2"/>
    <x v="1"/>
    <n v="9.0868755518076458"/>
    <n v="5.303585953669061"/>
    <n v="8.1340726359979563"/>
  </r>
  <r>
    <x v="7"/>
    <x v="3"/>
    <x v="1"/>
    <n v="1.5904179737441704"/>
    <n v="-0.54901615903790124"/>
    <n v="4.5997833854814543"/>
  </r>
  <r>
    <x v="7"/>
    <x v="3"/>
    <x v="1"/>
    <n v="1.9795507112370527"/>
    <n v="-0.1442166155550044"/>
    <n v="4.5660997526029234"/>
  </r>
  <r>
    <x v="8"/>
    <x v="3"/>
    <x v="1"/>
    <n v="0.6387485096436486"/>
    <n v="0.2546436543566446"/>
    <n v="0.82582543886705861"/>
  </r>
  <r>
    <x v="8"/>
    <x v="3"/>
    <x v="1"/>
    <n v="1.0921372513416556"/>
    <n v="0.58071515613628422"/>
    <n v="1.0995575046915489"/>
  </r>
  <r>
    <x v="9"/>
    <x v="4"/>
    <x v="1"/>
    <n v="4.2144406421380411"/>
    <n v="2.5590915185972887"/>
    <n v="3.5590006156126179"/>
  </r>
  <r>
    <x v="9"/>
    <x v="4"/>
    <x v="1"/>
    <n v="5.5660988233204822"/>
    <n v="3.665114534338036"/>
    <n v="4.0871162213122583"/>
  </r>
  <r>
    <x v="11"/>
    <x v="4"/>
    <x v="1"/>
    <n v="3.5806890223809682"/>
    <n v="2.2034398107002136"/>
    <n v="2.9610858051136231"/>
  </r>
  <r>
    <x v="11"/>
    <x v="4"/>
    <x v="1"/>
    <n v="3.8995993542296841"/>
    <n v="2.4912006346249211"/>
    <n v="3.0280572471502412"/>
  </r>
  <r>
    <x v="15"/>
    <x v="4"/>
    <x v="1"/>
    <n v="22.352647420383626"/>
    <n v="16.618152065156949"/>
    <n v="12.329165013737347"/>
  </r>
  <r>
    <x v="15"/>
    <x v="4"/>
    <x v="1"/>
    <n v="23.151631242925003"/>
    <n v="17.985317837463761"/>
    <n v="11.107573821741665"/>
  </r>
  <r>
    <x v="16"/>
    <x v="5"/>
    <x v="1"/>
    <n v="25.694594813468669"/>
    <n v="21.215267369712294"/>
    <n v="9.6305540040762132"/>
  </r>
  <r>
    <x v="16"/>
    <x v="5"/>
    <x v="1"/>
    <n v="20.566278350613469"/>
    <n v="14.745183713737084"/>
    <n v="12.515353469284225"/>
  </r>
  <r>
    <x v="17"/>
    <x v="5"/>
    <x v="1"/>
    <n v="10.891930707930664"/>
    <n v="7.2618062573769278"/>
    <n v="7.8047675686905302"/>
  </r>
  <r>
    <x v="17"/>
    <x v="5"/>
    <x v="1"/>
    <n v="11.039833082361431"/>
    <n v="7.6004415899035243"/>
    <n v="7.3946917087845048"/>
  </r>
  <r>
    <x v="18"/>
    <x v="5"/>
    <x v="1"/>
    <n v="18.151537545220599"/>
    <n v="10.632353165304625"/>
    <n v="16.166246416819337"/>
  </r>
  <r>
    <x v="18"/>
    <x v="5"/>
    <x v="1"/>
    <n v="18.352344306921097"/>
    <n v="10.727878784187618"/>
    <n v="16.392600873876976"/>
  </r>
  <r>
    <x v="19"/>
    <x v="5"/>
    <x v="1"/>
    <n v="0.93870282625729795"/>
    <n v="0.50168910030974323"/>
    <n v="0.93957951078724289"/>
  </r>
  <r>
    <x v="19"/>
    <x v="5"/>
    <x v="1"/>
    <n v="0.99387594425406822"/>
    <n v="0.5263408281551637"/>
    <n v="1.0052004996126445"/>
  </r>
  <r>
    <x v="21"/>
    <x v="5"/>
    <x v="1"/>
    <n v="6.7570360787619075"/>
    <n v="3.6934230102175807"/>
    <n v="6.5867680973703004"/>
  </r>
  <r>
    <x v="21"/>
    <x v="5"/>
    <x v="1"/>
    <n v="7.3579707359787836"/>
    <n v="4.2373086083458151"/>
    <n v="6.7094235744108817"/>
  </r>
  <r>
    <x v="22"/>
    <x v="4"/>
    <x v="1"/>
    <n v="4.5132147234293631"/>
    <n v="2.9934468329212298"/>
    <n v="3.2675009645924877"/>
  </r>
  <r>
    <x v="22"/>
    <x v="4"/>
    <x v="1"/>
    <n v="4.8400027499911378"/>
    <n v="3.4744967492122552"/>
    <n v="2.9358379016745966"/>
  </r>
  <r>
    <x v="23"/>
    <x v="5"/>
    <x v="1"/>
    <n v="7.1205426597977795"/>
    <n v="5.2729599602588895"/>
    <n v="3.972302804008613"/>
  </r>
  <r>
    <x v="23"/>
    <x v="5"/>
    <x v="1"/>
    <n v="7.5095866132421021"/>
    <n v="5.5234732039698891"/>
    <n v="4.2701438299352557"/>
  </r>
  <r>
    <x v="24"/>
    <x v="6"/>
    <x v="1"/>
    <n v="4.1020551264398861"/>
    <n v="2.0035435147645213"/>
    <n v="4.5117999651020346"/>
  </r>
  <r>
    <x v="24"/>
    <x v="6"/>
    <x v="1"/>
    <n v="4.3141615411677599"/>
    <n v="1.8546798168378484"/>
    <n v="5.2878857073093108"/>
  </r>
  <r>
    <x v="25"/>
    <x v="6"/>
    <x v="1"/>
    <n v="2.1658405326966554"/>
    <n v="0.40763668475989662"/>
    <n v="3.7801382730640309"/>
  </r>
  <r>
    <x v="25"/>
    <x v="6"/>
    <x v="1"/>
    <n v="2.71954934734562"/>
    <n v="1.7259320124255506"/>
    <n v="2.1362772700781476"/>
  </r>
  <r>
    <x v="26"/>
    <x v="6"/>
    <x v="1"/>
    <n v="7.2528809259724216"/>
    <n v="4.0597595938043947"/>
    <n v="6.8652108641612566"/>
  </r>
  <r>
    <x v="26"/>
    <x v="6"/>
    <x v="1"/>
    <n v="7.9264667953914456"/>
    <n v="4.5402562097873478"/>
    <n v="7.2803527590488102"/>
  </r>
  <r>
    <x v="27"/>
    <x v="6"/>
    <x v="1"/>
    <n v="15.354188779585524"/>
    <n v="10.300423952624485"/>
    <n v="10.865594377966231"/>
  </r>
  <r>
    <x v="27"/>
    <x v="6"/>
    <x v="1"/>
    <n v="14.85229328191938"/>
    <n v="8.9247634926855675"/>
    <n v="12.744189046852703"/>
  </r>
  <r>
    <x v="29"/>
    <x v="6"/>
    <x v="1"/>
    <n v="4.3162280175670924"/>
    <n v="2.1050998723316838"/>
    <n v="4.7539255122561288"/>
  </r>
  <r>
    <x v="29"/>
    <x v="6"/>
    <x v="1"/>
    <n v="4.6497618839425323"/>
    <n v="2.7076583667577308"/>
    <n v="4.1755225619473242"/>
  </r>
  <r>
    <x v="30"/>
    <x v="7"/>
    <x v="1"/>
    <n v="7.6365805871850956"/>
    <n v="5.052705407578153"/>
    <n v="5.5553316361549241"/>
  </r>
  <r>
    <x v="30"/>
    <x v="7"/>
    <x v="1"/>
    <n v="5.6881172193277472"/>
    <n v="0.70417104754144089"/>
    <n v="10.715484269340557"/>
  </r>
  <r>
    <x v="0"/>
    <x v="8"/>
    <x v="1"/>
    <n v="25.765446859712615"/>
    <n v="14.285946350567949"/>
    <n v="24.680926094661032"/>
  </r>
  <r>
    <x v="0"/>
    <x v="8"/>
    <x v="1"/>
    <n v="26.603233279627759"/>
    <n v="15.156694856393742"/>
    <n v="24.610057609953124"/>
  </r>
  <r>
    <x v="47"/>
    <x v="9"/>
    <x v="1"/>
    <n v="5.0501940416374875"/>
    <n v="3.8074937908606472"/>
    <n v="2.6718055391702085"/>
  </r>
  <r>
    <x v="47"/>
    <x v="9"/>
    <x v="1"/>
    <n v="5.4551490636523647"/>
    <n v="4.1379864464860807"/>
    <n v="2.8318996269075098"/>
  </r>
  <r>
    <x v="31"/>
    <x v="9"/>
    <x v="1"/>
    <n v="8.7144815363431682"/>
    <n v="6.6300678649507052"/>
    <n v="4.4814893934937965"/>
  </r>
  <r>
    <x v="31"/>
    <x v="9"/>
    <x v="1"/>
    <n v="8.5271980780197403"/>
    <n v="6.2840501482343161"/>
    <n v="4.8227680490386646"/>
  </r>
  <r>
    <x v="32"/>
    <x v="9"/>
    <x v="1"/>
    <n v="8.5515013953439833"/>
    <n v="6.323917949973521"/>
    <n v="4.7893044075464921"/>
  </r>
  <r>
    <x v="70"/>
    <x v="9"/>
    <x v="1"/>
    <n v="8.5705357073661723"/>
    <n v="6.401585900455931"/>
    <n v="4.6632420848570169"/>
  </r>
  <r>
    <x v="33"/>
    <x v="9"/>
    <x v="1"/>
    <n v="6.6498045729122142"/>
    <n v="4.1699191188697933"/>
    <n v="5.3317537261912049"/>
  </r>
  <r>
    <x v="33"/>
    <x v="9"/>
    <x v="1"/>
    <n v="6.6285132726564839"/>
    <n v="4.0678423153294485"/>
    <n v="5.5054425582531268"/>
  </r>
  <r>
    <x v="34"/>
    <x v="9"/>
    <x v="1"/>
    <n v="1.358166559433573"/>
    <n v="0.85031201185698924"/>
    <n v="1.0918872772896551"/>
  </r>
  <r>
    <x v="34"/>
    <x v="9"/>
    <x v="1"/>
    <n v="1.3385356410102771"/>
    <n v="0.86506618206403207"/>
    <n v="1.0179593367344268"/>
  </r>
  <r>
    <x v="35"/>
    <x v="9"/>
    <x v="1"/>
    <n v="2.2118061554017414"/>
    <n v="1.4515840016879435"/>
    <n v="1.6344776304846667"/>
  </r>
  <r>
    <x v="35"/>
    <x v="9"/>
    <x v="1"/>
    <n v="2.2167947918000692"/>
    <n v="1.4452729791905825"/>
    <n v="1.6587718971103962"/>
  </r>
  <r>
    <x v="36"/>
    <x v="10"/>
    <x v="1"/>
    <n v="19.528450995527972"/>
    <n v="14.188334531886991"/>
    <n v="11.481250396828111"/>
  </r>
  <r>
    <x v="36"/>
    <x v="10"/>
    <x v="1"/>
    <n v="19.737244677376761"/>
    <n v="14.098696450190085"/>
    <n v="12.122878688451358"/>
  </r>
  <r>
    <x v="37"/>
    <x v="10"/>
    <x v="1"/>
    <n v="10.76074600002271"/>
    <n v="7.4551441770381821"/>
    <n v="7.107043919416733"/>
  </r>
  <r>
    <x v="37"/>
    <x v="10"/>
    <x v="1"/>
    <n v="13.135654377864688"/>
    <n v="9.1497298919447481"/>
    <n v="8.569737644727871"/>
  </r>
  <r>
    <x v="38"/>
    <x v="10"/>
    <x v="1"/>
    <n v="9.53573830460269"/>
    <n v="6.4372159472018602"/>
    <n v="6.6618230684117865"/>
  </r>
  <r>
    <x v="38"/>
    <x v="10"/>
    <x v="1"/>
    <n v="9.7023829134012196"/>
    <n v="6.4778813875937882"/>
    <n v="6.9326782804859777"/>
  </r>
  <r>
    <x v="40"/>
    <x v="10"/>
    <x v="1"/>
    <n v="39.716305762721156"/>
    <n v="14.679648778287676"/>
    <n v="53.82881251653199"/>
  </r>
  <r>
    <x v="40"/>
    <x v="10"/>
    <x v="1"/>
    <n v="51.090446757733623"/>
    <n v="34.672400669189663"/>
    <n v="35.298799090369513"/>
  </r>
  <r>
    <x v="41"/>
    <x v="10"/>
    <x v="1"/>
    <n v="56.551880484890255"/>
    <n v="39.396039480959523"/>
    <n v="36.885058158451066"/>
  </r>
  <r>
    <x v="41"/>
    <x v="10"/>
    <x v="1"/>
    <n v="53.222458418205903"/>
    <n v="36.579182237776351"/>
    <n v="35.783043787923546"/>
  </r>
  <r>
    <x v="49"/>
    <x v="13"/>
    <x v="1"/>
    <n v="2.7384390714808826"/>
    <n v="1.6346688517978674"/>
    <n v="2.373105972318482"/>
  </r>
  <r>
    <x v="49"/>
    <x v="13"/>
    <x v="1"/>
    <n v="2.7746595012824122"/>
    <n v="1.7381692800990403"/>
    <n v="2.228453975544249"/>
  </r>
  <r>
    <x v="50"/>
    <x v="13"/>
    <x v="1"/>
    <n v="1.2926651085758352"/>
    <n v="0.83228622363597571"/>
    <n v="0.98981460262069765"/>
  </r>
  <r>
    <x v="50"/>
    <x v="13"/>
    <x v="1"/>
    <n v="1.2649291364704933"/>
    <n v="0.69500642923577038"/>
    <n v="1.2253338205546547"/>
  </r>
  <r>
    <x v="51"/>
    <x v="13"/>
    <x v="1"/>
    <n v="9.6668813401558342"/>
    <n v="8.3870563137291523"/>
    <n v="2.7516238068173693"/>
  </r>
  <r>
    <x v="51"/>
    <x v="13"/>
    <x v="1"/>
    <n v="11.216226727674899"/>
    <n v="9.6145421462098994"/>
    <n v="3.443621850149746"/>
  </r>
  <r>
    <x v="52"/>
    <x v="13"/>
    <x v="1"/>
    <n v="6.9036387818646165"/>
    <n v="4.2152238462088576"/>
    <n v="5.780092111659882"/>
  </r>
  <r>
    <x v="52"/>
    <x v="13"/>
    <x v="1"/>
    <n v="6.776053654356577"/>
    <n v="4.0334320677759408"/>
    <n v="5.8966364111483687"/>
  </r>
  <r>
    <x v="53"/>
    <x v="13"/>
    <x v="1"/>
    <n v="15.242170689208427"/>
    <n v="9.2666175785321201"/>
    <n v="12.847439187954063"/>
  </r>
  <r>
    <x v="53"/>
    <x v="13"/>
    <x v="1"/>
    <n v="15.199480044259644"/>
    <n v="9.4555546070441441"/>
    <n v="12.349439690013321"/>
  </r>
  <r>
    <x v="42"/>
    <x v="11"/>
    <x v="0"/>
    <n v="4.0068019762447893E-2"/>
    <n v="-1.2383207606300944E-2"/>
    <n v="0.11277013884281001"/>
  </r>
  <r>
    <x v="42"/>
    <x v="11"/>
    <x v="0"/>
    <n v="2.3686633958674711E-2"/>
    <n v="-1.1151927060289921E-2"/>
    <n v="7.4902906190773944E-2"/>
  </r>
  <r>
    <x v="43"/>
    <x v="11"/>
    <x v="1"/>
    <n v="7.1398057344893289"/>
    <n v="4.8499726243126897"/>
    <n v="4.9231411868797723"/>
  </r>
  <r>
    <x v="43"/>
    <x v="11"/>
    <x v="1"/>
    <n v="7.1053722894961355"/>
    <n v="4.544012656344627"/>
    <n v="5.5069232112757422"/>
  </r>
  <r>
    <x v="44"/>
    <x v="11"/>
    <x v="1"/>
    <n v="3.9507393441196652"/>
    <n v="2.6652255549252337"/>
    <n v="2.7638546467680269"/>
  </r>
  <r>
    <x v="44"/>
    <x v="11"/>
    <x v="1"/>
    <n v="3.9185021503246658"/>
    <n v="2.6716469876701421"/>
    <n v="2.6807385997072255"/>
  </r>
  <r>
    <x v="45"/>
    <x v="11"/>
    <x v="1"/>
    <n v="15.679099053213911"/>
    <n v="11.65973925478743"/>
    <n v="8.6416235666169392"/>
  </r>
  <r>
    <x v="45"/>
    <x v="11"/>
    <x v="1"/>
    <n v="15.749861546073515"/>
    <n v="11.716831988792551"/>
    <n v="8.6710135481540629"/>
  </r>
  <r>
    <x v="46"/>
    <x v="11"/>
    <x v="1"/>
    <n v="14.330167357548254"/>
    <n v="9.9766290897099363"/>
    <n v="9.3601072758523802"/>
  </r>
  <r>
    <x v="46"/>
    <x v="11"/>
    <x v="1"/>
    <n v="14.323116732542651"/>
    <n v="10.14023661200855"/>
    <n v="8.9931922591483175"/>
  </r>
  <r>
    <x v="54"/>
    <x v="11"/>
    <x v="1"/>
    <n v="7.1064546639573996"/>
    <n v="5.0375385142517217"/>
    <n v="4.4481697218672043"/>
  </r>
  <r>
    <x v="54"/>
    <x v="11"/>
    <x v="1"/>
    <n v="7.2347318090005155"/>
    <n v="5.1275359244653842"/>
    <n v="4.5304711517505316"/>
  </r>
  <r>
    <x v="56"/>
    <x v="14"/>
    <x v="1"/>
    <n v="7.402040786485923"/>
    <n v="5.2411030395751297"/>
    <n v="4.6460161558582032"/>
  </r>
  <r>
    <x v="56"/>
    <x v="14"/>
    <x v="1"/>
    <n v="7.7044918541544289"/>
    <n v="5.4093736316247423"/>
    <n v="4.9345041784388259"/>
  </r>
  <r>
    <x v="55"/>
    <x v="14"/>
    <x v="1"/>
    <n v="1.9557182650099454"/>
    <n v="1.3243381785470141"/>
    <n v="1.3574671858953018"/>
  </r>
  <r>
    <x v="55"/>
    <x v="14"/>
    <x v="1"/>
    <n v="1.9623449286374188"/>
    <n v="1.3169272171419653"/>
    <n v="1.3876480797152255"/>
  </r>
  <r>
    <x v="65"/>
    <x v="14"/>
    <x v="1"/>
    <n v="2.0047691910720058"/>
    <n v="1.4127379142495449"/>
    <n v="1.2728672451682908"/>
  </r>
  <r>
    <x v="65"/>
    <x v="14"/>
    <x v="1"/>
    <n v="1.9746098787418642"/>
    <n v="1.3526472852701652"/>
    <n v="1.3372195759641532"/>
  </r>
  <r>
    <x v="57"/>
    <x v="11"/>
    <x v="1"/>
    <n v="2.9839082834875481"/>
    <n v="1.942004426814443"/>
    <n v="2.2400932918471761"/>
  </r>
  <r>
    <x v="57"/>
    <x v="11"/>
    <x v="1"/>
    <n v="3.018710604742088"/>
    <n v="1.9819517989602178"/>
    <n v="2.2290314324310216"/>
  </r>
  <r>
    <x v="58"/>
    <x v="15"/>
    <x v="1"/>
    <n v="2.4312342269248606"/>
    <n v="1.6134967175845329"/>
    <n v="1.7581356450817043"/>
  </r>
  <r>
    <x v="58"/>
    <x v="15"/>
    <x v="1"/>
    <n v="2.4833012529339218"/>
    <n v="1.6865646286040188"/>
    <n v="1.7129837423092915"/>
  </r>
  <r>
    <x v="59"/>
    <x v="15"/>
    <x v="1"/>
    <n v="1.8895340286465014"/>
    <n v="1.1380387972632426"/>
    <n v="1.6157147474740057"/>
  </r>
  <r>
    <x v="59"/>
    <x v="15"/>
    <x v="1"/>
    <n v="1.9836464119873689"/>
    <n v="1.2764617451604103"/>
    <n v="1.5204470336779612"/>
  </r>
  <r>
    <x v="60"/>
    <x v="15"/>
    <x v="1"/>
    <n v="1.0802171222582813"/>
    <n v="0.71194836506099446"/>
    <n v="0.79177782797416707"/>
  </r>
  <r>
    <x v="60"/>
    <x v="15"/>
    <x v="1"/>
    <n v="1.1154602729153791"/>
    <n v="0.77524398235290515"/>
    <n v="0.73146502470931873"/>
  </r>
  <r>
    <x v="62"/>
    <x v="15"/>
    <x v="1"/>
    <n v="5.4458877995197508"/>
    <n v="1.8624642502732536"/>
    <n v="7.7043606308799699"/>
  </r>
  <r>
    <x v="62"/>
    <x v="15"/>
    <x v="1"/>
    <n v="6.8791193014315679"/>
    <n v="4.6691449767764244"/>
    <n v="4.7514447980085617"/>
  </r>
  <r>
    <x v="64"/>
    <x v="14"/>
    <x v="1"/>
    <n v="3.4081004173608811"/>
    <n v="2.2648294728286578"/>
    <n v="2.4580325307442807"/>
  </r>
  <r>
    <x v="64"/>
    <x v="14"/>
    <x v="1"/>
    <n v="3.4755104283260456"/>
    <n v="2.2749786108962544"/>
    <n v="2.5811434074740514"/>
  </r>
  <r>
    <x v="8"/>
    <x v="20"/>
    <x v="1"/>
    <n v="1.3628889449146122"/>
    <n v="0.88476080395469237"/>
    <n v="1.0279755030638276"/>
  </r>
  <r>
    <x v="8"/>
    <x v="20"/>
    <x v="1"/>
    <n v="1.132044277469074"/>
    <n v="0.13955045286793394"/>
    <n v="2.1338617228924508"/>
  </r>
  <r>
    <x v="6"/>
    <x v="20"/>
    <x v="1"/>
    <n v="65.58717626632432"/>
    <n v="48.658852937379606"/>
    <n v="36.395895157231116"/>
  </r>
  <r>
    <x v="6"/>
    <x v="20"/>
    <x v="1"/>
    <n v="69.005312003734218"/>
    <n v="52.25387067185541"/>
    <n v="36.015598863539445"/>
  </r>
  <r>
    <x v="30"/>
    <x v="20"/>
    <x v="1"/>
    <n v="8.2581086626244318"/>
    <n v="3.223613894233758"/>
    <n v="10.824163752039949"/>
  </r>
  <r>
    <x v="30"/>
    <x v="20"/>
    <x v="1"/>
    <n v="7.3575849343302515"/>
    <n v="0.89428046104061376"/>
    <n v="13.896104617572723"/>
  </r>
  <r>
    <x v="15"/>
    <x v="16"/>
    <x v="1"/>
    <n v="11.910204449341741"/>
    <n v="8.005860675877722"/>
    <n v="8.3943391129476357"/>
  </r>
  <r>
    <x v="15"/>
    <x v="16"/>
    <x v="1"/>
    <n v="12.190866443007042"/>
    <n v="8.2692464599616642"/>
    <n v="8.431482963547559"/>
  </r>
  <r>
    <x v="67"/>
    <x v="16"/>
    <x v="1"/>
    <n v="12.246115684754779"/>
    <n v="8.4696832626971368"/>
    <n v="8.119329707423935"/>
  </r>
  <r>
    <x v="67"/>
    <x v="16"/>
    <x v="1"/>
    <n v="11.5168473160692"/>
    <n v="7.6500175700312356"/>
    <n v="8.3136839539816201"/>
  </r>
  <r>
    <x v="71"/>
    <x v="16"/>
    <x v="1"/>
    <n v="7.4896580765970402"/>
    <n v="4.3428272945888153"/>
    <n v="6.7656861813176805"/>
  </r>
  <r>
    <x v="71"/>
    <x v="16"/>
    <x v="1"/>
    <n v="7.6134520321014394"/>
    <n v="4.5315358315475169"/>
    <n v="6.6261198311909331"/>
  </r>
  <r>
    <x v="19"/>
    <x v="17"/>
    <x v="1"/>
    <n v="1.2597264425139203"/>
    <n v="0.72713653043374771"/>
    <n v="1.1450683109723712"/>
  </r>
  <r>
    <x v="19"/>
    <x v="17"/>
    <x v="1"/>
    <n v="1.2961401578076062"/>
    <n v="0.72717528946476884"/>
    <n v="1.2232744669371001"/>
  </r>
  <r>
    <x v="17"/>
    <x v="17"/>
    <x v="1"/>
    <n v="6.8554107751459306"/>
    <n v="3.9814462650814941"/>
    <n v="6.179023696638537"/>
  </r>
  <r>
    <x v="17"/>
    <x v="17"/>
    <x v="1"/>
    <n v="8.0156695515761758"/>
    <n v="4.8469606615260687"/>
    <n v="6.8127241136077306"/>
  </r>
  <r>
    <x v="16"/>
    <x v="17"/>
    <x v="1"/>
    <n v="25.096283726236457"/>
    <n v="18.385485655110713"/>
    <n v="14.428215852920351"/>
  </r>
  <r>
    <x v="16"/>
    <x v="17"/>
    <x v="1"/>
    <n v="24.92549280249149"/>
    <n v="18.242634401403691"/>
    <n v="14.368145562338775"/>
  </r>
  <r>
    <x v="2"/>
    <x v="16"/>
    <x v="1"/>
    <n v="37.664204119019551"/>
    <n v="35.950053519170574"/>
    <n v="3.6854237896753026"/>
  </r>
  <r>
    <x v="2"/>
    <x v="16"/>
    <x v="1"/>
    <n v="40.677303656474585"/>
    <n v="37.663414653752618"/>
    <n v="6.4798613558522336"/>
  </r>
  <r>
    <x v="24"/>
    <x v="17"/>
    <x v="1"/>
    <n v="8.2159009580893798"/>
    <n v="5.5230161956295101"/>
    <n v="5.7897022392887223"/>
  </r>
  <r>
    <x v="24"/>
    <x v="17"/>
    <x v="1"/>
    <n v="8.4237518897983357"/>
    <n v="5.5739941625824319"/>
    <n v="6.1269791135141922"/>
  </r>
  <r>
    <x v="66"/>
    <x v="18"/>
    <x v="1"/>
    <n v="38.841456389095818"/>
    <n v="27.659271572597834"/>
    <n v="24.041697355470642"/>
  </r>
  <r>
    <x v="66"/>
    <x v="18"/>
    <x v="1"/>
    <n v="35.169168696451059"/>
    <n v="25.170603018030082"/>
    <n v="21.4969162086051"/>
  </r>
  <r>
    <x v="21"/>
    <x v="17"/>
    <x v="1"/>
    <n v="4.3853431195712655"/>
    <n v="2.7468439489899832"/>
    <n v="3.5227732167497585"/>
  </r>
  <r>
    <x v="21"/>
    <x v="17"/>
    <x v="1"/>
    <n v="4.4014009119478219"/>
    <n v="2.7482545152882096"/>
    <n v="3.5542647528181677"/>
  </r>
  <r>
    <x v="18"/>
    <x v="17"/>
    <x v="1"/>
    <n v="23.307898591806307"/>
    <n v="15.922129952485218"/>
    <n v="15.87940257454034"/>
  </r>
  <r>
    <x v="18"/>
    <x v="17"/>
    <x v="1"/>
    <n v="23.218206861995668"/>
    <n v="15.908711909031148"/>
    <n v="15.715414148873718"/>
  </r>
  <r>
    <x v="35"/>
    <x v="19"/>
    <x v="1"/>
    <n v="2.6837080178730552"/>
    <n v="1.5650007993837596"/>
    <n v="2.4052205197519849"/>
  </r>
  <r>
    <x v="35"/>
    <x v="19"/>
    <x v="1"/>
    <n v="2.4529512571633445"/>
    <n v="1.3981454418750425"/>
    <n v="2.2678325028698492"/>
  </r>
  <r>
    <x v="34"/>
    <x v="19"/>
    <x v="1"/>
    <n v="2.0999900426614171"/>
    <n v="1.3042065712919602"/>
    <n v="1.710934463444332"/>
  </r>
  <r>
    <x v="34"/>
    <x v="19"/>
    <x v="1"/>
    <n v="2.1376650637225012"/>
    <n v="1.3336092327855273"/>
    <n v="1.7287200365144944"/>
  </r>
  <r>
    <x v="33"/>
    <x v="19"/>
    <x v="1"/>
    <n v="11.81264707099672"/>
    <n v="8.0952314060553086"/>
    <n v="7.9924436796240323"/>
  </r>
  <r>
    <x v="33"/>
    <x v="19"/>
    <x v="1"/>
    <n v="12.235753811553181"/>
    <n v="8.3519971173603569"/>
    <n v="8.3500768925145739"/>
  </r>
  <r>
    <x v="3"/>
    <x v="18"/>
    <x v="1"/>
    <n v="11.890917889663189"/>
    <n v="8.1086427373334367"/>
    <n v="8.13189157750897"/>
  </r>
  <r>
    <x v="3"/>
    <x v="18"/>
    <x v="1"/>
    <n v="11.929186190085556"/>
    <n v="7.9643280778679282"/>
    <n v="8.5244449412678946"/>
  </r>
  <r>
    <x v="27"/>
    <x v="18"/>
    <x v="1"/>
    <n v="15.816095688034336"/>
    <n v="10.500187897572085"/>
    <n v="11.429201749493837"/>
  </r>
  <r>
    <x v="27"/>
    <x v="18"/>
    <x v="1"/>
    <n v="18.548748443385985"/>
    <n v="12.574012562723995"/>
    <n v="12.84568214342328"/>
  </r>
  <r>
    <x v="29"/>
    <x v="18"/>
    <x v="1"/>
    <n v="5.1847040010023635"/>
    <n v="3.6153388922097065"/>
    <n v="3.374134983904213"/>
  </r>
  <r>
    <x v="29"/>
    <x v="18"/>
    <x v="1"/>
    <n v="5.3949654945387371"/>
    <n v="3.7666703872303136"/>
    <n v="3.5008344807131118"/>
  </r>
  <r>
    <x v="26"/>
    <x v="18"/>
    <x v="1"/>
    <n v="18.721530327149665"/>
    <n v="13.693532855875455"/>
    <n v="10.810194563239559"/>
  </r>
  <r>
    <x v="26"/>
    <x v="18"/>
    <x v="1"/>
    <n v="18.616144822260996"/>
    <n v="13.418641241469459"/>
    <n v="11.174632698701794"/>
  </r>
  <r>
    <x v="25"/>
    <x v="18"/>
    <x v="1"/>
    <n v="3.5410950079394965"/>
    <n v="2.3433908492565956"/>
    <n v="2.5750639411682372"/>
  </r>
  <r>
    <x v="25"/>
    <x v="18"/>
    <x v="1"/>
    <n v="3.5626168929756465"/>
    <n v="2.3648326177418881"/>
    <n v="2.5752361917525803"/>
  </r>
  <r>
    <x v="4"/>
    <x v="18"/>
    <x v="1"/>
    <n v="7.6201497614345488"/>
    <n v="5.0401965359259648"/>
    <n v="5.5468994348434579"/>
  </r>
  <r>
    <x v="4"/>
    <x v="18"/>
    <x v="1"/>
    <n v="7.7541169544058741"/>
    <n v="5.2760674958514961"/>
    <n v="5.3278063358919079"/>
  </r>
  <r>
    <x v="31"/>
    <x v="19"/>
    <x v="1"/>
    <n v="21.872736435003318"/>
    <n v="15.695776706647308"/>
    <n v="13.28046341596542"/>
  </r>
  <r>
    <x v="31"/>
    <x v="19"/>
    <x v="1"/>
    <n v="21.880029873179126"/>
    <n v="15.528148944230027"/>
    <n v="13.65654399724056"/>
  </r>
  <r>
    <x v="42"/>
    <x v="19"/>
    <x v="1"/>
    <n v="1.4222724081901976E-2"/>
    <n v="-2.9539125581953828E-2"/>
    <n v="9.4087976777289986E-2"/>
  </r>
  <r>
    <x v="42"/>
    <x v="19"/>
    <x v="1"/>
    <n v="5.231618282517868E-3"/>
    <n v="-1.0967846896683994E-2"/>
    <n v="3.4828850135284001E-2"/>
  </r>
  <r>
    <x v="36"/>
    <x v="21"/>
    <x v="1"/>
    <n v="9.3392704617362821"/>
    <n v="6.1664750313718155"/>
    <n v="6.8215101752836018"/>
  </r>
  <r>
    <x v="36"/>
    <x v="21"/>
    <x v="1"/>
    <n v="9.6005350033936061"/>
    <n v="6.2458366707618671"/>
    <n v="7.2126014151582387"/>
  </r>
  <r>
    <x v="38"/>
    <x v="21"/>
    <x v="1"/>
    <n v="22.895750567052133"/>
    <n v="15.624535790801007"/>
    <n v="15.633111768939919"/>
  </r>
  <r>
    <x v="38"/>
    <x v="21"/>
    <x v="1"/>
    <n v="23.234577247647483"/>
    <n v="15.999439836138079"/>
    <n v="15.555545434745211"/>
  </r>
  <r>
    <x v="9"/>
    <x v="19"/>
    <x v="1"/>
    <n v="6.2539693551003452"/>
    <n v="3.7942773397886258"/>
    <n v="5.2883378329201971"/>
  </r>
  <r>
    <x v="9"/>
    <x v="19"/>
    <x v="1"/>
    <n v="6.4402523529775184"/>
    <n v="3.96263400413955"/>
    <n v="5.3268794500016314"/>
  </r>
  <r>
    <x v="23"/>
    <x v="22"/>
    <x v="1"/>
    <n v="4.6056864042192895"/>
    <n v="3.1084960519938805"/>
    <n v="3.2189592572846317"/>
  </r>
  <r>
    <x v="23"/>
    <x v="22"/>
    <x v="1"/>
    <n v="4.6153018867420545"/>
    <n v="3.0617996521225264"/>
    <n v="3.3400298044319863"/>
  </r>
  <r>
    <x v="52"/>
    <x v="22"/>
    <x v="1"/>
    <n v="8.8996766394374234"/>
    <n v="6.2330597662792693"/>
    <n v="5.7332262772900284"/>
  </r>
  <r>
    <x v="52"/>
    <x v="22"/>
    <x v="1"/>
    <n v="8.9665956522088326"/>
    <n v="6.0679788456594874"/>
    <n v="6.2320261340810923"/>
  </r>
  <r>
    <x v="51"/>
    <x v="22"/>
    <x v="1"/>
    <n v="41.408759989127311"/>
    <n v="32.872559960666521"/>
    <n v="18.352830061190712"/>
  </r>
  <r>
    <x v="51"/>
    <x v="22"/>
    <x v="1"/>
    <n v="40.754537761433255"/>
    <n v="31.902741882759983"/>
    <n v="19.031361139147545"/>
  </r>
  <r>
    <x v="47"/>
    <x v="23"/>
    <x v="1"/>
    <n v="4.2895183393937089"/>
    <n v="2.8375821209970402"/>
    <n v="3.1216628695528366"/>
  </r>
  <r>
    <x v="47"/>
    <x v="23"/>
    <x v="1"/>
    <n v="4.2982027636559401"/>
    <n v="2.8763871026662109"/>
    <n v="3.0569036711279178"/>
  </r>
  <r>
    <x v="50"/>
    <x v="22"/>
    <x v="1"/>
    <n v="1.2036079525619547"/>
    <n v="0.81304876148815941"/>
    <n v="0.83970226080866006"/>
  </r>
  <r>
    <x v="50"/>
    <x v="22"/>
    <x v="1"/>
    <n v="1.2353001508076507"/>
    <n v="0.82435195754014934"/>
    <n v="0.88353861552512769"/>
  </r>
  <r>
    <x v="57"/>
    <x v="24"/>
    <x v="1"/>
    <n v="2.7698332352252488"/>
    <n v="1.6989487554395708"/>
    <n v="2.3024016315392064"/>
  </r>
  <r>
    <x v="57"/>
    <x v="24"/>
    <x v="1"/>
    <n v="2.8213318638118428"/>
    <n v="1.6488407849007287"/>
    <n v="2.5208558196588933"/>
  </r>
  <r>
    <x v="44"/>
    <x v="24"/>
    <x v="1"/>
    <n v="2.9791248595355038"/>
    <n v="1.8876869420476543"/>
    <n v="2.3465915225988763"/>
  </r>
  <r>
    <x v="44"/>
    <x v="24"/>
    <x v="1"/>
    <n v="2.8694490254410181"/>
    <n v="1.810874415492076"/>
    <n v="2.2759354113902255"/>
  </r>
  <r>
    <x v="22"/>
    <x v="24"/>
    <x v="1"/>
    <n v="9.1283040305476977"/>
    <n v="5.4994615678955583"/>
    <n v="7.8020112947021003"/>
  </r>
  <r>
    <x v="22"/>
    <x v="24"/>
    <x v="1"/>
    <n v="9.2949569400743925"/>
    <n v="5.1238343234510246"/>
    <n v="8.9679136257402359"/>
  </r>
  <r>
    <x v="43"/>
    <x v="24"/>
    <x v="1"/>
    <n v="2.7093061138197343"/>
    <n v="1.6808219691575805"/>
    <n v="2.2112409110236304"/>
  </r>
  <r>
    <x v="43"/>
    <x v="24"/>
    <x v="1"/>
    <n v="2.1115291075850169"/>
    <n v="1.261800759565709"/>
    <n v="1.826915948241512"/>
  </r>
  <r>
    <x v="54"/>
    <x v="25"/>
    <x v="1"/>
    <n v="7.1704203889991955"/>
    <n v="4.7119043637257647"/>
    <n v="5.2858094543378753"/>
  </r>
  <r>
    <x v="54"/>
    <x v="25"/>
    <x v="1"/>
    <n v="7.3022646504968343"/>
    <n v="4.7835674085695867"/>
    <n v="5.4151990701435819"/>
  </r>
  <r>
    <x v="49"/>
    <x v="22"/>
    <x v="1"/>
    <n v="2.0950447522606499"/>
    <n v="1.2331539244107967"/>
    <n v="1.8530652798771847"/>
  </r>
  <r>
    <x v="49"/>
    <x v="22"/>
    <x v="1"/>
    <n v="2.4392233104685079"/>
    <n v="1.3221371652131513"/>
    <n v="2.4017352122990174"/>
  </r>
  <r>
    <x v="45"/>
    <x v="24"/>
    <x v="1"/>
    <n v="8.7026409187876244"/>
    <n v="5.4826453592005828"/>
    <n v="6.9229904531121385"/>
  </r>
  <r>
    <x v="45"/>
    <x v="24"/>
    <x v="1"/>
    <n v="11.783017520586002"/>
    <n v="7.975042830310743"/>
    <n v="8.1871455840918035"/>
  </r>
  <r>
    <x v="72"/>
    <x v="24"/>
    <x v="1"/>
    <n v="13.154276082960079"/>
    <n v="9.3011522915286751"/>
    <n v="8.284216151577521"/>
  </r>
  <r>
    <x v="72"/>
    <x v="24"/>
    <x v="1"/>
    <n v="10.714649154646002"/>
    <n v="7.3346189831465995"/>
    <n v="7.2670648687237147"/>
  </r>
  <r>
    <x v="46"/>
    <x v="24"/>
    <x v="1"/>
    <n v="18.451638831962672"/>
    <n v="12.40355912563631"/>
    <n v="13.003371368601675"/>
  </r>
  <r>
    <x v="46"/>
    <x v="24"/>
    <x v="1"/>
    <n v="19.750608039894082"/>
    <n v="13.106142642631772"/>
    <n v="14.285600604113977"/>
  </r>
  <r>
    <x v="59"/>
    <x v="25"/>
    <x v="1"/>
    <n v="1.2400939651733833"/>
    <n v="0.50761461428078636"/>
    <n v="1.5748306044190841"/>
  </r>
  <r>
    <x v="59"/>
    <x v="25"/>
    <x v="1"/>
    <n v="1.3851446683089581"/>
    <n v="0.54616395288793051"/>
    <n v="1.8038085381552094"/>
  </r>
  <r>
    <x v="60"/>
    <x v="25"/>
    <x v="1"/>
    <n v="0.8697920031486791"/>
    <n v="0.54249849921207094"/>
    <n v="0.70368103346370758"/>
  </r>
  <r>
    <x v="60"/>
    <x v="25"/>
    <x v="1"/>
    <n v="0.90972363452397265"/>
    <n v="0.53075950909403002"/>
    <n v="0.8147728696743769"/>
  </r>
  <r>
    <x v="58"/>
    <x v="25"/>
    <x v="1"/>
    <n v="2.29560929466418"/>
    <n v="1.4049194909607643"/>
    <n v="1.9149830779623433"/>
  </r>
  <r>
    <x v="58"/>
    <x v="25"/>
    <x v="1"/>
    <n v="2.5882540980333344"/>
    <n v="1.5155422066338593"/>
    <n v="2.3063305665088718"/>
  </r>
  <r>
    <x v="62"/>
    <x v="25"/>
    <x v="1"/>
    <n v="4.3496094971080534"/>
    <n v="2.7803233237216367"/>
    <n v="3.3739652727807949"/>
  </r>
  <r>
    <x v="62"/>
    <x v="25"/>
    <x v="1"/>
    <n v="5.0676250477690727"/>
    <n v="2.7424891094238268"/>
    <n v="4.9990422674422783"/>
  </r>
  <r>
    <x v="63"/>
    <x v="25"/>
    <x v="1"/>
    <n v="40.115029822893852"/>
    <n v="28.962667005183956"/>
    <n v="23.977580058076274"/>
  </r>
  <r>
    <x v="63"/>
    <x v="25"/>
    <x v="1"/>
    <n v="38.041872349674009"/>
    <n v="27.457059575961097"/>
    <n v="22.757347463482756"/>
  </r>
  <r>
    <x v="61"/>
    <x v="25"/>
    <x v="1"/>
    <n v="161.29530535655053"/>
    <n v="142.08337825553019"/>
    <n v="41.305643267193666"/>
  </r>
  <r>
    <x v="61"/>
    <x v="25"/>
    <x v="1"/>
    <n v="162.01567696429828"/>
    <n v="141.892384046026"/>
    <n v="43.265079774285404"/>
  </r>
  <r>
    <x v="1"/>
    <x v="26"/>
    <x v="1"/>
    <n v="10.083759801422513"/>
    <n v="5.7599837636085036"/>
    <n v="9.2961184813001179"/>
  </r>
  <r>
    <x v="1"/>
    <x v="26"/>
    <x v="1"/>
    <n v="10.040181585930505"/>
    <n v="6.4750670681082569"/>
    <n v="7.6649962133178349"/>
  </r>
  <r>
    <x v="0"/>
    <x v="26"/>
    <x v="1"/>
    <n v="51.84847779737008"/>
    <n v="42.495651425564631"/>
    <n v="20.1085766993817"/>
  </r>
  <r>
    <x v="0"/>
    <x v="26"/>
    <x v="1"/>
    <n v="56.996392778814496"/>
    <n v="41.205628615693101"/>
    <n v="33.950142950710998"/>
  </r>
  <r>
    <x v="54"/>
    <x v="27"/>
    <x v="2"/>
    <n v="5.7839054763013822"/>
    <n v="3.5073883669581947"/>
    <n v="4.8945117850878539"/>
  </r>
  <r>
    <x v="54"/>
    <x v="27"/>
    <x v="2"/>
    <n v="5.4030272730830973"/>
    <n v="2.8117820433057723"/>
    <n v="5.5711772440212481"/>
  </r>
  <r>
    <x v="54"/>
    <x v="27"/>
    <x v="1"/>
    <n v="5.19232776429347"/>
    <n v="3.1207993001733922"/>
    <n v="4.4537861978581672"/>
  </r>
  <r>
    <x v="54"/>
    <x v="27"/>
    <x v="1"/>
    <n v="5.1972186478076843"/>
    <n v="2.9853018218987311"/>
    <n v="4.7556211757042481"/>
  </r>
  <r>
    <x v="23"/>
    <x v="28"/>
    <x v="1"/>
    <n v="19.833522839277517"/>
    <n v="14.317423301532234"/>
    <n v="11.859614006152363"/>
  </r>
  <r>
    <x v="23"/>
    <x v="28"/>
    <x v="1"/>
    <n v="20.052923232065957"/>
    <n v="14.649136563829902"/>
    <n v="11.618141336707518"/>
  </r>
  <r>
    <x v="28"/>
    <x v="28"/>
    <x v="1"/>
    <n v="183.63684640265038"/>
    <n v="115.83666329273019"/>
    <n v="145.77039368632839"/>
  </r>
  <r>
    <x v="28"/>
    <x v="28"/>
    <x v="1"/>
    <n v="237.90927465656299"/>
    <n v="133.09364872215724"/>
    <n v="225.35359575897238"/>
  </r>
  <r>
    <x v="29"/>
    <x v="28"/>
    <x v="1"/>
    <n v="8.4178046036540302"/>
    <n v="5.4663986130268105"/>
    <n v="6.3455228798485166"/>
  </r>
  <r>
    <x v="29"/>
    <x v="28"/>
    <x v="1"/>
    <n v="8.3645213522549167"/>
    <n v="5.2379773356867299"/>
    <n v="6.722069635621601"/>
  </r>
  <r>
    <x v="4"/>
    <x v="28"/>
    <x v="1"/>
    <n v="16.813213977692079"/>
    <n v="9.9207504773048001"/>
    <n v="14.818796525832649"/>
  </r>
  <r>
    <x v="4"/>
    <x v="28"/>
    <x v="1"/>
    <n v="13.652910811655161"/>
    <n v="5.4492601063346253"/>
    <n v="17.637849016439148"/>
  </r>
  <r>
    <x v="25"/>
    <x v="28"/>
    <x v="1"/>
    <n v="3.1862801598557771"/>
    <n v="1.9058979459507603"/>
    <n v="2.7528217598957854"/>
  </r>
  <r>
    <x v="25"/>
    <x v="28"/>
    <x v="1"/>
    <n v="3.0867211250252597"/>
    <n v="2.1773750562665088"/>
    <n v="1.9550940478313155"/>
  </r>
  <r>
    <x v="26"/>
    <x v="28"/>
    <x v="1"/>
    <n v="10.145076268087973"/>
    <n v="6.136435394474562"/>
    <n v="8.6185778782688303"/>
  </r>
  <r>
    <x v="26"/>
    <x v="28"/>
    <x v="1"/>
    <n v="11.710864284588116"/>
    <n v="6.0069934785798784"/>
    <n v="12.263322232917709"/>
  </r>
  <r>
    <x v="3"/>
    <x v="28"/>
    <x v="1"/>
    <n v="37.369044478456125"/>
    <n v="23.673980063413385"/>
    <n v="29.44438849234189"/>
  </r>
  <r>
    <x v="3"/>
    <x v="28"/>
    <x v="1"/>
    <n v="39.176878961316682"/>
    <n v="21.845218203702618"/>
    <n v="37.263070628870231"/>
  </r>
  <r>
    <x v="64"/>
    <x v="29"/>
    <x v="1"/>
    <n v="3.916446323152198"/>
    <n v="2.291456321530271"/>
    <n v="3.4937285034871444"/>
  </r>
  <r>
    <x v="64"/>
    <x v="29"/>
    <x v="1"/>
    <n v="3.9667589396495475"/>
    <n v="1.8742845435149589"/>
    <n v="4.4988199516893639"/>
  </r>
  <r>
    <x v="65"/>
    <x v="29"/>
    <x v="1"/>
    <n v="1.629690747113445"/>
    <n v="0.89814758279975582"/>
    <n v="1.5728178032744315"/>
  </r>
  <r>
    <x v="65"/>
    <x v="29"/>
    <x v="1"/>
    <n v="1.6931753639754095"/>
    <n v="0.94012792836582115"/>
    <n v="1.6190519865606143"/>
  </r>
  <r>
    <x v="55"/>
    <x v="29"/>
    <x v="1"/>
    <n v="1.9544050290773245"/>
    <n v="1.3037943780811989"/>
    <n v="1.3988128996416693"/>
  </r>
  <r>
    <x v="55"/>
    <x v="29"/>
    <x v="1"/>
    <n v="1.9252947128332418"/>
    <n v="1.013829512773331"/>
    <n v="1.9596501801288078"/>
  </r>
  <r>
    <x v="56"/>
    <x v="29"/>
    <x v="1"/>
    <n v="7.9137201972224114"/>
    <n v="4.5085732757695318"/>
    <n v="7.3210658811236922"/>
  </r>
  <r>
    <x v="56"/>
    <x v="29"/>
    <x v="1"/>
    <n v="7.9554404668031156"/>
    <n v="4.7832645847144279"/>
    <n v="6.8201781464906794"/>
  </r>
  <r>
    <x v="27"/>
    <x v="28"/>
    <x v="1"/>
    <n v="29.398440524882044"/>
    <n v="16.01992093074967"/>
    <n v="28.763817127384609"/>
  </r>
  <r>
    <x v="27"/>
    <x v="28"/>
    <x v="1"/>
    <n v="30.591381697576388"/>
    <n v="13.618528705594697"/>
    <n v="36.491633932760635"/>
  </r>
  <r>
    <x v="7"/>
    <x v="30"/>
    <x v="1"/>
    <n v="20.282611425867106"/>
    <n v="13.337979938086743"/>
    <n v="14.930957698727786"/>
  </r>
  <r>
    <x v="7"/>
    <x v="30"/>
    <x v="1"/>
    <n v="20.480901447279557"/>
    <n v="12.805315407477778"/>
    <n v="16.502509985573823"/>
  </r>
  <r>
    <x v="66"/>
    <x v="30"/>
    <x v="1"/>
    <n v="44.576192198431031"/>
    <n v="27.788685983711389"/>
    <n v="36.093138361647235"/>
  </r>
  <r>
    <x v="66"/>
    <x v="30"/>
    <x v="1"/>
    <n v="46.190508363832876"/>
    <n v="27.303523093291926"/>
    <n v="40.607018331663042"/>
  </r>
  <r>
    <x v="2"/>
    <x v="30"/>
    <x v="1"/>
    <n v="140.16487051322019"/>
    <n v="89.845818495655124"/>
    <n v="108.18596183776489"/>
  </r>
  <r>
    <x v="2"/>
    <x v="30"/>
    <x v="1"/>
    <n v="129.78380778273086"/>
    <n v="75.338017949663268"/>
    <n v="117.05844814109535"/>
  </r>
  <r>
    <x v="22"/>
    <x v="31"/>
    <x v="1"/>
    <n v="12.835318376223791"/>
    <n v="8.0567356891544897"/>
    <n v="10.273952777198994"/>
  </r>
  <r>
    <x v="22"/>
    <x v="31"/>
    <x v="1"/>
    <n v="14.150466209489307"/>
    <n v="8.8588184458092911"/>
    <n v="11.377042691912031"/>
  </r>
  <r>
    <x v="6"/>
    <x v="32"/>
    <x v="1"/>
    <n v="65.209963297348921"/>
    <n v="36.747914228837828"/>
    <n v="61.193405497298848"/>
  </r>
  <r>
    <x v="6"/>
    <x v="32"/>
    <x v="1"/>
    <n v="73.207340338561295"/>
    <n v="46.667103494391803"/>
    <n v="57.06150921496441"/>
  </r>
  <r>
    <x v="8"/>
    <x v="32"/>
    <x v="1"/>
    <n v="1.711291844913654"/>
    <n v="1.0391690620169105"/>
    <n v="1.4450639832279986"/>
  </r>
  <r>
    <x v="8"/>
    <x v="32"/>
    <x v="1"/>
    <n v="1.7090560741511285"/>
    <n v="1.0313041581713973"/>
    <n v="1.4571666193564217"/>
  </r>
  <r>
    <x v="30"/>
    <x v="32"/>
    <x v="1"/>
    <n v="20.812989994916176"/>
    <n v="14.11581956429834"/>
    <n v="14.398916425828347"/>
  </r>
  <r>
    <x v="30"/>
    <x v="32"/>
    <x v="1"/>
    <n v="21.706153406810071"/>
    <n v="15.126904150382563"/>
    <n v="14.145385901319147"/>
  </r>
  <r>
    <x v="49"/>
    <x v="33"/>
    <x v="1"/>
    <n v="6.3643548677100767"/>
    <n v="4.3696332019389477"/>
    <n v="4.2886515814079296"/>
  </r>
  <r>
    <x v="49"/>
    <x v="33"/>
    <x v="1"/>
    <n v="6.3899823333876258"/>
    <n v="4.2761945650999795"/>
    <n v="4.5446437018184387"/>
  </r>
  <r>
    <x v="50"/>
    <x v="33"/>
    <x v="1"/>
    <n v="1.6870284115759555"/>
    <n v="1.1327097441172371"/>
    <n v="1.1917851350362449"/>
  </r>
  <r>
    <x v="50"/>
    <x v="33"/>
    <x v="1"/>
    <n v="1.6882174402712897"/>
    <n v="1.1199730117553337"/>
    <n v="1.2217255213093052"/>
  </r>
  <r>
    <x v="48"/>
    <x v="33"/>
    <x v="1"/>
    <n v="66.136157533633025"/>
    <n v="52.676139770729691"/>
    <n v="28.939038190242186"/>
  </r>
  <r>
    <x v="48"/>
    <x v="33"/>
    <x v="1"/>
    <n v="69.123888223707027"/>
    <n v="53.176297435106719"/>
    <n v="34.287320195490658"/>
  </r>
  <r>
    <x v="51"/>
    <x v="33"/>
    <x v="1"/>
    <n v="52.99092195592776"/>
    <n v="39.279793803907808"/>
    <n v="29.4789255268429"/>
  </r>
  <r>
    <x v="51"/>
    <x v="33"/>
    <x v="1"/>
    <n v="54.702764928700162"/>
    <n v="41.180869770603742"/>
    <n v="29.072074589907306"/>
  </r>
  <r>
    <x v="52"/>
    <x v="33"/>
    <x v="1"/>
    <n v="25.010390625587686"/>
    <n v="17.310168825619051"/>
    <n v="16.555476869932559"/>
  </r>
  <r>
    <x v="52"/>
    <x v="33"/>
    <x v="1"/>
    <n v="26.321622236042341"/>
    <n v="19.428415478655147"/>
    <n v="14.820394528382462"/>
  </r>
  <r>
    <x v="47"/>
    <x v="33"/>
    <x v="1"/>
    <n v="3.6397017814996655"/>
    <n v="2.404915576803039"/>
    <n v="2.6547903400977471"/>
  </r>
  <r>
    <x v="47"/>
    <x v="33"/>
    <x v="1"/>
    <n v="3.4315050000963576"/>
    <n v="1.9062384663160716"/>
    <n v="3.279323047627615"/>
  </r>
  <r>
    <x v="34"/>
    <x v="31"/>
    <x v="1"/>
    <n v="1.8730174017106862"/>
    <n v="1.1986535040725537"/>
    <n v="1.4498823799219849"/>
  </r>
  <r>
    <x v="34"/>
    <x v="31"/>
    <x v="1"/>
    <n v="2.1393898942979992"/>
    <n v="1.5336906939358232"/>
    <n v="1.3022532807786789"/>
  </r>
  <r>
    <x v="35"/>
    <x v="31"/>
    <x v="1"/>
    <n v="4.2030127664804855"/>
    <n v="3.7558820153389267"/>
    <n v="0.96133111495435097"/>
  </r>
  <r>
    <x v="35"/>
    <x v="31"/>
    <x v="1"/>
    <n v="3.8538279581340489"/>
    <n v="2.7728347054689526"/>
    <n v="2.3241354932299565"/>
  </r>
  <r>
    <x v="31"/>
    <x v="31"/>
    <x v="1"/>
    <n v="7.2446273297475923"/>
    <n v="3.6095873018202478"/>
    <n v="7.8153360600437916"/>
  </r>
  <r>
    <x v="31"/>
    <x v="31"/>
    <x v="1"/>
    <n v="6.1319318269269436"/>
    <n v="3.5434238568883227"/>
    <n v="5.5652921355830332"/>
  </r>
  <r>
    <x v="33"/>
    <x v="31"/>
    <x v="1"/>
    <n v="9.6472832197316265"/>
    <n v="4.9182770893517498"/>
    <n v="10.167363180316736"/>
  </r>
  <r>
    <x v="33"/>
    <x v="31"/>
    <x v="1"/>
    <n v="14.393204301968344"/>
    <n v="7.6169266687908364"/>
    <n v="14.568996911331647"/>
  </r>
  <r>
    <x v="36"/>
    <x v="34"/>
    <x v="1"/>
    <n v="18.746182005114431"/>
    <n v="7.8196188635788229"/>
    <n v="23.492110754301564"/>
  </r>
  <r>
    <x v="36"/>
    <x v="34"/>
    <x v="1"/>
    <n v="24.21843529277681"/>
    <n v="14.472078900754653"/>
    <n v="20.95466624284763"/>
  </r>
  <r>
    <x v="37"/>
    <x v="34"/>
    <x v="1"/>
    <n v="33.434872051537546"/>
    <n v="17.743796209508506"/>
    <n v="33.735813060362432"/>
  </r>
  <r>
    <x v="37"/>
    <x v="34"/>
    <x v="1"/>
    <n v="34.678541201068313"/>
    <n v="20.51148512370079"/>
    <n v="30.459170566340173"/>
  </r>
  <r>
    <x v="39"/>
    <x v="34"/>
    <x v="1"/>
    <n v="73.843257098657347"/>
    <n v="45.766202052157503"/>
    <n v="60.365668349974634"/>
  </r>
  <r>
    <x v="39"/>
    <x v="34"/>
    <x v="1"/>
    <n v="89.985814756602025"/>
    <n v="63.786019338460363"/>
    <n v="56.329560149004564"/>
  </r>
  <r>
    <x v="41"/>
    <x v="34"/>
    <x v="1"/>
    <n v="49.324272684731156"/>
    <n v="21.280099040712113"/>
    <n v="60.294973334640957"/>
  </r>
  <r>
    <x v="41"/>
    <x v="34"/>
    <x v="1"/>
    <n v="60.453352496890915"/>
    <n v="44.03607385159723"/>
    <n v="35.297149087381428"/>
  </r>
  <r>
    <x v="40"/>
    <x v="34"/>
    <x v="1"/>
    <n v="68.240103622354823"/>
    <n v="45.98562207445157"/>
    <n v="47.847135327992021"/>
  </r>
  <r>
    <x v="40"/>
    <x v="34"/>
    <x v="1"/>
    <n v="79.753254077539154"/>
    <n v="59.964498109224309"/>
    <n v="42.545825331876948"/>
  </r>
  <r>
    <x v="38"/>
    <x v="34"/>
    <x v="1"/>
    <n v="61.236829884365505"/>
    <n v="46.156366204271919"/>
    <n v="32.422996912201235"/>
  </r>
  <r>
    <x v="38"/>
    <x v="34"/>
    <x v="1"/>
    <n v="53.143928670809188"/>
    <n v="35.720137520995515"/>
    <n v="37.461150972099411"/>
  </r>
  <r>
    <x v="11"/>
    <x v="35"/>
    <x v="1"/>
    <n v="10.584685936004497"/>
    <n v="5.7559969582008357"/>
    <n v="10.381681302277874"/>
  </r>
  <r>
    <x v="11"/>
    <x v="35"/>
    <x v="1"/>
    <n v="10.776120568237197"/>
    <n v="7.0050993406957609"/>
    <n v="8.1076956392140875"/>
  </r>
  <r>
    <x v="15"/>
    <x v="35"/>
    <x v="1"/>
    <n v="60.932339941905958"/>
    <n v="46.918989882758439"/>
    <n v="30.128702627167151"/>
  </r>
  <r>
    <x v="15"/>
    <x v="35"/>
    <x v="1"/>
    <n v="60.606379457450799"/>
    <n v="46.122915722177311"/>
    <n v="31.139447030837999"/>
  </r>
  <r>
    <x v="12"/>
    <x v="35"/>
    <x v="1"/>
    <n v="54.886484337789355"/>
    <n v="37.645588906038391"/>
    <n v="37.067925178264588"/>
  </r>
  <r>
    <x v="12"/>
    <x v="35"/>
    <x v="1"/>
    <n v="53.14412100475446"/>
    <n v="34.333939323329012"/>
    <n v="40.441890615064715"/>
  </r>
  <r>
    <x v="73"/>
    <x v="35"/>
    <x v="1"/>
    <n v="0.3117216988016826"/>
    <n v="2.7117695492903417E-2"/>
    <n v="0.61189860711387523"/>
  </r>
  <r>
    <x v="73"/>
    <x v="35"/>
    <x v="1"/>
    <n v="0.17517127873428323"/>
    <n v="0.10228901932868296"/>
    <n v="0.15669685772204045"/>
  </r>
  <r>
    <x v="19"/>
    <x v="27"/>
    <x v="1"/>
    <n v="2.0600138168050588"/>
    <n v="1.1518157510748817"/>
    <n v="1.9526258413198807"/>
  </r>
  <r>
    <x v="19"/>
    <x v="27"/>
    <x v="1"/>
    <n v="1.9175886272392799"/>
    <n v="1.1910155146713484"/>
    <n v="1.5621321920210531"/>
  </r>
  <r>
    <x v="17"/>
    <x v="27"/>
    <x v="1"/>
    <n v="17.049344454352784"/>
    <n v="11.423868092991944"/>
    <n v="12.094774176925807"/>
  </r>
  <r>
    <x v="17"/>
    <x v="27"/>
    <x v="1"/>
    <n v="18.383807980828134"/>
    <n v="12.866100973771172"/>
    <n v="11.863070065172476"/>
  </r>
  <r>
    <x v="21"/>
    <x v="27"/>
    <x v="1"/>
    <n v="4.7917803783196193"/>
    <n v="3.4224781552672798"/>
    <n v="2.9439997795625308"/>
  </r>
  <r>
    <x v="21"/>
    <x v="27"/>
    <x v="1"/>
    <n v="4.0266884153757942"/>
    <n v="2.1360934709266934"/>
    <n v="4.0647791305655669"/>
  </r>
  <r>
    <x v="16"/>
    <x v="27"/>
    <x v="1"/>
    <n v="43.538074790258953"/>
    <n v="34.62357059853916"/>
    <n v="19.166184012197554"/>
  </r>
  <r>
    <x v="16"/>
    <x v="27"/>
    <x v="1"/>
    <n v="41.91712141660544"/>
    <n v="31.431066680928453"/>
    <n v="22.545017681705531"/>
  </r>
  <r>
    <x v="18"/>
    <x v="27"/>
    <x v="1"/>
    <n v="49.9240105524093"/>
    <n v="30.278758165297724"/>
    <n v="42.237292632289879"/>
  </r>
  <r>
    <x v="18"/>
    <x v="27"/>
    <x v="1"/>
    <n v="53.067263482912068"/>
    <n v="39.503167827742132"/>
    <n v="29.16280565861538"/>
  </r>
  <r>
    <x v="5"/>
    <x v="36"/>
    <x v="1"/>
    <n v="14.235906556030914"/>
    <n v="8.9418313953616035"/>
    <n v="11.382261595439019"/>
  </r>
  <r>
    <x v="5"/>
    <x v="36"/>
    <x v="1"/>
    <n v="15.508141912448874"/>
    <n v="9.5786283460109534"/>
    <n v="12.748454167841526"/>
  </r>
  <r>
    <x v="9"/>
    <x v="36"/>
    <x v="1"/>
    <n v="15.905866915875686"/>
    <n v="9.4511270312104596"/>
    <n v="13.877690752030233"/>
  </r>
  <r>
    <x v="9"/>
    <x v="36"/>
    <x v="1"/>
    <n v="15.243492293354809"/>
    <n v="9.8411728370647893"/>
    <n v="11.614986831023538"/>
  </r>
  <r>
    <x v="64"/>
    <x v="37"/>
    <x v="1"/>
    <n v="7.2569508742197506"/>
    <n v="4.1489515807552673"/>
    <n v="6.6821984809486388"/>
  </r>
  <r>
    <x v="64"/>
    <x v="37"/>
    <x v="1"/>
    <n v="7.844211600211894"/>
    <n v="5.1267932953749211"/>
    <n v="5.8424493553994914"/>
  </r>
  <r>
    <x v="65"/>
    <x v="37"/>
    <x v="1"/>
    <n v="1.9031962983604476"/>
    <n v="1.1590300785286078"/>
    <n v="1.5999573726384559"/>
  </r>
  <r>
    <x v="65"/>
    <x v="37"/>
    <x v="1"/>
    <n v="1.8595785228127504"/>
    <n v="1.130127650779156"/>
    <n v="1.5683193748722279"/>
  </r>
  <r>
    <x v="56"/>
    <x v="37"/>
    <x v="1"/>
    <n v="10.278014251749642"/>
    <n v="7.1313589029464159"/>
    <n v="6.7653089999269378"/>
  </r>
  <r>
    <x v="56"/>
    <x v="37"/>
    <x v="1"/>
    <n v="10.437153382633404"/>
    <n v="7.1883078803110925"/>
    <n v="6.985017829992973"/>
  </r>
  <r>
    <x v="55"/>
    <x v="37"/>
    <x v="1"/>
    <n v="2.2352982283905178"/>
    <n v="1.4214785467746858"/>
    <n v="1.7497123154740388"/>
  </r>
  <r>
    <x v="55"/>
    <x v="37"/>
    <x v="1"/>
    <n v="2.2885674427859048"/>
    <n v="1.4826798810592587"/>
    <n v="1.7326582577122893"/>
  </r>
  <r>
    <x v="57"/>
    <x v="38"/>
    <x v="1"/>
    <n v="4.7860689712006481"/>
    <n v="3.1317227041381845"/>
    <n v="3.5568444741842957"/>
  </r>
  <r>
    <x v="57"/>
    <x v="38"/>
    <x v="1"/>
    <n v="4.5570770870184081"/>
    <n v="2.884901863741804"/>
    <n v="3.5951767300446988"/>
  </r>
  <r>
    <x v="44"/>
    <x v="38"/>
    <x v="1"/>
    <n v="3.3985617671878332"/>
    <n v="2.0437654090185764"/>
    <n v="2.9128121700639027"/>
  </r>
  <r>
    <x v="44"/>
    <x v="38"/>
    <x v="1"/>
    <n v="3.5336443755676505"/>
    <n v="2.3652250150803598"/>
    <n v="2.5121016250476744"/>
  </r>
  <r>
    <x v="43"/>
    <x v="38"/>
    <x v="1"/>
    <n v="13.395091342128383"/>
    <n v="8.5315726160441958"/>
    <n v="10.456565261081"/>
  </r>
  <r>
    <x v="43"/>
    <x v="38"/>
    <x v="1"/>
    <n v="15.26503281791225"/>
    <n v="11.281385630455736"/>
    <n v="8.5648414530314998"/>
  </r>
  <r>
    <x v="46"/>
    <x v="38"/>
    <x v="1"/>
    <n v="19.809304412083012"/>
    <n v="13.912486053902665"/>
    <n v="12.678159470087742"/>
  </r>
  <r>
    <x v="46"/>
    <x v="38"/>
    <x v="1"/>
    <n v="18.816413318857116"/>
    <n v="13.37761899593519"/>
    <n v="11.693407794282134"/>
  </r>
  <r>
    <x v="42"/>
    <x v="38"/>
    <x v="1"/>
    <n v="2.6102267328544818E-2"/>
    <n v="-2.0559394919701969E-2"/>
    <n v="0.1003225738337306"/>
  </r>
  <r>
    <x v="42"/>
    <x v="38"/>
    <x v="1"/>
    <n v="2.0471053341911412E-2"/>
    <n v="-3.3928081170206542E-2"/>
    <n v="0.11695813920105359"/>
  </r>
  <r>
    <x v="59"/>
    <x v="39"/>
    <x v="1"/>
    <n v="1.2676256583831704"/>
    <n v="0.73333055667633662"/>
    <n v="1.1487344686696928"/>
  </r>
  <r>
    <x v="59"/>
    <x v="39"/>
    <x v="1"/>
    <n v="1.333751283507504"/>
    <n v="0.75840053383111561"/>
    <n v="1.2370041118042352"/>
  </r>
  <r>
    <x v="60"/>
    <x v="39"/>
    <x v="1"/>
    <n v="1.29343395846063"/>
    <n v="0.58389269013517553"/>
    <n v="1.5255137268997274"/>
  </r>
  <r>
    <x v="60"/>
    <x v="39"/>
    <x v="1"/>
    <n v="1.3844710001071137"/>
    <n v="0.71225972423011463"/>
    <n v="1.4452542431355482"/>
  </r>
  <r>
    <x v="58"/>
    <x v="39"/>
    <x v="1"/>
    <n v="2.8995795079250479"/>
    <n v="1.7692702798176076"/>
    <n v="2.4301648404309977"/>
  </r>
  <r>
    <x v="58"/>
    <x v="39"/>
    <x v="1"/>
    <n v="3.2029273916632688"/>
    <n v="1.958679154111568"/>
    <n v="2.6751337107361568"/>
  </r>
  <r>
    <x v="62"/>
    <x v="39"/>
    <x v="1"/>
    <n v="7.3287945875369429"/>
    <n v="5.0134064753671597"/>
    <n v="4.9780844411650333"/>
  </r>
  <r>
    <x v="62"/>
    <x v="39"/>
    <x v="1"/>
    <n v="7.1417770561999472"/>
    <n v="4.5247177369613736"/>
    <n v="5.6266775363629344"/>
  </r>
  <r>
    <x v="63"/>
    <x v="39"/>
    <x v="1"/>
    <n v="105.23353245802042"/>
    <n v="93.736218383778464"/>
    <n v="24.719225259620174"/>
  </r>
  <r>
    <x v="63"/>
    <x v="39"/>
    <x v="1"/>
    <n v="106.08218405870342"/>
    <n v="95.909708011204444"/>
    <n v="21.87082350212275"/>
  </r>
  <r>
    <x v="61"/>
    <x v="39"/>
    <x v="1"/>
    <n v="106.6277199260944"/>
    <n v="77.72988355321894"/>
    <n v="62.130348201682246"/>
  </r>
  <r>
    <x v="61"/>
    <x v="39"/>
    <x v="1"/>
    <n v="112.87011045375866"/>
    <n v="77.966478292628054"/>
    <n v="75.042809146430841"/>
  </r>
  <r>
    <x v="66"/>
    <x v="40"/>
    <x v="1"/>
    <n v="52.620902286146226"/>
    <n v="34.11566251581386"/>
    <n v="39.786265506214605"/>
  </r>
  <r>
    <x v="66"/>
    <x v="40"/>
    <x v="1"/>
    <n v="46.115436038430559"/>
    <n v="22.026926395358025"/>
    <n v="51.790295732605934"/>
  </r>
  <r>
    <x v="0"/>
    <x v="40"/>
    <x v="1"/>
    <n v="48.732165548231798"/>
    <n v="27.382588488525602"/>
    <n v="45.901590678368322"/>
  </r>
  <r>
    <x v="0"/>
    <x v="40"/>
    <x v="1"/>
    <n v="41.314032551715954"/>
    <n v="18.023583422617879"/>
    <n v="50.074465627560855"/>
  </r>
  <r>
    <x v="1"/>
    <x v="40"/>
    <x v="1"/>
    <n v="16.05695518401005"/>
    <n v="9.0397371997788305"/>
    <n v="15.087018666097126"/>
  </r>
  <r>
    <x v="1"/>
    <x v="40"/>
    <x v="1"/>
    <n v="14.05647716571379"/>
    <n v="7.3473038601642644"/>
    <n v="14.424722606931484"/>
  </r>
  <r>
    <x v="10"/>
    <x v="41"/>
    <x v="1"/>
    <n v="27.860741200697188"/>
    <n v="19.391071303668816"/>
    <n v="18.209790278610996"/>
  </r>
  <r>
    <x v="10"/>
    <x v="41"/>
    <x v="1"/>
    <n v="27.935401189115083"/>
    <n v="15.891357906163885"/>
    <n v="25.89469305834508"/>
  </r>
  <r>
    <x v="41"/>
    <x v="41"/>
    <x v="1"/>
    <n v="141.66385852104685"/>
    <n v="65.980077621590141"/>
    <n v="162.72012893383192"/>
  </r>
  <r>
    <x v="41"/>
    <x v="41"/>
    <x v="1"/>
    <n v="150.30439015240091"/>
    <n v="79.291704068125696"/>
    <n v="152.67727508119177"/>
  </r>
  <r>
    <x v="53"/>
    <x v="41"/>
    <x v="1"/>
    <n v="60.866964621624959"/>
    <n v="28.964852878271323"/>
    <n v="68.589540248210284"/>
  </r>
  <r>
    <x v="53"/>
    <x v="41"/>
    <x v="1"/>
    <n v="58.673522511317536"/>
    <n v="29.570093694467236"/>
    <n v="62.572371956228153"/>
  </r>
  <r>
    <x v="50"/>
    <x v="51"/>
    <x v="1"/>
    <n v="1.0879623764914832"/>
    <n v="0.42979818844777173"/>
    <n v="1.41505300429398"/>
  </r>
  <r>
    <x v="50"/>
    <x v="51"/>
    <x v="1"/>
    <n v="1.2868753304355858"/>
    <n v="0.88826095137259642"/>
    <n v="0.85702091498542676"/>
  </r>
  <r>
    <x v="11"/>
    <x v="42"/>
    <x v="1"/>
    <n v="16.950351050035348"/>
    <n v="11.24872521689062"/>
    <n v="12.258495541261166"/>
  </r>
  <r>
    <x v="11"/>
    <x v="42"/>
    <x v="1"/>
    <n v="15.934345297009768"/>
    <n v="10.128857959757037"/>
    <n v="12.481797775093378"/>
  </r>
  <r>
    <x v="74"/>
    <x v="42"/>
    <x v="1"/>
    <n v="16.67207919368219"/>
    <n v="10.93240610301924"/>
    <n v="12.340297144925346"/>
  </r>
  <r>
    <x v="74"/>
    <x v="42"/>
    <x v="1"/>
    <n v="16.593780786904549"/>
    <n v="10.383559550790256"/>
    <n v="13.351975657645731"/>
  </r>
  <r>
    <x v="16"/>
    <x v="42"/>
    <x v="1"/>
    <n v="30.699589969680002"/>
    <n v="20.64920922755962"/>
    <n v="21.608318595558806"/>
  </r>
  <r>
    <x v="16"/>
    <x v="42"/>
    <x v="1"/>
    <n v="34.897709713352903"/>
    <n v="24.882042536753122"/>
    <n v="21.53368442968954"/>
  </r>
  <r>
    <x v="15"/>
    <x v="42"/>
    <x v="1"/>
    <n v="37.630430899097711"/>
    <n v="29.467146326753561"/>
    <n v="17.55106183053994"/>
  </r>
  <r>
    <x v="15"/>
    <x v="42"/>
    <x v="1"/>
    <n v="36.461931321711418"/>
    <n v="26.968154016608661"/>
    <n v="20.411621205970931"/>
  </r>
  <r>
    <x v="19"/>
    <x v="43"/>
    <x v="1"/>
    <n v="2.7528927650110955"/>
    <n v="1.6713339299530836"/>
    <n v="2.3253514953747256"/>
  </r>
  <r>
    <x v="19"/>
    <x v="43"/>
    <x v="1"/>
    <n v="2.7972634368489691"/>
    <n v="1.7210835687080612"/>
    <n v="2.313786716502952"/>
  </r>
  <r>
    <x v="17"/>
    <x v="43"/>
    <x v="1"/>
    <n v="13.510546979992201"/>
    <n v="8.1556455316347485"/>
    <n v="11.51303811396852"/>
  </r>
  <r>
    <x v="17"/>
    <x v="43"/>
    <x v="1"/>
    <n v="12.025830576063779"/>
    <n v="6.6247632398714522"/>
    <n v="11.612294772813502"/>
  </r>
  <r>
    <x v="21"/>
    <x v="43"/>
    <x v="1"/>
    <n v="7.0502369904267095"/>
    <n v="4.486316659218005"/>
    <n v="5.5124287120987105"/>
  </r>
  <r>
    <x v="21"/>
    <x v="43"/>
    <x v="1"/>
    <n v="7.0284783558010533"/>
    <n v="4.8107118455228575"/>
    <n v="4.7681979970981194"/>
  </r>
  <r>
    <x v="18"/>
    <x v="43"/>
    <x v="1"/>
    <n v="47.122276437850893"/>
    <n v="32.035739611712174"/>
    <n v="32.43605417619824"/>
  </r>
  <r>
    <x v="18"/>
    <x v="43"/>
    <x v="1"/>
    <n v="45.727997054396745"/>
    <n v="30.344264965122388"/>
    <n v="33.075023991939872"/>
  </r>
  <r>
    <x v="20"/>
    <x v="43"/>
    <x v="1"/>
    <n v="141.78309976335274"/>
    <n v="120.01369328070267"/>
    <n v="46.804223937697628"/>
  </r>
  <r>
    <x v="20"/>
    <x v="43"/>
    <x v="1"/>
    <n v="145.68114870352676"/>
    <n v="122.58144123523212"/>
    <n v="49.664371056833495"/>
  </r>
  <r>
    <x v="3"/>
    <x v="44"/>
    <x v="1"/>
    <n v="49.482459053987093"/>
    <n v="37.020098010158613"/>
    <n v="26.794076244231238"/>
  </r>
  <r>
    <x v="3"/>
    <x v="44"/>
    <x v="1"/>
    <n v="51.032847802545035"/>
    <n v="39.277499299551835"/>
    <n v="25.273999281435387"/>
  </r>
  <r>
    <x v="33"/>
    <x v="47"/>
    <x v="1"/>
    <n v="20.393496466849783"/>
    <n v="15.077463423123524"/>
    <n v="11.429471044011457"/>
  </r>
  <r>
    <x v="33"/>
    <x v="47"/>
    <x v="1"/>
    <n v="20.677234521413094"/>
    <n v="15.184897602885279"/>
    <n v="11.8085243748348"/>
  </r>
  <r>
    <x v="31"/>
    <x v="47"/>
    <x v="1"/>
    <n v="37.620536296154732"/>
    <n v="25.5091813222949"/>
    <n v="26.039413193798655"/>
  </r>
  <r>
    <x v="31"/>
    <x v="47"/>
    <x v="1"/>
    <n v="37.549362613565819"/>
    <n v="25.452959152463094"/>
    <n v="26.007267441370853"/>
  </r>
  <r>
    <x v="36"/>
    <x v="48"/>
    <x v="1"/>
    <n v="32.874845879681146"/>
    <n v="25.081426966188641"/>
    <n v="16.755850664008886"/>
  </r>
  <r>
    <x v="36"/>
    <x v="48"/>
    <x v="1"/>
    <n v="32.868009588924721"/>
    <n v="24.756766585849594"/>
    <n v="17.439172456611526"/>
  </r>
  <r>
    <x v="37"/>
    <x v="48"/>
    <x v="1"/>
    <n v="33.319464598388436"/>
    <n v="24.892741644274558"/>
    <n v="18.117454351344833"/>
  </r>
  <r>
    <x v="37"/>
    <x v="48"/>
    <x v="1"/>
    <n v="33.547295966539153"/>
    <n v="24.860360442088503"/>
    <n v="18.676911377568903"/>
  </r>
  <r>
    <x v="24"/>
    <x v="43"/>
    <x v="1"/>
    <n v="23.233046296437376"/>
    <n v="16.905709000428885"/>
    <n v="13.603775186418254"/>
  </r>
  <r>
    <x v="24"/>
    <x v="43"/>
    <x v="1"/>
    <n v="23.225838834909386"/>
    <n v="16.646678308248543"/>
    <n v="14.145195132320808"/>
  </r>
  <r>
    <x v="54"/>
    <x v="43"/>
    <x v="1"/>
    <n v="10.528633075793506"/>
    <n v="7.2258435794155567"/>
    <n v="7.100997417212592"/>
  </r>
  <r>
    <x v="54"/>
    <x v="43"/>
    <x v="1"/>
    <n v="10.58432893720784"/>
    <n v="7.3076973538457768"/>
    <n v="7.0447579042284367"/>
  </r>
  <r>
    <x v="27"/>
    <x v="45"/>
    <x v="1"/>
    <n v="43.79992227248443"/>
    <n v="32.251332179692888"/>
    <n v="24.829468699501785"/>
  </r>
  <r>
    <x v="27"/>
    <x v="45"/>
    <x v="1"/>
    <n v="43.232866126214439"/>
    <n v="30.371320459435946"/>
    <n v="27.65232318357377"/>
  </r>
  <r>
    <x v="29"/>
    <x v="45"/>
    <x v="1"/>
    <n v="22.450761082486839"/>
    <n v="15.560072910972007"/>
    <n v="14.814979568756881"/>
  </r>
  <r>
    <x v="29"/>
    <x v="45"/>
    <x v="1"/>
    <n v="21.781523309942799"/>
    <n v="15.31823901543285"/>
    <n v="13.896061233196388"/>
  </r>
  <r>
    <x v="28"/>
    <x v="45"/>
    <x v="1"/>
    <n v="149.07119065056671"/>
    <n v="113.15964060914035"/>
    <n v="77.20983258906665"/>
  </r>
  <r>
    <x v="28"/>
    <x v="45"/>
    <x v="1"/>
    <n v="155.55239920122023"/>
    <n v="116.19253478653883"/>
    <n v="84.623708491565068"/>
  </r>
  <r>
    <x v="26"/>
    <x v="45"/>
    <x v="1"/>
    <n v="7.4318105314713394"/>
    <n v="4.1327800942234365"/>
    <n v="7.0929154400829946"/>
  </r>
  <r>
    <x v="26"/>
    <x v="45"/>
    <x v="1"/>
    <n v="8.2243109319345518"/>
    <n v="4.9936611715013646"/>
    <n v="6.9458969849313528"/>
  </r>
  <r>
    <x v="25"/>
    <x v="45"/>
    <x v="1"/>
    <n v="3.7449968364096677"/>
    <n v="2.3541434090577962"/>
    <n v="2.9903348688065243"/>
  </r>
  <r>
    <x v="25"/>
    <x v="45"/>
    <x v="1"/>
    <n v="3.3169189126758223"/>
    <n v="1.8726797341626678"/>
    <n v="3.105114233803282"/>
  </r>
  <r>
    <x v="35"/>
    <x v="45"/>
    <x v="1"/>
    <n v="5.2469118342757541"/>
    <n v="3.3678668319610621"/>
    <n v="4.0399467549765902"/>
  </r>
  <r>
    <x v="35"/>
    <x v="45"/>
    <x v="1"/>
    <n v="4.1273950562435378"/>
    <n v="2.4576889607007484"/>
    <n v="3.5898681054169983"/>
  </r>
  <r>
    <x v="4"/>
    <x v="44"/>
    <x v="1"/>
    <n v="23.615709702844295"/>
    <n v="16.00021249338409"/>
    <n v="16.373319000339436"/>
  </r>
  <r>
    <x v="4"/>
    <x v="44"/>
    <x v="1"/>
    <n v="24.268878210460663"/>
    <n v="16.502191907920334"/>
    <n v="16.698375550461698"/>
  </r>
  <r>
    <x v="13"/>
    <x v="46"/>
    <x v="1"/>
    <n v="81.382552179964748"/>
    <n v="53.483393867827118"/>
    <n v="59.983190371095915"/>
  </r>
  <r>
    <x v="13"/>
    <x v="46"/>
    <x v="1"/>
    <n v="82.10331351702267"/>
    <n v="54.07389186900086"/>
    <n v="60.263256543246918"/>
  </r>
  <r>
    <x v="14"/>
    <x v="46"/>
    <x v="1"/>
    <n v="101.37594923021918"/>
    <n v="76.857625564817852"/>
    <n v="52.714395880612877"/>
  </r>
  <r>
    <x v="14"/>
    <x v="46"/>
    <x v="1"/>
    <n v="108.80237789347967"/>
    <n v="89.227793633827048"/>
    <n v="42.085356158253155"/>
  </r>
  <r>
    <x v="39"/>
    <x v="48"/>
    <x v="1"/>
    <n v="137.80529634720699"/>
    <n v="107.40755816167021"/>
    <n v="65.355137098904095"/>
  </r>
  <r>
    <x v="39"/>
    <x v="48"/>
    <x v="1"/>
    <n v="145.35360062045319"/>
    <n v="115.9681815672626"/>
    <n v="63.17865096435979"/>
  </r>
  <r>
    <x v="30"/>
    <x v="51"/>
    <x v="1"/>
    <n v="13.316741449240739"/>
    <n v="7.0963682792773595"/>
    <n v="13.373802315421258"/>
  </r>
  <r>
    <x v="30"/>
    <x v="51"/>
    <x v="1"/>
    <n v="15.897228219852511"/>
    <n v="10.996404631488305"/>
    <n v="10.536770714983044"/>
  </r>
  <r>
    <x v="7"/>
    <x v="51"/>
    <x v="1"/>
    <n v="35.816231471869287"/>
    <n v="25.980117932435029"/>
    <n v="21.14764410978367"/>
  </r>
  <r>
    <x v="7"/>
    <x v="51"/>
    <x v="1"/>
    <n v="37.962070768757101"/>
    <n v="23.40430401158665"/>
    <n v="31.29919852791647"/>
  </r>
  <r>
    <x v="6"/>
    <x v="51"/>
    <x v="1"/>
    <n v="83.017572925860861"/>
    <n v="48.591542375450487"/>
    <n v="74.015965683382319"/>
  </r>
  <r>
    <x v="6"/>
    <x v="51"/>
    <x v="1"/>
    <n v="84.308098268681363"/>
    <n v="52.896794480125237"/>
    <n v="67.534303145395725"/>
  </r>
  <r>
    <x v="34"/>
    <x v="47"/>
    <x v="1"/>
    <n v="6.3435325383499492"/>
    <n v="4.5232692569625543"/>
    <n v="3.9135660549828994"/>
  </r>
  <r>
    <x v="34"/>
    <x v="47"/>
    <x v="1"/>
    <n v="6.3660145544408833"/>
    <n v="4.5905345964173359"/>
    <n v="3.8172819097506263"/>
  </r>
  <r>
    <x v="51"/>
    <x v="51"/>
    <x v="1"/>
    <n v="55.155923908942007"/>
    <n v="37.306929979961012"/>
    <n v="38.375336947309158"/>
  </r>
  <r>
    <x v="51"/>
    <x v="51"/>
    <x v="1"/>
    <n v="52.882953574868097"/>
    <n v="11.1782143132627"/>
    <n v="89.665189412451625"/>
  </r>
  <r>
    <x v="52"/>
    <x v="51"/>
    <x v="1"/>
    <n v="24.748508212818319"/>
    <n v="6.6509096759349848"/>
    <n v="38.909836854299179"/>
  </r>
  <r>
    <x v="52"/>
    <x v="51"/>
    <x v="1"/>
    <n v="34.629430853940001"/>
    <n v="26.469030557235815"/>
    <n v="17.54486063791401"/>
  </r>
  <r>
    <x v="48"/>
    <x v="51"/>
    <x v="1"/>
    <n v="29.778601626169646"/>
    <n v="18.639199092722848"/>
    <n v="23.949715446910616"/>
  </r>
  <r>
    <x v="48"/>
    <x v="51"/>
    <x v="1"/>
    <n v="36.100192134415714"/>
    <n v="27.115017561804947"/>
    <n v="19.318125331113141"/>
  </r>
  <r>
    <x v="49"/>
    <x v="51"/>
    <x v="1"/>
    <n v="9.0533598029272095"/>
    <n v="6.5133416112415627"/>
    <n v="5.4610391121241442"/>
  </r>
  <r>
    <x v="49"/>
    <x v="51"/>
    <x v="1"/>
    <n v="8.4590681577231539"/>
    <n v="5.0540489530519075"/>
    <n v="7.3207912900431795"/>
  </r>
  <r>
    <x v="61"/>
    <x v="15"/>
    <x v="1"/>
    <n v="49.579107266398545"/>
    <n v="37.455062908656963"/>
    <n v="26.066695369144391"/>
  </r>
  <r>
    <x v="61"/>
    <x v="15"/>
    <x v="1"/>
    <n v="50.518203061274541"/>
    <n v="39.427813559261224"/>
    <n v="23.844337429328633"/>
  </r>
  <r>
    <x v="57"/>
    <x v="49"/>
    <x v="1"/>
    <n v="9.5532274664456214"/>
    <n v="6.3331343226884531"/>
    <n v="6.9232002590779107"/>
  </r>
  <r>
    <x v="57"/>
    <x v="49"/>
    <x v="1"/>
    <n v="10.202578853847132"/>
    <n v="6.8566043077711791"/>
    <n v="7.1938452740632979"/>
  </r>
  <r>
    <x v="43"/>
    <x v="49"/>
    <x v="1"/>
    <n v="6.2411170744898028"/>
    <n v="3.5903517448201137"/>
    <n v="5.6991454587898316"/>
  </r>
  <r>
    <x v="43"/>
    <x v="49"/>
    <x v="1"/>
    <n v="5.948860988146877"/>
    <n v="3.4693092591733672"/>
    <n v="5.331036217293045"/>
  </r>
  <r>
    <x v="44"/>
    <x v="49"/>
    <x v="1"/>
    <n v="8.1124100167957618"/>
    <n v="5.6129153204096882"/>
    <n v="5.3739135972300565"/>
  </r>
  <r>
    <x v="44"/>
    <x v="49"/>
    <x v="1"/>
    <n v="7.858409354623709"/>
    <n v="5.3345442250222552"/>
    <n v="5.4263100286431269"/>
  </r>
  <r>
    <x v="46"/>
    <x v="49"/>
    <x v="1"/>
    <n v="48.609267801426761"/>
    <n v="39.008482226953696"/>
    <n v="20.641688985117067"/>
  </r>
  <r>
    <x v="46"/>
    <x v="49"/>
    <x v="1"/>
    <n v="49.219479298451532"/>
    <n v="38.861208759583633"/>
    <n v="22.270281658565974"/>
  </r>
  <r>
    <x v="45"/>
    <x v="49"/>
    <x v="1"/>
    <n v="69.737988510648364"/>
    <n v="59.726670070569646"/>
    <n v="21.524334646169251"/>
  </r>
  <r>
    <x v="45"/>
    <x v="49"/>
    <x v="1"/>
    <n v="70.456770832637858"/>
    <n v="61.925368208405814"/>
    <n v="18.342515642098896"/>
  </r>
  <r>
    <x v="42"/>
    <x v="49"/>
    <x v="1"/>
    <n v="1.3739365257481739E-2"/>
    <n v="1.923265511955504E-3"/>
    <n v="2.5404614452881401E-2"/>
  </r>
  <r>
    <x v="42"/>
    <x v="49"/>
    <x v="1"/>
    <n v="7.3034260438410862E-3"/>
    <n v="3.7335847850762351E-4"/>
    <n v="1.4899645265466945E-2"/>
  </r>
  <r>
    <x v="59"/>
    <x v="50"/>
    <x v="1"/>
    <n v="1.3457410779704226"/>
    <n v="0.73155362164673254"/>
    <n v="1.3205030310959343"/>
  </r>
  <r>
    <x v="59"/>
    <x v="50"/>
    <x v="1"/>
    <n v="1.5565626682010998"/>
    <n v="0.92719664383648792"/>
    <n v="1.3531369523839154"/>
  </r>
  <r>
    <x v="60"/>
    <x v="50"/>
    <x v="1"/>
    <n v="2.3577780234096464"/>
    <n v="1.4579978643096061"/>
    <n v="1.9345273420650861"/>
  </r>
  <r>
    <x v="60"/>
    <x v="50"/>
    <x v="1"/>
    <n v="2.5354999336976998"/>
    <n v="1.6085765484239847"/>
    <n v="1.9928852783384883"/>
  </r>
  <r>
    <x v="58"/>
    <x v="50"/>
    <x v="1"/>
    <n v="5.5013880336917884"/>
    <n v="3.2532508762755419"/>
    <n v="4.8334948884449291"/>
  </r>
  <r>
    <x v="58"/>
    <x v="50"/>
    <x v="1"/>
    <n v="5.5412033199015926"/>
    <n v="3.4517120030124557"/>
    <n v="4.4924063313116473"/>
  </r>
  <r>
    <x v="62"/>
    <x v="50"/>
    <x v="1"/>
    <n v="10.737605594468603"/>
    <n v="7.0281079732905694"/>
    <n v="7.9754198855327676"/>
  </r>
  <r>
    <x v="62"/>
    <x v="50"/>
    <x v="1"/>
    <n v="10.580000546126545"/>
    <n v="6.8555982383917433"/>
    <n v="8.0074649616298235"/>
  </r>
  <r>
    <x v="61"/>
    <x v="50"/>
    <x v="1"/>
    <n v="79.575139886985468"/>
    <n v="56.76283749670359"/>
    <n v="49.046450139106035"/>
  </r>
  <r>
    <x v="61"/>
    <x v="50"/>
    <x v="1"/>
    <n v="83.542852519564065"/>
    <n v="38.048063971082094"/>
    <n v="97.81379537923624"/>
  </r>
  <r>
    <x v="47"/>
    <x v="49"/>
    <x v="1"/>
    <n v="7.7760605974154817"/>
    <n v="5.5003456636641888"/>
    <n v="4.8927871075652805"/>
  </r>
  <r>
    <x v="47"/>
    <x v="49"/>
    <x v="1"/>
    <n v="7.95967184396756"/>
    <n v="5.5492203664996644"/>
    <n v="5.1824706765559725"/>
  </r>
  <r>
    <x v="24"/>
    <x v="49"/>
    <x v="1"/>
    <n v="21.601295389576272"/>
    <n v="15.701875904479358"/>
    <n v="12.683751892958366"/>
  </r>
  <r>
    <x v="24"/>
    <x v="49"/>
    <x v="1"/>
    <n v="21.602240862759864"/>
    <n v="15.402621211027332"/>
    <n v="13.329182251224944"/>
  </r>
  <r>
    <x v="9"/>
    <x v="50"/>
    <x v="1"/>
    <n v="34.174799081573674"/>
    <n v="25.524949132004615"/>
    <n v="18.597177391573481"/>
  </r>
  <r>
    <x v="9"/>
    <x v="50"/>
    <x v="1"/>
    <n v="35.521185288087885"/>
    <n v="27.429993357306273"/>
    <n v="17.396062651180472"/>
  </r>
  <r>
    <x v="5"/>
    <x v="50"/>
    <x v="1"/>
    <n v="17.254667675990252"/>
    <n v="10.944870866086637"/>
    <n v="13.566063141292767"/>
  </r>
  <r>
    <x v="5"/>
    <x v="50"/>
    <x v="1"/>
    <n v="17.588577626088568"/>
    <n v="11.373731671406563"/>
    <n v="13.361918802566311"/>
  </r>
  <r>
    <x v="69"/>
    <x v="52"/>
    <x v="1"/>
    <n v="12.562394645284069"/>
    <n v="8.6949622575789096"/>
    <n v="8.3149796335660877"/>
  </r>
  <r>
    <x v="69"/>
    <x v="52"/>
    <x v="1"/>
    <n v="11.861244203673456"/>
    <n v="7.8293242662554725"/>
    <n v="8.6686278654486646"/>
  </r>
  <r>
    <x v="22"/>
    <x v="52"/>
    <x v="1"/>
    <n v="12.16102099268134"/>
    <n v="8.4766512583404285"/>
    <n v="7.9213949288329619"/>
  </r>
  <r>
    <x v="22"/>
    <x v="52"/>
    <x v="1"/>
    <n v="12.060687459421743"/>
    <n v="7.861019463872946"/>
    <n v="9.0292861904299091"/>
  </r>
  <r>
    <x v="55"/>
    <x v="52"/>
    <x v="1"/>
    <n v="1.5430570190556379"/>
    <n v="1.0285505258405554"/>
    <n v="1.106188960412428"/>
  </r>
  <r>
    <x v="55"/>
    <x v="52"/>
    <x v="1"/>
    <n v="1.5930281314489023"/>
    <n v="1.0836090920281647"/>
    <n v="1.0952509347545853"/>
  </r>
  <r>
    <x v="65"/>
    <x v="52"/>
    <x v="1"/>
    <n v="2.9849218451372814"/>
    <n v="1.6834989666074265"/>
    <n v="2.7980591888391886"/>
  </r>
  <r>
    <x v="65"/>
    <x v="52"/>
    <x v="1"/>
    <n v="3.0344468237602342"/>
    <n v="1.7146883285895851"/>
    <n v="2.8374807646168945"/>
  </r>
  <r>
    <x v="64"/>
    <x v="52"/>
    <x v="1"/>
    <n v="12.898779062693826"/>
    <n v="7.9986312081774971"/>
    <n v="10.535317887210111"/>
  </r>
  <r>
    <x v="64"/>
    <x v="52"/>
    <x v="1"/>
    <n v="12.910522973391979"/>
    <n v="8.013076138849927"/>
    <n v="10.529510694265406"/>
  </r>
  <r>
    <x v="56"/>
    <x v="52"/>
    <x v="1"/>
    <n v="7.3742270034897395"/>
    <n v="4.6668011909181368"/>
    <n v="5.8209654970289471"/>
  </r>
  <r>
    <x v="56"/>
    <x v="52"/>
    <x v="1"/>
    <n v="7.2460548525350612"/>
    <n v="4.3694157122980792"/>
    <n v="6.1847741515095098"/>
  </r>
  <r>
    <x v="66"/>
    <x v="53"/>
    <x v="1"/>
    <n v="90.640073939407813"/>
    <n v="76.732896429150131"/>
    <n v="29.900431647053999"/>
  </r>
  <r>
    <x v="66"/>
    <x v="53"/>
    <x v="1"/>
    <n v="87.792057664029286"/>
    <n v="73.230730311713401"/>
    <n v="31.306853807479147"/>
  </r>
  <r>
    <x v="8"/>
    <x v="53"/>
    <x v="1"/>
    <n v="1.7833456476361169"/>
    <n v="1.1548226040283127"/>
    <n v="1.3513245437567787"/>
  </r>
  <r>
    <x v="8"/>
    <x v="53"/>
    <x v="1"/>
    <n v="1.7570945745709692"/>
    <n v="1.1261469014700882"/>
    <n v="1.3565374971668942"/>
  </r>
  <r>
    <x v="53"/>
    <x v="54"/>
    <x v="1"/>
    <n v="74.692348975361014"/>
    <n v="58.297954401859023"/>
    <n v="35.247948333029299"/>
  </r>
  <r>
    <x v="53"/>
    <x v="54"/>
    <x v="1"/>
    <n v="75.017926479065494"/>
    <n v="57.77478949274311"/>
    <n v="37.072744520593112"/>
  </r>
  <r>
    <x v="23"/>
    <x v="54"/>
    <x v="1"/>
    <n v="41.693971659139365"/>
    <n v="31.909305936626843"/>
    <n v="21.037031303401914"/>
  </r>
  <r>
    <x v="23"/>
    <x v="54"/>
    <x v="1"/>
    <n v="43.11709438582443"/>
    <n v="33.633808273927912"/>
    <n v="20.389065140577522"/>
  </r>
  <r>
    <x v="75"/>
    <x v="57"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93C36-0E13-4F29-ACC6-515052B7C62D}" name="PivotTable8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K355" firstHeaderRow="1" firstDataRow="3" firstDataCol="1"/>
  <pivotFields count="7">
    <pivotField axis="axisRow" showAll="0">
      <items count="78">
        <item x="43"/>
        <item x="44"/>
        <item x="30"/>
        <item x="57"/>
        <item x="59"/>
        <item x="58"/>
        <item x="63"/>
        <item x="64"/>
        <item x="65"/>
        <item x="62"/>
        <item x="55"/>
        <item x="5"/>
        <item x="50"/>
        <item x="10"/>
        <item x="4"/>
        <item x="3"/>
        <item x="26"/>
        <item x="39"/>
        <item x="23"/>
        <item x="52"/>
        <item x="19"/>
        <item x="49"/>
        <item x="24"/>
        <item x="38"/>
        <item x="33"/>
        <item x="35"/>
        <item x="34"/>
        <item x="47"/>
        <item x="56"/>
        <item x="60"/>
        <item x="27"/>
        <item x="29"/>
        <item x="0"/>
        <item x="36"/>
        <item x="53"/>
        <item x="28"/>
        <item x="21"/>
        <item x="9"/>
        <item x="12"/>
        <item x="22"/>
        <item x="54"/>
        <item x="51"/>
        <item x="14"/>
        <item x="41"/>
        <item x="40"/>
        <item x="16"/>
        <item x="15"/>
        <item x="17"/>
        <item x="25"/>
        <item x="37"/>
        <item x="31"/>
        <item x="18"/>
        <item x="61"/>
        <item x="45"/>
        <item x="11"/>
        <item x="13"/>
        <item x="2"/>
        <item x="20"/>
        <item x="8"/>
        <item x="6"/>
        <item x="66"/>
        <item x="7"/>
        <item x="1"/>
        <item m="1" x="76"/>
        <item x="46"/>
        <item x="48"/>
        <item x="69"/>
        <item x="67"/>
        <item x="32"/>
        <item x="70"/>
        <item x="72"/>
        <item x="71"/>
        <item x="74"/>
        <item x="73"/>
        <item x="42"/>
        <item x="68"/>
        <item x="7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0"/>
        <item x="2"/>
        <item x="1"/>
        <item h="1" x="3"/>
        <item t="default"/>
      </items>
    </pivotField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50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44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7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4"/>
    </i>
    <i r="1">
      <x v="157"/>
    </i>
    <i r="1">
      <x v="178"/>
    </i>
    <i r="1">
      <x v="206"/>
    </i>
    <i r="1">
      <x v="227"/>
    </i>
    <i>
      <x v="65"/>
    </i>
    <i r="1">
      <x v="153"/>
    </i>
    <i r="1">
      <x v="174"/>
    </i>
    <i r="1">
      <x v="201"/>
    </i>
    <i r="1">
      <x v="223"/>
    </i>
    <i>
      <x v="66"/>
    </i>
    <i r="1">
      <x v="229"/>
    </i>
    <i>
      <x v="67"/>
    </i>
    <i r="1">
      <x v="165"/>
    </i>
    <i>
      <x v="68"/>
    </i>
    <i r="1">
      <x v="151"/>
    </i>
    <i>
      <x v="69"/>
    </i>
    <i r="1">
      <x v="151"/>
    </i>
    <i>
      <x v="70"/>
    </i>
    <i r="1">
      <x v="178"/>
    </i>
    <i>
      <x v="71"/>
    </i>
    <i r="1">
      <x v="165"/>
    </i>
    <i>
      <x v="72"/>
    </i>
    <i r="1">
      <x v="213"/>
    </i>
    <i>
      <x v="73"/>
    </i>
    <i r="1">
      <x v="192"/>
    </i>
    <i>
      <x v="74"/>
    </i>
    <i r="1">
      <x v="157"/>
    </i>
    <i r="1">
      <x v="172"/>
    </i>
    <i r="1">
      <x v="192"/>
    </i>
    <i r="1">
      <x v="206"/>
    </i>
    <i r="1">
      <x v="227"/>
    </i>
    <i>
      <x v="75"/>
    </i>
    <i r="1">
      <x v="172"/>
    </i>
  </rowItems>
  <colFields count="2">
    <field x="2"/>
    <field x="-2"/>
  </colFields>
  <colItems count="36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</colItems>
  <dataFields count="12">
    <dataField name="Average of TCHL" fld="3" subtotal="average" baseField="1" baseItem="178"/>
    <dataField name="StdDev of TCHL" fld="3" subtotal="stdDev" baseField="1" baseItem="157"/>
    <dataField name="Max of TCHL" fld="3" subtotal="max" baseField="1" baseItem="157"/>
    <dataField name="Min of TCHL" fld="3" subtotal="min" baseField="1" baseItem="157"/>
    <dataField name="Average of CHLa" fld="4" subtotal="average" baseField="0" baseItem="0"/>
    <dataField name="StdDev of CHLa" fld="4" subtotal="stdDev" baseField="0" baseItem="0"/>
    <dataField name="Max of CHLa" fld="4" subtotal="max" baseField="0" baseItem="0"/>
    <dataField name="Min of CHLa" fld="4" subtotal="min" baseField="0" baseItem="0"/>
    <dataField name="Average of Pheo" fld="5" subtotal="average" baseField="0" baseItem="0"/>
    <dataField name="StdDev of Pheo" fld="5" subtotal="stdDev" baseField="0" baseItem="0"/>
    <dataField name="Max of Pheo" fld="5" subtotal="max" baseField="0" baseItem="0"/>
    <dataField name="Min of Pheo" fld="5" subtotal="min" baseField="0" baseItem="0"/>
  </dataFields>
  <formats count="152">
    <format dxfId="151">
      <pivotArea collapsedLevelsAreSubtotals="1" fieldPosition="0">
        <references count="1">
          <reference field="0" count="1">
            <x v="0"/>
          </reference>
        </references>
      </pivotArea>
    </format>
    <format dxfId="150">
      <pivotArea collapsedLevelsAreSubtotals="1" fieldPosition="0">
        <references count="2">
          <reference field="0" count="1" selected="0">
            <x v="0"/>
          </reference>
          <reference field="1" count="4">
            <x v="157"/>
            <x v="178"/>
            <x v="206"/>
            <x v="227"/>
          </reference>
        </references>
      </pivotArea>
    </format>
    <format dxfId="149">
      <pivotArea collapsedLevelsAreSubtotals="1" fieldPosition="0">
        <references count="1">
          <reference field="0" count="1">
            <x v="1"/>
          </reference>
        </references>
      </pivotArea>
    </format>
    <format dxfId="148">
      <pivotArea collapsedLevelsAreSubtotals="1" fieldPosition="0">
        <references count="2">
          <reference field="0" count="1" selected="0">
            <x v="1"/>
          </reference>
          <reference field="1" count="4">
            <x v="157"/>
            <x v="178"/>
            <x v="206"/>
            <x v="227"/>
          </reference>
        </references>
      </pivotArea>
    </format>
    <format dxfId="147">
      <pivotArea collapsedLevelsAreSubtotals="1" fieldPosition="0">
        <references count="1">
          <reference field="0" count="1">
            <x v="2"/>
          </reference>
        </references>
      </pivotArea>
    </format>
    <format dxfId="146">
      <pivotArea collapsedLevelsAreSubtotals="1" fieldPosition="0">
        <references count="2">
          <reference field="0" count="1" selected="0">
            <x v="2"/>
          </reference>
          <reference field="1" count="4">
            <x v="146"/>
            <x v="164"/>
            <x v="202"/>
            <x v="223"/>
          </reference>
        </references>
      </pivotArea>
    </format>
    <format dxfId="145">
      <pivotArea collapsedLevelsAreSubtotals="1" fieldPosition="0">
        <references count="1">
          <reference field="0" count="1">
            <x v="3"/>
          </reference>
        </references>
      </pivotArea>
    </format>
    <format dxfId="144">
      <pivotArea collapsedLevelsAreSubtotals="1" fieldPosition="0">
        <references count="2">
          <reference field="0" count="1" selected="0">
            <x v="3"/>
          </reference>
          <reference field="1" count="4">
            <x v="157"/>
            <x v="178"/>
            <x v="206"/>
            <x v="227"/>
          </reference>
        </references>
      </pivotArea>
    </format>
    <format dxfId="143">
      <pivotArea collapsedLevelsAreSubtotals="1" fieldPosition="0">
        <references count="1">
          <reference field="0" count="1">
            <x v="4"/>
          </reference>
        </references>
      </pivotArea>
    </format>
    <format dxfId="142">
      <pivotArea collapsedLevelsAreSubtotals="1" fieldPosition="0">
        <references count="2">
          <reference field="0" count="1" selected="0">
            <x v="4"/>
          </reference>
          <reference field="1" count="4">
            <x v="158"/>
            <x v="179"/>
            <x v="207"/>
            <x v="228"/>
          </reference>
        </references>
      </pivotArea>
    </format>
    <format dxfId="141">
      <pivotArea collapsedLevelsAreSubtotals="1" fieldPosition="0">
        <references count="1">
          <reference field="0" count="1">
            <x v="5"/>
          </reference>
        </references>
      </pivotArea>
    </format>
    <format dxfId="140">
      <pivotArea collapsedLevelsAreSubtotals="1" fieldPosition="0">
        <references count="2">
          <reference field="0" count="1" selected="0">
            <x v="5"/>
          </reference>
          <reference field="1" count="4">
            <x v="158"/>
            <x v="179"/>
            <x v="207"/>
            <x v="228"/>
          </reference>
        </references>
      </pivotArea>
    </format>
    <format dxfId="139">
      <pivotArea collapsedLevelsAreSubtotals="1" fieldPosition="0">
        <references count="1">
          <reference field="0" count="1">
            <x v="6"/>
          </reference>
        </references>
      </pivotArea>
    </format>
    <format dxfId="138">
      <pivotArea collapsedLevelsAreSubtotals="1" fieldPosition="0">
        <references count="2">
          <reference field="0" count="1" selected="0">
            <x v="6"/>
          </reference>
          <reference field="1" count="4">
            <x v="158"/>
            <x v="179"/>
            <x v="207"/>
            <x v="266"/>
          </reference>
        </references>
      </pivotArea>
    </format>
    <format dxfId="137">
      <pivotArea collapsedLevelsAreSubtotals="1" fieldPosition="0">
        <references count="1">
          <reference field="0" count="1">
            <x v="7"/>
          </reference>
        </references>
      </pivotArea>
    </format>
    <format dxfId="136">
      <pivotArea collapsedLevelsAreSubtotals="1" fieldPosition="0">
        <references count="2">
          <reference field="0" count="1" selected="0">
            <x v="7"/>
          </reference>
          <reference field="1" count="4">
            <x v="159"/>
            <x v="180"/>
            <x v="208"/>
            <x v="229"/>
          </reference>
        </references>
      </pivotArea>
    </format>
    <format dxfId="135">
      <pivotArea collapsedLevelsAreSubtotals="1" fieldPosition="0">
        <references count="1">
          <reference field="0" count="1">
            <x v="8"/>
          </reference>
        </references>
      </pivotArea>
    </format>
    <format dxfId="134">
      <pivotArea collapsedLevelsAreSubtotals="1" fieldPosition="0">
        <references count="2">
          <reference field="0" count="1" selected="0">
            <x v="8"/>
          </reference>
          <reference field="1" count="4">
            <x v="159"/>
            <x v="180"/>
            <x v="208"/>
            <x v="229"/>
          </reference>
        </references>
      </pivotArea>
    </format>
    <format dxfId="133">
      <pivotArea collapsedLevelsAreSubtotals="1" fieldPosition="0">
        <references count="1">
          <reference field="0" count="1">
            <x v="9"/>
          </reference>
        </references>
      </pivotArea>
    </format>
    <format dxfId="132">
      <pivotArea collapsedLevelsAreSubtotals="1" fieldPosition="0">
        <references count="2">
          <reference field="0" count="1" selected="0">
            <x v="9"/>
          </reference>
          <reference field="1" count="4">
            <x v="158"/>
            <x v="179"/>
            <x v="207"/>
            <x v="228"/>
          </reference>
        </references>
      </pivotArea>
    </format>
    <format dxfId="131">
      <pivotArea collapsedLevelsAreSubtotals="1" fieldPosition="0">
        <references count="1">
          <reference field="0" count="1">
            <x v="10"/>
          </reference>
        </references>
      </pivotArea>
    </format>
    <format dxfId="130">
      <pivotArea collapsedLevelsAreSubtotals="1" fieldPosition="0">
        <references count="2">
          <reference field="0" count="1" selected="0">
            <x v="10"/>
          </reference>
          <reference field="1" count="4">
            <x v="159"/>
            <x v="180"/>
            <x v="208"/>
            <x v="229"/>
          </reference>
        </references>
      </pivotArea>
    </format>
    <format dxfId="129">
      <pivotArea collapsedLevelsAreSubtotals="1" fieldPosition="0">
        <references count="1">
          <reference field="0" count="1">
            <x v="11"/>
          </reference>
        </references>
      </pivotArea>
    </format>
    <format dxfId="128">
      <pivotArea collapsedLevelsAreSubtotals="1" fieldPosition="0">
        <references count="2">
          <reference field="0" count="1" selected="0">
            <x v="11"/>
          </reference>
          <reference field="1" count="4">
            <x v="138"/>
            <x v="172"/>
            <x v="203"/>
            <x v="228"/>
          </reference>
        </references>
      </pivotArea>
    </format>
    <format dxfId="127">
      <pivotArea collapsedLevelsAreSubtotals="1" fieldPosition="0">
        <references count="1">
          <reference field="0" count="1">
            <x v="12"/>
          </reference>
        </references>
      </pivotArea>
    </format>
    <format dxfId="126">
      <pivotArea collapsedLevelsAreSubtotals="1" fieldPosition="0">
        <references count="2">
          <reference field="0" count="1" selected="0">
            <x v="12"/>
          </reference>
          <reference field="1" count="4">
            <x v="153"/>
            <x v="174"/>
            <x v="201"/>
            <x v="223"/>
          </reference>
        </references>
      </pivotArea>
    </format>
    <format dxfId="125">
      <pivotArea collapsedLevelsAreSubtotals="1" fieldPosition="0">
        <references count="1">
          <reference field="0" count="1">
            <x v="13"/>
          </reference>
        </references>
      </pivotArea>
    </format>
    <format dxfId="124">
      <pivotArea collapsedLevelsAreSubtotals="1" fieldPosition="0">
        <references count="2">
          <reference field="0" count="1" selected="0">
            <x v="13"/>
          </reference>
          <reference field="1" count="4">
            <x v="144"/>
            <x v="164"/>
            <x v="210"/>
            <x v="244"/>
          </reference>
        </references>
      </pivotArea>
    </format>
    <format dxfId="123">
      <pivotArea collapsedLevelsAreSubtotals="1" fieldPosition="0">
        <references count="1">
          <reference field="0" count="1">
            <x v="14"/>
          </reference>
        </references>
      </pivotArea>
    </format>
    <format dxfId="122">
      <pivotArea collapsedLevelsAreSubtotals="1" fieldPosition="0">
        <references count="2">
          <reference field="0" count="1" selected="0">
            <x v="14"/>
          </reference>
          <reference field="1" count="4">
            <x v="138"/>
            <x v="167"/>
            <x v="194"/>
            <x v="216"/>
          </reference>
        </references>
      </pivotArea>
    </format>
    <format dxfId="121">
      <pivotArea collapsedLevelsAreSubtotals="1" fieldPosition="0">
        <references count="1">
          <reference field="0" count="1">
            <x v="15"/>
          </reference>
        </references>
      </pivotArea>
    </format>
    <format dxfId="120">
      <pivotArea collapsedLevelsAreSubtotals="1" fieldPosition="0">
        <references count="2">
          <reference field="0" count="1" selected="0">
            <x v="15"/>
          </reference>
          <reference field="1" count="4">
            <x v="138"/>
            <x v="167"/>
            <x v="194"/>
            <x v="216"/>
          </reference>
        </references>
      </pivotArea>
    </format>
    <format dxfId="119">
      <pivotArea collapsedLevelsAreSubtotals="1" fieldPosition="0">
        <references count="1">
          <reference field="0" count="1">
            <x v="16"/>
          </reference>
        </references>
      </pivotArea>
    </format>
    <format dxfId="118">
      <pivotArea collapsedLevelsAreSubtotals="1" fieldPosition="0">
        <references count="2">
          <reference field="0" count="1" selected="0">
            <x v="16"/>
          </reference>
          <reference field="1" count="4">
            <x v="145"/>
            <x v="167"/>
            <x v="194"/>
            <x v="215"/>
          </reference>
        </references>
      </pivotArea>
    </format>
    <format dxfId="117">
      <pivotArea collapsedLevelsAreSubtotals="1" fieldPosition="0">
        <references count="1">
          <reference field="0" count="1">
            <x v="17"/>
          </reference>
        </references>
      </pivotArea>
    </format>
    <format dxfId="116">
      <pivotArea collapsedLevelsAreSubtotals="1" fieldPosition="0">
        <references count="2">
          <reference field="0" count="1" selected="0">
            <x v="17"/>
          </reference>
          <reference field="1" count="4">
            <x v="152"/>
            <x v="173"/>
            <x v="200"/>
            <x v="222"/>
          </reference>
        </references>
      </pivotArea>
    </format>
    <format dxfId="115">
      <pivotArea collapsedLevelsAreSubtotals="1" fieldPosition="0">
        <references count="1">
          <reference field="0" count="1">
            <x v="18"/>
          </reference>
        </references>
      </pivotArea>
    </format>
    <format dxfId="114">
      <pivotArea collapsedLevelsAreSubtotals="1" fieldPosition="0">
        <references count="2">
          <reference field="0" count="1" selected="0">
            <x v="18"/>
          </reference>
          <reference field="1" count="4">
            <x v="144"/>
            <x v="174"/>
            <x v="194"/>
            <x v="238"/>
          </reference>
        </references>
      </pivotArea>
    </format>
    <format dxfId="113">
      <pivotArea collapsedLevelsAreSubtotals="1" fieldPosition="0">
        <references count="1">
          <reference field="0" count="1">
            <x v="19"/>
          </reference>
        </references>
      </pivotArea>
    </format>
    <format dxfId="112">
      <pivotArea collapsedLevelsAreSubtotals="1" fieldPosition="0">
        <references count="2">
          <reference field="0" count="1" selected="0">
            <x v="19"/>
          </reference>
          <reference field="1" count="4">
            <x v="153"/>
            <x v="174"/>
            <x v="201"/>
            <x v="223"/>
          </reference>
        </references>
      </pivotArea>
    </format>
    <format dxfId="111">
      <pivotArea collapsedLevelsAreSubtotals="1" fieldPosition="0">
        <references count="1">
          <reference field="0" count="1">
            <x v="20"/>
          </reference>
        </references>
      </pivotArea>
    </format>
    <format dxfId="110">
      <pivotArea collapsedLevelsAreSubtotals="1" fieldPosition="0">
        <references count="2">
          <reference field="0" count="1" selected="0">
            <x v="20"/>
          </reference>
          <reference field="1" count="5">
            <x v="144"/>
            <x v="166"/>
            <x v="192"/>
            <x v="193"/>
            <x v="214"/>
          </reference>
        </references>
      </pivotArea>
    </format>
    <format dxfId="109">
      <pivotArea collapsedLevelsAreSubtotals="1" fieldPosition="0">
        <references count="1">
          <reference field="0" count="1">
            <x v="21"/>
          </reference>
        </references>
      </pivotArea>
    </format>
    <format dxfId="108">
      <pivotArea collapsedLevelsAreSubtotals="1" fieldPosition="0">
        <references count="2">
          <reference field="0" count="1" selected="0">
            <x v="21"/>
          </reference>
          <reference field="1" count="4">
            <x v="153"/>
            <x v="174"/>
            <x v="201"/>
            <x v="223"/>
          </reference>
        </references>
      </pivotArea>
    </format>
    <format dxfId="107">
      <pivotArea collapsedLevelsAreSubtotals="1" fieldPosition="0">
        <references count="1">
          <reference field="0" count="1">
            <x v="22"/>
          </reference>
        </references>
      </pivotArea>
    </format>
    <format dxfId="106">
      <pivotArea collapsedLevelsAreSubtotals="1" fieldPosition="0">
        <references count="2">
          <reference field="0" count="1" selected="0">
            <x v="22"/>
          </reference>
          <reference field="1" count="5">
            <x v="144"/>
            <x v="145"/>
            <x v="166"/>
            <x v="214"/>
            <x v="227"/>
          </reference>
        </references>
      </pivotArea>
    </format>
    <format dxfId="105">
      <pivotArea collapsedLevelsAreSubtotals="1" fieldPosition="0">
        <references count="1">
          <reference field="0" count="1">
            <x v="23"/>
          </reference>
        </references>
      </pivotArea>
    </format>
    <format dxfId="104">
      <pivotArea collapsedLevelsAreSubtotals="1" fieldPosition="0">
        <references count="2">
          <reference field="0" count="1" selected="0">
            <x v="23"/>
          </reference>
          <reference field="1" count="4">
            <x v="152"/>
            <x v="173"/>
            <x v="200"/>
            <x v="222"/>
          </reference>
        </references>
      </pivotArea>
    </format>
    <format dxfId="103">
      <pivotArea collapsedLevelsAreSubtotals="1" fieldPosition="0">
        <references count="1">
          <reference field="0" count="1">
            <x v="24"/>
          </reference>
        </references>
      </pivotArea>
    </format>
    <format dxfId="102">
      <pivotArea collapsedLevelsAreSubtotals="1" fieldPosition="0">
        <references count="2">
          <reference field="0" count="1" selected="0">
            <x v="24"/>
          </reference>
          <reference field="1" count="4">
            <x v="151"/>
            <x v="172"/>
            <x v="199"/>
            <x v="221"/>
          </reference>
        </references>
      </pivotArea>
    </format>
    <format dxfId="101">
      <pivotArea collapsedLevelsAreSubtotals="1" fieldPosition="0">
        <references count="1">
          <reference field="0" count="1">
            <x v="25"/>
          </reference>
        </references>
      </pivotArea>
    </format>
    <format dxfId="100">
      <pivotArea collapsedLevelsAreSubtotals="1" fieldPosition="0">
        <references count="2">
          <reference field="0" count="1" selected="0">
            <x v="25"/>
          </reference>
          <reference field="1" count="4">
            <x v="151"/>
            <x v="172"/>
            <x v="199"/>
            <x v="215"/>
          </reference>
        </references>
      </pivotArea>
    </format>
    <format dxfId="99">
      <pivotArea collapsedLevelsAreSubtotals="1" fieldPosition="0">
        <references count="1">
          <reference field="0" count="1">
            <x v="26"/>
          </reference>
        </references>
      </pivotArea>
    </format>
    <format dxfId="98">
      <pivotArea collapsedLevelsAreSubtotals="1" fieldPosition="0">
        <references count="2">
          <reference field="0" count="1" selected="0">
            <x v="26"/>
          </reference>
          <reference field="1" count="4">
            <x v="151"/>
            <x v="172"/>
            <x v="199"/>
            <x v="221"/>
          </reference>
        </references>
      </pivotArea>
    </format>
    <format dxfId="97">
      <pivotArea collapsedLevelsAreSubtotals="1" fieldPosition="0">
        <references count="1">
          <reference field="0" count="1">
            <x v="27"/>
          </reference>
        </references>
      </pivotArea>
    </format>
    <format dxfId="96">
      <pivotArea collapsedLevelsAreSubtotals="1" fieldPosition="0">
        <references count="2">
          <reference field="0" count="1" selected="0">
            <x v="27"/>
          </reference>
          <reference field="1" count="5">
            <x v="151"/>
            <x v="175"/>
            <x v="201"/>
            <x v="227"/>
            <x v="267"/>
          </reference>
        </references>
      </pivotArea>
    </format>
    <format dxfId="95">
      <pivotArea collapsedLevelsAreSubtotals="1" fieldPosition="0">
        <references count="1">
          <reference field="0" count="1">
            <x v="28"/>
          </reference>
        </references>
      </pivotArea>
    </format>
    <format dxfId="94">
      <pivotArea collapsedLevelsAreSubtotals="1" fieldPosition="0">
        <references count="2">
          <reference field="0" count="1" selected="0">
            <x v="28"/>
          </reference>
          <reference field="1" count="4">
            <x v="159"/>
            <x v="180"/>
            <x v="208"/>
            <x v="229"/>
          </reference>
        </references>
      </pivotArea>
    </format>
    <format dxfId="93">
      <pivotArea collapsedLevelsAreSubtotals="1" fieldPosition="0">
        <references count="1">
          <reference field="0" count="1">
            <x v="29"/>
          </reference>
        </references>
      </pivotArea>
    </format>
    <format dxfId="92">
      <pivotArea collapsedLevelsAreSubtotals="1" fieldPosition="0">
        <references count="2">
          <reference field="0" count="1" selected="0">
            <x v="29"/>
          </reference>
          <reference field="1" count="4">
            <x v="158"/>
            <x v="179"/>
            <x v="207"/>
            <x v="228"/>
          </reference>
        </references>
      </pivotArea>
    </format>
    <format dxfId="91">
      <pivotArea collapsedLevelsAreSubtotals="1" fieldPosition="0">
        <references count="1">
          <reference field="0" count="1">
            <x v="30"/>
          </reference>
        </references>
      </pivotArea>
    </format>
    <format dxfId="90">
      <pivotArea collapsedLevelsAreSubtotals="1" fieldPosition="0">
        <references count="2">
          <reference field="0" count="1" selected="0">
            <x v="30"/>
          </reference>
          <reference field="1" count="4">
            <x v="145"/>
            <x v="167"/>
            <x v="194"/>
            <x v="215"/>
          </reference>
        </references>
      </pivotArea>
    </format>
    <format dxfId="89">
      <pivotArea collapsedLevelsAreSubtotals="1" fieldPosition="0">
        <references count="1">
          <reference field="0" count="1">
            <x v="31"/>
          </reference>
        </references>
      </pivotArea>
    </format>
    <format dxfId="88">
      <pivotArea collapsedLevelsAreSubtotals="1" fieldPosition="0">
        <references count="2">
          <reference field="0" count="1" selected="0">
            <x v="31"/>
          </reference>
          <reference field="1" count="4">
            <x v="145"/>
            <x v="167"/>
            <x v="194"/>
            <x v="215"/>
          </reference>
        </references>
      </pivotArea>
    </format>
    <format dxfId="87">
      <pivotArea collapsedLevelsAreSubtotals="1" fieldPosition="0">
        <references count="1">
          <reference field="0" count="1">
            <x v="32"/>
          </reference>
        </references>
      </pivotArea>
    </format>
    <format dxfId="86">
      <pivotArea collapsedLevelsAreSubtotals="1" fieldPosition="0">
        <references count="2">
          <reference field="0" count="1" selected="0">
            <x v="32"/>
          </reference>
          <reference field="1" count="4">
            <x v="119"/>
            <x v="147"/>
            <x v="181"/>
            <x v="209"/>
          </reference>
        </references>
      </pivotArea>
    </format>
    <format dxfId="85">
      <pivotArea collapsedLevelsAreSubtotals="1" fieldPosition="0">
        <references count="1">
          <reference field="0" count="1">
            <x v="33"/>
          </reference>
        </references>
      </pivotArea>
    </format>
    <format dxfId="84">
      <pivotArea collapsedLevelsAreSubtotals="1" fieldPosition="0">
        <references count="2">
          <reference field="0" count="1" selected="0">
            <x v="33"/>
          </reference>
          <reference field="1" count="4">
            <x v="152"/>
            <x v="173"/>
            <x v="200"/>
            <x v="222"/>
          </reference>
        </references>
      </pivotArea>
    </format>
    <format dxfId="83">
      <pivotArea collapsedLevelsAreSubtotals="1" fieldPosition="0">
        <references count="1">
          <reference field="0" count="1">
            <x v="34"/>
          </reference>
        </references>
      </pivotArea>
    </format>
    <format dxfId="82">
      <pivotArea collapsedLevelsAreSubtotals="1" fieldPosition="0">
        <references count="2">
          <reference field="0" count="1" selected="0">
            <x v="34"/>
          </reference>
          <reference field="1" count="4">
            <x v="153"/>
            <x v="174"/>
            <x v="210"/>
            <x v="238"/>
          </reference>
        </references>
      </pivotArea>
    </format>
    <format dxfId="81">
      <pivotArea collapsedLevelsAreSubtotals="1" fieldPosition="0">
        <references count="1">
          <reference field="0" count="1">
            <x v="35"/>
          </reference>
        </references>
      </pivotArea>
    </format>
    <format dxfId="80">
      <pivotArea collapsedLevelsAreSubtotals="1" fieldPosition="0">
        <references count="2">
          <reference field="0" count="1" selected="0">
            <x v="35"/>
          </reference>
          <reference field="1" count="4">
            <x v="145"/>
            <x v="167"/>
            <x v="194"/>
            <x v="215"/>
          </reference>
        </references>
      </pivotArea>
    </format>
    <format dxfId="79">
      <pivotArea collapsedLevelsAreSubtotals="1" fieldPosition="0">
        <references count="1">
          <reference field="0" count="1">
            <x v="36"/>
          </reference>
        </references>
      </pivotArea>
    </format>
    <format dxfId="78">
      <pivotArea collapsedLevelsAreSubtotals="1" fieldPosition="0">
        <references count="2">
          <reference field="0" count="1" selected="0">
            <x v="36"/>
          </reference>
          <reference field="1" count="4">
            <x v="144"/>
            <x v="166"/>
            <x v="193"/>
            <x v="214"/>
          </reference>
        </references>
      </pivotArea>
    </format>
    <format dxfId="77">
      <pivotArea collapsedLevelsAreSubtotals="1" fieldPosition="0">
        <references count="1">
          <reference field="0" count="1">
            <x v="37"/>
          </reference>
        </references>
      </pivotArea>
    </format>
    <format dxfId="76">
      <pivotArea collapsedLevelsAreSubtotals="1" fieldPosition="0">
        <references count="2">
          <reference field="0" count="1" selected="0">
            <x v="37"/>
          </reference>
          <reference field="1" count="4">
            <x v="143"/>
            <x v="172"/>
            <x v="203"/>
            <x v="228"/>
          </reference>
        </references>
      </pivotArea>
    </format>
    <format dxfId="75">
      <pivotArea collapsedLevelsAreSubtotals="1" fieldPosition="0">
        <references count="1">
          <reference field="0" count="1">
            <x v="38"/>
          </reference>
        </references>
      </pivotArea>
    </format>
    <format dxfId="74">
      <pivotArea collapsedLevelsAreSubtotals="1" fieldPosition="0">
        <references count="2">
          <reference field="0" count="1" selected="0">
            <x v="38"/>
          </reference>
          <reference field="1" count="4">
            <x v="143"/>
            <x v="165"/>
            <x v="192"/>
            <x v="220"/>
          </reference>
        </references>
      </pivotArea>
    </format>
    <format dxfId="73">
      <pivotArea collapsedLevelsAreSubtotals="1" fieldPosition="0">
        <references count="1">
          <reference field="0" count="1">
            <x v="39"/>
          </reference>
        </references>
      </pivotArea>
    </format>
    <format dxfId="72">
      <pivotArea collapsedLevelsAreSubtotals="1" fieldPosition="0">
        <references count="2">
          <reference field="0" count="1" selected="0">
            <x v="39"/>
          </reference>
          <reference field="1" count="5">
            <x v="143"/>
            <x v="172"/>
            <x v="178"/>
            <x v="199"/>
            <x v="229"/>
          </reference>
        </references>
      </pivotArea>
    </format>
    <format dxfId="71">
      <pivotArea collapsedLevelsAreSubtotals="1" fieldPosition="0">
        <references count="1">
          <reference field="0" count="1">
            <x v="40"/>
          </reference>
        </references>
      </pivotArea>
    </format>
    <format dxfId="70">
      <pivotArea collapsedLevelsAreSubtotals="1" fieldPosition="0">
        <references count="2">
          <reference field="0" count="1" selected="0">
            <x v="40"/>
          </reference>
          <reference field="1" count="4">
            <x v="157"/>
            <x v="179"/>
            <x v="193"/>
            <x v="214"/>
          </reference>
        </references>
      </pivotArea>
    </format>
    <format dxfId="69">
      <pivotArea collapsedLevelsAreSubtotals="1" fieldPosition="0">
        <references count="1">
          <reference field="0" count="1">
            <x v="41"/>
          </reference>
        </references>
      </pivotArea>
    </format>
    <format dxfId="68">
      <pivotArea collapsedLevelsAreSubtotals="1" fieldPosition="0">
        <references count="2">
          <reference field="0" count="1" selected="0">
            <x v="41"/>
          </reference>
          <reference field="1" count="4">
            <x v="153"/>
            <x v="174"/>
            <x v="201"/>
            <x v="223"/>
          </reference>
        </references>
      </pivotArea>
    </format>
    <format dxfId="67">
      <pivotArea collapsedLevelsAreSubtotals="1" fieldPosition="0">
        <references count="1">
          <reference field="0" count="1">
            <x v="42"/>
          </reference>
        </references>
      </pivotArea>
    </format>
    <format dxfId="66">
      <pivotArea collapsedLevelsAreSubtotals="1" fieldPosition="0">
        <references count="2">
          <reference field="0" count="1" selected="0">
            <x v="42"/>
          </reference>
          <reference field="1" count="4">
            <x v="143"/>
            <x v="165"/>
            <x v="192"/>
            <x v="220"/>
          </reference>
        </references>
      </pivotArea>
    </format>
    <format dxfId="65">
      <pivotArea collapsedLevelsAreSubtotals="1" fieldPosition="0">
        <references count="1">
          <reference field="0" count="1">
            <x v="43"/>
          </reference>
        </references>
      </pivotArea>
    </format>
    <format dxfId="64">
      <pivotArea collapsedLevelsAreSubtotals="1" fieldPosition="0">
        <references count="2">
          <reference field="0" count="1" selected="0">
            <x v="43"/>
          </reference>
          <reference field="1" count="5">
            <x v="152"/>
            <x v="173"/>
            <x v="200"/>
            <x v="210"/>
            <x v="222"/>
          </reference>
        </references>
      </pivotArea>
    </format>
    <format dxfId="63">
      <pivotArea collapsedLevelsAreSubtotals="1" fieldPosition="0">
        <references count="1">
          <reference field="0" count="1">
            <x v="44"/>
          </reference>
        </references>
      </pivotArea>
    </format>
    <format dxfId="62">
      <pivotArea collapsedLevelsAreSubtotals="1" fieldPosition="0">
        <references count="2">
          <reference field="0" count="1" selected="0">
            <x v="44"/>
          </reference>
          <reference field="1" count="4">
            <x v="152"/>
            <x v="173"/>
            <x v="200"/>
            <x v="222"/>
          </reference>
        </references>
      </pivotArea>
    </format>
    <format dxfId="61">
      <pivotArea collapsedLevelsAreSubtotals="1" fieldPosition="0">
        <references count="1">
          <reference field="0" count="1">
            <x v="45"/>
          </reference>
        </references>
      </pivotArea>
    </format>
    <format dxfId="60">
      <pivotArea collapsedLevelsAreSubtotals="1" fieldPosition="0">
        <references count="2">
          <reference field="0" count="1" selected="0">
            <x v="45"/>
          </reference>
          <reference field="1" count="4">
            <x v="144"/>
            <x v="166"/>
            <x v="193"/>
            <x v="213"/>
          </reference>
        </references>
      </pivotArea>
    </format>
    <format dxfId="59">
      <pivotArea collapsedLevelsAreSubtotals="1" fieldPosition="0">
        <references count="1">
          <reference field="0" count="1">
            <x v="46"/>
          </reference>
        </references>
      </pivotArea>
    </format>
    <format dxfId="58">
      <pivotArea collapsedLevelsAreSubtotals="1" fieldPosition="0">
        <references count="2">
          <reference field="0" count="1" selected="0">
            <x v="46"/>
          </reference>
          <reference field="1" count="5">
            <x v="143"/>
            <x v="165"/>
            <x v="192"/>
            <x v="202"/>
            <x v="213"/>
          </reference>
        </references>
      </pivotArea>
    </format>
    <format dxfId="57">
      <pivotArea collapsedLevelsAreSubtotals="1" fieldPosition="0">
        <references count="1">
          <reference field="0" count="1">
            <x v="47"/>
          </reference>
        </references>
      </pivotArea>
    </format>
    <format dxfId="56">
      <pivotArea collapsedLevelsAreSubtotals="1" fieldPosition="0">
        <references count="2">
          <reference field="0" count="1" selected="0">
            <x v="47"/>
          </reference>
          <reference field="1" count="4">
            <x v="144"/>
            <x v="166"/>
            <x v="193"/>
            <x v="214"/>
          </reference>
        </references>
      </pivotArea>
    </format>
    <format dxfId="55">
      <pivotArea collapsedLevelsAreSubtotals="1" fieldPosition="0">
        <references count="1">
          <reference field="0" count="1">
            <x v="48"/>
          </reference>
        </references>
      </pivotArea>
    </format>
    <format dxfId="54">
      <pivotArea collapsedLevelsAreSubtotals="1" fieldPosition="0">
        <references count="2">
          <reference field="0" count="1" selected="0">
            <x v="48"/>
          </reference>
          <reference field="1" count="4">
            <x v="145"/>
            <x v="167"/>
            <x v="194"/>
            <x v="215"/>
          </reference>
        </references>
      </pivotArea>
    </format>
    <format dxfId="53">
      <pivotArea collapsedLevelsAreSubtotals="1" fieldPosition="0">
        <references count="1">
          <reference field="0" count="1">
            <x v="49"/>
          </reference>
        </references>
      </pivotArea>
    </format>
    <format dxfId="52">
      <pivotArea collapsedLevelsAreSubtotals="1" fieldPosition="0">
        <references count="2">
          <reference field="0" count="1" selected="0">
            <x v="49"/>
          </reference>
          <reference field="1" count="4">
            <x v="152"/>
            <x v="173"/>
            <x v="200"/>
            <x v="222"/>
          </reference>
        </references>
      </pivotArea>
    </format>
    <format dxfId="51">
      <pivotArea collapsedLevelsAreSubtotals="1" fieldPosition="0">
        <references count="1">
          <reference field="0" count="1">
            <x v="50"/>
          </reference>
        </references>
      </pivotArea>
    </format>
    <format dxfId="50">
      <pivotArea collapsedLevelsAreSubtotals="1" fieldPosition="0">
        <references count="2">
          <reference field="0" count="1" selected="0">
            <x v="50"/>
          </reference>
          <reference field="1" count="4">
            <x v="151"/>
            <x v="172"/>
            <x v="199"/>
            <x v="221"/>
          </reference>
        </references>
      </pivotArea>
    </format>
    <format dxfId="49">
      <pivotArea collapsedLevelsAreSubtotals="1" fieldPosition="0">
        <references count="1">
          <reference field="0" count="1">
            <x v="51"/>
          </reference>
        </references>
      </pivotArea>
    </format>
    <format dxfId="48">
      <pivotArea collapsedLevelsAreSubtotals="1" fieldPosition="0">
        <references count="2">
          <reference field="0" count="1" selected="0">
            <x v="51"/>
          </reference>
          <reference field="1" count="4">
            <x v="144"/>
            <x v="166"/>
            <x v="193"/>
            <x v="214"/>
          </reference>
        </references>
      </pivotArea>
    </format>
    <format dxfId="47">
      <pivotArea collapsedLevelsAreSubtotals="1" fieldPosition="0">
        <references count="1">
          <reference field="0" count="1">
            <x v="52"/>
          </reference>
        </references>
      </pivotArea>
    </format>
    <format dxfId="46">
      <pivotArea collapsedLevelsAreSubtotals="1" fieldPosition="0">
        <references count="2">
          <reference field="0" count="1" selected="0">
            <x v="52"/>
          </reference>
          <reference field="1" count="4">
            <x v="158"/>
            <x v="179"/>
            <x v="207"/>
            <x v="228"/>
          </reference>
        </references>
      </pivotArea>
    </format>
    <format dxfId="45">
      <pivotArea collapsedLevelsAreSubtotals="1" fieldPosition="0">
        <references count="1">
          <reference field="0" count="1">
            <x v="53"/>
          </reference>
        </references>
      </pivotArea>
    </format>
    <format dxfId="44">
      <pivotArea collapsedLevelsAreSubtotals="1" fieldPosition="0">
        <references count="2">
          <reference field="0" count="1" selected="0">
            <x v="53"/>
          </reference>
          <reference field="1" count="4">
            <x v="157"/>
            <x v="178"/>
            <x v="206"/>
            <x v="227"/>
          </reference>
        </references>
      </pivotArea>
    </format>
    <format dxfId="43">
      <pivotArea collapsedLevelsAreSubtotals="1" fieldPosition="0">
        <references count="1">
          <reference field="0" count="1">
            <x v="54"/>
          </reference>
        </references>
      </pivotArea>
    </format>
    <format dxfId="42">
      <pivotArea collapsedLevelsAreSubtotals="1" fieldPosition="0">
        <references count="2">
          <reference field="0" count="1" selected="0">
            <x v="54"/>
          </reference>
          <reference field="1" count="4">
            <x v="143"/>
            <x v="165"/>
            <x v="192"/>
            <x v="213"/>
          </reference>
        </references>
      </pivotArea>
    </format>
    <format dxfId="41">
      <pivotArea collapsedLevelsAreSubtotals="1" fieldPosition="0">
        <references count="1">
          <reference field="0" count="1">
            <x v="55"/>
          </reference>
        </references>
      </pivotArea>
    </format>
    <format dxfId="40">
      <pivotArea collapsedLevelsAreSubtotals="1" fieldPosition="0">
        <references count="2">
          <reference field="0" count="1" selected="0">
            <x v="55"/>
          </reference>
          <reference field="1" count="4">
            <x v="143"/>
            <x v="165"/>
            <x v="192"/>
            <x v="220"/>
          </reference>
        </references>
      </pivotArea>
    </format>
    <format dxfId="39">
      <pivotArea collapsedLevelsAreSubtotals="1" fieldPosition="0">
        <references count="1">
          <reference field="0" count="1">
            <x v="56"/>
          </reference>
        </references>
      </pivotArea>
    </format>
    <format dxfId="38">
      <pivotArea collapsedLevelsAreSubtotals="1" fieldPosition="0">
        <references count="2">
          <reference field="0" count="1" selected="0">
            <x v="56"/>
          </reference>
          <reference field="1" count="4">
            <x v="138"/>
            <x v="165"/>
            <x v="195"/>
            <x v="216"/>
          </reference>
        </references>
      </pivotArea>
    </format>
    <format dxfId="37">
      <pivotArea collapsedLevelsAreSubtotals="1" fieldPosition="0">
        <references count="1">
          <reference field="0" count="1">
            <x v="57"/>
          </reference>
        </references>
      </pivotArea>
    </format>
    <format dxfId="36">
      <pivotArea collapsedLevelsAreSubtotals="1" fieldPosition="0">
        <references count="2">
          <reference field="0" count="1" selected="0">
            <x v="57"/>
          </reference>
          <reference field="1" count="4">
            <x v="144"/>
            <x v="166"/>
            <x v="193"/>
            <x v="214"/>
          </reference>
        </references>
      </pivotArea>
    </format>
    <format dxfId="35">
      <pivotArea collapsedLevelsAreSubtotals="1" fieldPosition="0">
        <references count="1">
          <reference field="0" count="1">
            <x v="58"/>
          </reference>
        </references>
      </pivotArea>
    </format>
    <format dxfId="34">
      <pivotArea collapsedLevelsAreSubtotals="1" fieldPosition="0">
        <references count="2">
          <reference field="0" count="1" selected="0">
            <x v="58"/>
          </reference>
          <reference field="1" count="4">
            <x v="139"/>
            <x v="164"/>
            <x v="202"/>
            <x v="230"/>
          </reference>
        </references>
      </pivotArea>
    </format>
    <format dxfId="33">
      <pivotArea collapsedLevelsAreSubtotals="1" fieldPosition="0">
        <references count="1">
          <reference field="0" count="1">
            <x v="59"/>
          </reference>
        </references>
      </pivotArea>
    </format>
    <format dxfId="32">
      <pivotArea collapsedLevelsAreSubtotals="1" fieldPosition="0">
        <references count="2">
          <reference field="0" count="1" selected="0">
            <x v="59"/>
          </reference>
          <reference field="1" count="4">
            <x v="138"/>
            <x v="164"/>
            <x v="202"/>
            <x v="223"/>
          </reference>
        </references>
      </pivotArea>
    </format>
    <format dxfId="31">
      <pivotArea collapsedLevelsAreSubtotals="1" fieldPosition="0">
        <references count="1">
          <reference field="0" count="1">
            <x v="60"/>
          </reference>
        </references>
      </pivotArea>
    </format>
    <format dxfId="30">
      <pivotArea collapsedLevelsAreSubtotals="1" fieldPosition="0">
        <references count="2">
          <reference field="0" count="1" selected="0">
            <x v="60"/>
          </reference>
          <reference field="1" count="4">
            <x v="167"/>
            <x v="195"/>
            <x v="209"/>
            <x v="230"/>
          </reference>
        </references>
      </pivotArea>
    </format>
    <format dxfId="29">
      <pivotArea collapsedLevelsAreSubtotals="1" fieldPosition="0">
        <references count="1">
          <reference field="0" count="1">
            <x v="61"/>
          </reference>
        </references>
      </pivotArea>
    </format>
    <format dxfId="28">
      <pivotArea collapsedLevelsAreSubtotals="1" fieldPosition="0">
        <references count="2">
          <reference field="0" count="1" selected="0">
            <x v="61"/>
          </reference>
          <reference field="1" count="4">
            <x v="139"/>
            <x v="165"/>
            <x v="195"/>
            <x v="223"/>
          </reference>
        </references>
      </pivotArea>
    </format>
    <format dxfId="27">
      <pivotArea collapsedLevelsAreSubtotals="1" fieldPosition="0">
        <references count="1">
          <reference field="0" count="1">
            <x v="62"/>
          </reference>
        </references>
      </pivotArea>
    </format>
    <format dxfId="26">
      <pivotArea collapsedLevelsAreSubtotals="1" fieldPosition="0">
        <references count="2">
          <reference field="0" count="1" selected="0">
            <x v="62"/>
          </reference>
          <reference field="1" count="4">
            <x v="133"/>
            <x v="154"/>
            <x v="181"/>
            <x v="209"/>
          </reference>
        </references>
      </pivotArea>
    </format>
    <format dxfId="25">
      <pivotArea collapsedLevelsAreSubtotals="1" fieldPosition="0">
        <references count="1">
          <reference field="0" count="1">
            <x v="63"/>
          </reference>
        </references>
      </pivotArea>
    </format>
    <format dxfId="24">
      <pivotArea collapsedLevelsAreSubtotals="1" fieldPosition="0">
        <references count="2">
          <reference field="0" count="1" selected="0">
            <x v="63"/>
          </reference>
          <reference field="1" count="1">
            <x v="181"/>
          </reference>
        </references>
      </pivotArea>
    </format>
    <format dxfId="23">
      <pivotArea collapsedLevelsAreSubtotals="1" fieldPosition="0">
        <references count="1">
          <reference field="0" count="1">
            <x v="64"/>
          </reference>
        </references>
      </pivotArea>
    </format>
    <format dxfId="22">
      <pivotArea collapsedLevelsAreSubtotals="1" fieldPosition="0">
        <references count="2">
          <reference field="0" count="1" selected="0">
            <x v="64"/>
          </reference>
          <reference field="1" count="4">
            <x v="157"/>
            <x v="178"/>
            <x v="206"/>
            <x v="227"/>
          </reference>
        </references>
      </pivotArea>
    </format>
    <format dxfId="21">
      <pivotArea collapsedLevelsAreSubtotals="1" fieldPosition="0">
        <references count="1">
          <reference field="0" count="1">
            <x v="65"/>
          </reference>
        </references>
      </pivotArea>
    </format>
    <format dxfId="20">
      <pivotArea collapsedLevelsAreSubtotals="1" fieldPosition="0">
        <references count="2">
          <reference field="0" count="1" selected="0">
            <x v="65"/>
          </reference>
          <reference field="1" count="4">
            <x v="153"/>
            <x v="174"/>
            <x v="201"/>
            <x v="223"/>
          </reference>
        </references>
      </pivotArea>
    </format>
    <format dxfId="19">
      <pivotArea collapsedLevelsAreSubtotals="1" fieldPosition="0">
        <references count="1">
          <reference field="0" count="1">
            <x v="66"/>
          </reference>
        </references>
      </pivotArea>
    </format>
    <format dxfId="18">
      <pivotArea collapsedLevelsAreSubtotals="1" fieldPosition="0">
        <references count="2">
          <reference field="0" count="1" selected="0">
            <x v="66"/>
          </reference>
          <reference field="1" count="1">
            <x v="229"/>
          </reference>
        </references>
      </pivotArea>
    </format>
    <format dxfId="17">
      <pivotArea collapsedLevelsAreSubtotals="1" fieldPosition="0">
        <references count="1">
          <reference field="0" count="1">
            <x v="67"/>
          </reference>
        </references>
      </pivotArea>
    </format>
    <format dxfId="16">
      <pivotArea collapsedLevelsAreSubtotals="1" fieldPosition="0">
        <references count="2">
          <reference field="0" count="1" selected="0">
            <x v="67"/>
          </reference>
          <reference field="1" count="1">
            <x v="165"/>
          </reference>
        </references>
      </pivotArea>
    </format>
    <format dxfId="15">
      <pivotArea collapsedLevelsAreSubtotals="1" fieldPosition="0">
        <references count="1">
          <reference field="0" count="1">
            <x v="68"/>
          </reference>
        </references>
      </pivotArea>
    </format>
    <format dxfId="14">
      <pivotArea collapsedLevelsAreSubtotals="1" fieldPosition="0">
        <references count="2">
          <reference field="0" count="1" selected="0">
            <x v="68"/>
          </reference>
          <reference field="1" count="1">
            <x v="151"/>
          </reference>
        </references>
      </pivotArea>
    </format>
    <format dxfId="13">
      <pivotArea collapsedLevelsAreSubtotals="1" fieldPosition="0">
        <references count="1">
          <reference field="0" count="1">
            <x v="69"/>
          </reference>
        </references>
      </pivotArea>
    </format>
    <format dxfId="12">
      <pivotArea collapsedLevelsAreSubtotals="1" fieldPosition="0">
        <references count="2">
          <reference field="0" count="1" selected="0">
            <x v="69"/>
          </reference>
          <reference field="1" count="1">
            <x v="151"/>
          </reference>
        </references>
      </pivotArea>
    </format>
    <format dxfId="11">
      <pivotArea collapsedLevelsAreSubtotals="1" fieldPosition="0">
        <references count="1">
          <reference field="0" count="1">
            <x v="70"/>
          </reference>
        </references>
      </pivotArea>
    </format>
    <format dxfId="10">
      <pivotArea collapsedLevelsAreSubtotals="1" fieldPosition="0">
        <references count="2">
          <reference field="0" count="1" selected="0">
            <x v="70"/>
          </reference>
          <reference field="1" count="1">
            <x v="178"/>
          </reference>
        </references>
      </pivotArea>
    </format>
    <format dxfId="9">
      <pivotArea collapsedLevelsAreSubtotals="1" fieldPosition="0">
        <references count="1">
          <reference field="0" count="1">
            <x v="71"/>
          </reference>
        </references>
      </pivotArea>
    </format>
    <format dxfId="8">
      <pivotArea collapsedLevelsAreSubtotals="1" fieldPosition="0">
        <references count="2">
          <reference field="0" count="1" selected="0">
            <x v="71"/>
          </reference>
          <reference field="1" count="1">
            <x v="165"/>
          </reference>
        </references>
      </pivotArea>
    </format>
    <format dxfId="7">
      <pivotArea collapsedLevelsAreSubtotals="1" fieldPosition="0">
        <references count="1">
          <reference field="0" count="1">
            <x v="72"/>
          </reference>
        </references>
      </pivotArea>
    </format>
    <format dxfId="6">
      <pivotArea collapsedLevelsAreSubtotals="1" fieldPosition="0">
        <references count="2">
          <reference field="0" count="1" selected="0">
            <x v="72"/>
          </reference>
          <reference field="1" count="1">
            <x v="213"/>
          </reference>
        </references>
      </pivotArea>
    </format>
    <format dxfId="5">
      <pivotArea collapsedLevelsAreSubtotals="1" fieldPosition="0">
        <references count="1">
          <reference field="0" count="1">
            <x v="73"/>
          </reference>
        </references>
      </pivotArea>
    </format>
    <format dxfId="4">
      <pivotArea collapsedLevelsAreSubtotals="1" fieldPosition="0">
        <references count="2">
          <reference field="0" count="1" selected="0">
            <x v="73"/>
          </reference>
          <reference field="1" count="1">
            <x v="192"/>
          </reference>
        </references>
      </pivotArea>
    </format>
    <format dxfId="3">
      <pivotArea collapsedLevelsAreSubtotals="1" fieldPosition="0">
        <references count="1">
          <reference field="0" count="1">
            <x v="74"/>
          </reference>
        </references>
      </pivotArea>
    </format>
    <format dxfId="2">
      <pivotArea collapsedLevelsAreSubtotals="1" fieldPosition="0">
        <references count="2">
          <reference field="0" count="1" selected="0">
            <x v="74"/>
          </reference>
          <reference field="1" count="5">
            <x v="157"/>
            <x v="172"/>
            <x v="192"/>
            <x v="206"/>
            <x v="227"/>
          </reference>
        </references>
      </pivotArea>
    </format>
    <format dxfId="1">
      <pivotArea collapsedLevelsAreSubtotals="1" fieldPosition="0">
        <references count="1">
          <reference field="0" count="1">
            <x v="75"/>
          </reference>
        </references>
      </pivotArea>
    </format>
    <format dxfId="0">
      <pivotArea collapsedLevelsAreSubtotals="1" fieldPosition="0">
        <references count="3">
          <reference field="0" count="1" selected="0">
            <x v="12"/>
          </reference>
          <reference field="1" count="1">
            <x v="223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24-02-07T18:12:42.65" personId="{0DA85B25-1480-48A8-ADB2-21834C63D515}" id="{3EB1A38C-109D-4D8A-B3D8-D6EBA53972C2}">
    <text>Higher than unacidified.</text>
  </threadedComment>
  <threadedComment ref="K13" dT="2024-02-07T18:10:45.59" personId="{0DA85B25-1480-48A8-ADB2-21834C63D515}" id="{F794159E-4C31-4702-913E-D9D61A9C9B7A}">
    <text>Higher than unacidified.</text>
  </threadedComment>
  <threadedComment ref="K16" dT="2024-01-08T17:23:43.93" personId="{0DA85B25-1480-48A8-ADB2-21834C63D515}" id="{1FD29EC9-13CF-4F56-9FB9-FFA1237C7663}">
    <text>Not acidified?</text>
  </threadedComment>
  <threadedComment ref="E53" dT="2024-02-02T21:27:49.78" personId="{0DA85B25-1480-48A8-ADB2-21834C63D515}" id="{7D3155D5-C413-460E-A805-C197238EED17}">
    <text>Changed from 05/23/23.</text>
  </threadedComment>
  <threadedComment ref="A156" dT="2024-01-05T20:48:49.62" personId="{0DA85B25-1480-48A8-ADB2-21834C63D515}" id="{026B066D-287F-4128-B9EC-4969305831C9}">
    <text>Originally lake 85 EPI 06/14/23 with 250 mL each in raw data sheet. Corrected.</text>
  </threadedComment>
  <threadedComment ref="E242" dT="2024-02-02T22:11:17.22" personId="{0DA85B25-1480-48A8-ADB2-21834C63D515}" id="{8D1AE042-FFEC-49A7-95BF-A973257C14F0}">
    <text>Changed from 06/20/23.</text>
  </threadedComment>
  <threadedComment ref="E341" dT="2024-02-02T22:22:39.20" personId="{0DA85B25-1480-48A8-ADB2-21834C63D515}" id="{9F5B67A9-AF19-4E1A-9C0E-853190593C6F}">
    <text>Changed from 7/20/23.</text>
  </threadedComment>
  <threadedComment ref="C368" dT="2024-01-08T18:42:11.49" personId="{0DA85B25-1480-48A8-ADB2-21834C63D515}" id="{FB315F73-C592-42C6-988B-07E6CFD6C7B2}">
    <text>Was lake 440 07/27/23 200 mL. Fixed 01/08/24.</text>
  </threadedComment>
  <threadedComment ref="H456" dT="2024-01-08T17:01:15.66" personId="{0DA85B25-1480-48A8-ADB2-21834C63D515}" id="{474F87F4-C9C5-439E-9D1F-5A750C47125E}">
    <text>Not acidified???</text>
  </threadedComment>
  <threadedComment ref="H500" dT="2024-01-08T17:38:35.01" personId="{0DA85B25-1480-48A8-ADB2-21834C63D515}" id="{3CD858F6-D78C-451E-80A4-851B58B1940A}">
    <text>Not acidified?</text>
  </threadedComment>
  <threadedComment ref="K561" dT="2024-02-07T18:16:12.70" personId="{0DA85B25-1480-48A8-ADB2-21834C63D515}" id="{DF08464C-F7BD-4B64-B9AF-FA99905970BC}">
    <text>Acidified higher than unacidified.</text>
  </threadedComment>
  <threadedComment ref="K569" dT="2024-02-07T18:17:16.19" personId="{0DA85B25-1480-48A8-ADB2-21834C63D515}" id="{30EEFDC7-117E-4A44-BF86-3BDB9FCC0C5D}">
    <text>Acidified higher than unacidified.</text>
  </threadedComment>
  <threadedComment ref="K573" dT="2024-02-07T18:32:47.45" personId="{0DA85B25-1480-48A8-ADB2-21834C63D515}" id="{C24FFEC6-DF6C-4F10-8973-DC22B21A2494}">
    <text>Acidified higher than unacidified.</text>
  </threadedComment>
  <threadedComment ref="E598" dT="2024-02-02T21:22:23.93" personId="{0DA85B25-1480-48A8-ADB2-21834C63D515}" id="{2EB3404B-1A70-45A9-81DE-9662EADAD53D}">
    <text>Was 5/23/23. Corrected.</text>
  </threadedComment>
  <threadedComment ref="K599" dT="2024-02-07T16:22:31.67" personId="{0DA85B25-1480-48A8-ADB2-21834C63D515}" id="{7427780E-BC91-40F9-98EF-3C6041323743}">
    <text>Maybe not acidified. Delete.</text>
  </threadedComment>
  <threadedComment ref="E736" dT="2024-02-02T22:02:28.54" personId="{0DA85B25-1480-48A8-ADB2-21834C63D515}" id="{4D514D30-46F7-4350-B665-CF732A53BD58}">
    <text>Changed from 9/23/23.</text>
  </threadedComment>
  <threadedComment ref="C769" dT="2024-01-08T19:16:11.50" personId="{0DA85B25-1480-48A8-ADB2-21834C63D515}" id="{5375DE5E-9E60-4798-A225-179680C2599C}">
    <text>Was 446. Corrected 01/08/24.</text>
  </threadedComment>
  <threadedComment ref="M782" dT="2024-02-06T19:12:36.63" personId="{0DA85B25-1480-48A8-ADB2-21834C63D515}" id="{BA9F5EBB-2E34-45F3-BE30-91128DDF1783}">
    <text>Changed from 500</text>
  </threadedComment>
  <threadedComment ref="E855" dT="2024-02-02T21:35:14.82" personId="{0DA85B25-1480-48A8-ADB2-21834C63D515}" id="{8FC2BD76-9A89-4A94-BE19-498DB810CAA3}">
    <text>Date changed from 07/10/23.</text>
  </threadedComment>
  <threadedComment ref="C911" dT="2024-02-02T21:02:54.42" personId="{0DA85B25-1480-48A8-ADB2-21834C63D515}" id="{0696803F-C659-4EB8-9F24-6A60EDA3B05F}">
    <text>Changed from lake 87 8/10 to lake 45.</text>
  </threadedComment>
  <threadedComment ref="C912" dT="2024-02-02T21:02:54.42" personId="{0DA85B25-1480-48A8-ADB2-21834C63D515}" id="{0B41F218-8DBA-4341-87A1-7DA4984509A0}">
    <text>Changed from lake 87 8/10 to lake 45.</text>
  </threadedComment>
  <threadedComment ref="K974" dT="2024-02-07T16:13:44.11" personId="{0DA85B25-1480-48A8-ADB2-21834C63D515}" id="{E4F658E0-A726-4190-A187-6648FAEF20B7}">
    <text>Maybe not acidified. Delete.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1" dT="2024-02-02T21:29:09.35" personId="{0DA85B25-1480-48A8-ADB2-21834C63D515}" id="{908300CF-44F5-451A-9D48-A1593124DDAA}">
    <text>Corrected</text>
  </threadedComment>
  <threadedComment ref="B240" dT="2024-02-02T22:11:50.85" personId="{0DA85B25-1480-48A8-ADB2-21834C63D515}" id="{21408108-3595-4E53-B78F-6692F87F7CEE}">
    <text>Date fixed.</text>
  </threadedComment>
  <threadedComment ref="B339" dT="2024-02-02T22:23:16.35" personId="{0DA85B25-1480-48A8-ADB2-21834C63D515}" id="{ADF7E414-F9AF-4CB9-987A-9AD18178B400}">
    <text>Fixed date.</text>
  </threadedComment>
  <threadedComment ref="B734" dT="2024-02-02T22:02:59.40" personId="{0DA85B25-1480-48A8-ADB2-21834C63D515}" id="{F07AD16A-A96F-49DB-8C11-82FB74A115C3}">
    <text>Fixed date.</text>
  </threadedComment>
  <threadedComment ref="B853" dT="2024-02-02T21:37:43.48" personId="{0DA85B25-1480-48A8-ADB2-21834C63D515}" id="{D4BA200D-E6F2-4FBE-829C-07A2A6742E5B}">
    <text>Date fixed.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7" dT="2024-01-05T20:31:21.46" personId="{0DA85B25-1480-48A8-ADB2-21834C63D515}" id="{C0184254-E688-4AF9-9EF1-EE87A727409B}">
    <text>Originally had a set of duplicates that were not ran resulting in negative chl values. These have been deleted.</text>
  </threadedComment>
  <threadedComment ref="A106" dT="2024-01-05T21:00:44.40" personId="{0DA85B25-1480-48A8-ADB2-21834C63D515}" id="{1A8D0154-C7D1-4174-B574-6CDAEB44755B}">
    <text>Fixed.</text>
  </threadedComment>
  <threadedComment ref="A115" dT="2024-02-02T21:32:13.38" personId="{0DA85B25-1480-48A8-ADB2-21834C63D515}" id="{F382E378-BC31-430A-BA17-26C080E35097}">
    <text>Date corrected.</text>
  </threadedComment>
  <threadedComment ref="P127" dT="2024-01-05T21:05:23.56" personId="{0DA85B25-1480-48A8-ADB2-21834C63D515}" id="{0EBEF656-9328-4F0F-9DCF-EFF64ADC32E5}">
    <text>Filters got wet</text>
  </threadedComment>
  <threadedComment ref="P172" dT="2024-01-05T21:13:46.84" personId="{0DA85B25-1480-48A8-ADB2-21834C63D515}" id="{B468FFE0-FCBF-466F-96C3-0F804A144842}">
    <text>Chl filters got wet</text>
  </threadedComment>
  <threadedComment ref="BA213" dT="2024-02-07T16:13:07.27" personId="{0DA85B25-1480-48A8-ADB2-21834C63D515}" id="{C62D2F5F-7711-4E02-8D30-685A4805E39F}">
    <text>Maybe not acidified.</text>
  </threadedComment>
  <threadedComment ref="P222" dT="2024-01-05T21:46:20.97" personId="{0DA85B25-1480-48A8-ADB2-21834C63D515}" id="{EF3C32D9-3890-4CF7-928A-8F38CABA49F9}">
    <text>Wet filters</text>
  </threadedComment>
  <threadedComment ref="P228" dT="2024-01-05T21:48:15.24" personId="{0DA85B25-1480-48A8-ADB2-21834C63D515}" id="{786FAC01-E4EB-488E-B36F-56998CDE19E6}">
    <text>Wet filter</text>
  </threadedComment>
  <threadedComment ref="BA246" dT="2024-02-07T16:21:40.15" personId="{0DA85B25-1480-48A8-ADB2-21834C63D515}" id="{C516F95E-29BD-4E5D-95CB-9F2A44E72299}">
    <text>Maybe not acidified. Delete.</text>
  </threadedComment>
  <threadedComment ref="P253" dT="2024-01-05T21:51:49.47" personId="{0DA85B25-1480-48A8-ADB2-21834C63D515}" id="{9608F893-2C55-47D5-804E-98F18108FBDA}">
    <text>Wet filters</text>
  </threadedComment>
  <threadedComment ref="A281" dT="2024-01-05T22:10:36.09" personId="{0DA85B25-1480-48A8-ADB2-21834C63D515}" id="{E9F7EB6C-3016-4B31-B3C7-F6658AAB0E4B}">
    <text>Filter volume fixed.</text>
  </threadedComment>
  <threadedComment ref="H286" dT="2024-01-08T17:08:22.90" personId="{0DA85B25-1480-48A8-ADB2-21834C63D515}" id="{433A28E6-2033-4D64-AFEE-43D355140BD0}">
    <text xml:space="preserve">Some ethanol evaporated during hot water bath.
</text>
  </threadedComment>
  <threadedComment ref="P286" dT="2024-01-08T17:07:58.64" personId="{0DA85B25-1480-48A8-ADB2-21834C63D515}" id="{DB30B7F3-F468-46A8-B3EE-A90FF130FBB0}">
    <text>Some ethanol evaporated during hot water bath.</text>
  </threadedComment>
  <threadedComment ref="P296" dT="2024-01-08T17:21:35.14" personId="{0DA85B25-1480-48A8-ADB2-21834C63D515}" id="{AB2917DA-02F0-4694-858E-B3BD8957374C}">
    <text>Ethanol evaporated during water bath</text>
  </threadedComment>
  <threadedComment ref="P301" dT="2024-01-08T17:22:43.66" personId="{0DA85B25-1480-48A8-ADB2-21834C63D515}" id="{9356EC08-7738-4AA7-8407-C2A8D9CC3FE5}">
    <text>Not acidified?</text>
  </threadedComment>
  <threadedComment ref="P314" dT="2024-01-08T17:37:37.90" personId="{0DA85B25-1480-48A8-ADB2-21834C63D515}" id="{A9D28AEB-36B1-46AB-9F50-86512CF69C8E}">
    <text>Not acidified?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3804-ECA2-4740-81A3-22ED147474B2}">
  <dimension ref="A1:AS1032"/>
  <sheetViews>
    <sheetView workbookViewId="0">
      <pane ySplit="3" topLeftCell="A207" activePane="bottomLeft" state="frozen"/>
      <selection pane="bottomLeft" sqref="A1:XFD1048576"/>
    </sheetView>
  </sheetViews>
  <sheetFormatPr defaultRowHeight="15" x14ac:dyDescent="0.25"/>
  <cols>
    <col min="1" max="3" width="9.28515625" bestFit="1" customWidth="1"/>
    <col min="4" max="4" width="6.5703125" customWidth="1"/>
    <col min="5" max="5" width="10.42578125" customWidth="1"/>
    <col min="6" max="6" width="6.85546875" customWidth="1"/>
    <col min="7" max="7" width="9.28515625" bestFit="1" customWidth="1"/>
    <col min="8" max="8" width="9.42578125" customWidth="1"/>
    <col min="9" max="9" width="12.85546875" customWidth="1"/>
    <col min="10" max="10" width="9.5703125" bestFit="1" customWidth="1"/>
    <col min="11" max="11" width="9.28515625" bestFit="1" customWidth="1"/>
    <col min="12" max="12" width="13" customWidth="1"/>
    <col min="13" max="13" width="7" customWidth="1"/>
    <col min="14" max="14" width="8.140625" customWidth="1"/>
    <col min="15" max="15" width="8.42578125" customWidth="1"/>
    <col min="16" max="16" width="4.7109375" customWidth="1"/>
    <col min="17" max="19" width="9.28515625" bestFit="1" customWidth="1"/>
    <col min="20" max="20" width="4.28515625" customWidth="1"/>
    <col min="21" max="21" width="9.28515625" bestFit="1" customWidth="1"/>
    <col min="22" max="22" width="9.28515625" customWidth="1"/>
    <col min="23" max="23" width="9.28515625" bestFit="1" customWidth="1"/>
    <col min="24" max="24" width="9.28515625" customWidth="1"/>
    <col min="25" max="25" width="9.28515625" bestFit="1" customWidth="1"/>
    <col min="26" max="26" width="9.28515625" customWidth="1"/>
    <col min="27" max="27" width="86.140625" customWidth="1"/>
    <col min="28" max="29" width="5.5703125" customWidth="1"/>
  </cols>
  <sheetData>
    <row r="1" spans="1:30" x14ac:dyDescent="0.25">
      <c r="A1" s="77" t="s">
        <v>0</v>
      </c>
      <c r="B1" s="77"/>
      <c r="C1" s="78"/>
      <c r="D1" s="77"/>
      <c r="E1" s="77"/>
      <c r="F1" s="77"/>
      <c r="G1" s="2" t="s">
        <v>1</v>
      </c>
      <c r="H1" s="2"/>
      <c r="J1" s="3" t="s">
        <v>2</v>
      </c>
      <c r="K1" s="4"/>
      <c r="Q1" t="s">
        <v>3</v>
      </c>
      <c r="R1" t="s">
        <v>4</v>
      </c>
      <c r="S1" t="s">
        <v>5</v>
      </c>
      <c r="U1" t="s">
        <v>3</v>
      </c>
      <c r="V1" t="s">
        <v>3</v>
      </c>
      <c r="W1" t="s">
        <v>4</v>
      </c>
      <c r="X1" t="s">
        <v>4</v>
      </c>
      <c r="Y1" t="s">
        <v>5</v>
      </c>
      <c r="Z1" t="s">
        <v>5</v>
      </c>
    </row>
    <row r="2" spans="1:30" x14ac:dyDescent="0.25">
      <c r="C2" s="1"/>
      <c r="G2" s="5"/>
      <c r="H2" s="5"/>
      <c r="I2" s="6"/>
      <c r="J2" s="7"/>
      <c r="K2" s="8"/>
      <c r="L2" s="6"/>
      <c r="M2" s="214" t="s">
        <v>6</v>
      </c>
      <c r="N2" s="214"/>
      <c r="O2" s="9"/>
      <c r="P2" s="9"/>
      <c r="Q2" s="9" t="s">
        <v>7</v>
      </c>
      <c r="R2" s="10" t="s">
        <v>8</v>
      </c>
      <c r="S2" s="10" t="s">
        <v>5</v>
      </c>
      <c r="U2" s="11" t="s">
        <v>7</v>
      </c>
      <c r="V2" s="11" t="s">
        <v>7</v>
      </c>
      <c r="W2" s="12" t="s">
        <v>8</v>
      </c>
      <c r="X2" s="12" t="s">
        <v>8</v>
      </c>
      <c r="Y2" s="9" t="s">
        <v>5</v>
      </c>
      <c r="Z2" s="9" t="s">
        <v>5</v>
      </c>
    </row>
    <row r="3" spans="1:30" ht="15.75" thickBot="1" x14ac:dyDescent="0.3">
      <c r="A3" t="s">
        <v>9</v>
      </c>
      <c r="B3" s="13" t="s">
        <v>10</v>
      </c>
      <c r="C3" s="14" t="s">
        <v>11</v>
      </c>
      <c r="D3" s="15" t="s">
        <v>12</v>
      </c>
      <c r="E3" s="16" t="s">
        <v>13</v>
      </c>
      <c r="F3" s="16"/>
      <c r="G3" s="17" t="s">
        <v>14</v>
      </c>
      <c r="H3" s="18" t="s">
        <v>15</v>
      </c>
      <c r="I3" s="19"/>
      <c r="J3" s="20" t="s">
        <v>14</v>
      </c>
      <c r="K3" s="21" t="s">
        <v>15</v>
      </c>
      <c r="L3" s="200"/>
      <c r="M3" s="19" t="s">
        <v>16</v>
      </c>
      <c r="N3" s="16" t="s">
        <v>17</v>
      </c>
      <c r="O3" s="22" t="s">
        <v>18</v>
      </c>
      <c r="P3" s="23"/>
      <c r="Q3" s="23" t="s">
        <v>19</v>
      </c>
      <c r="R3" s="24" t="s">
        <v>19</v>
      </c>
      <c r="S3" s="24" t="s">
        <v>19</v>
      </c>
      <c r="T3" s="15"/>
      <c r="U3" s="25" t="s">
        <v>20</v>
      </c>
      <c r="V3" s="25" t="s">
        <v>146</v>
      </c>
      <c r="W3" s="26" t="s">
        <v>20</v>
      </c>
      <c r="X3" s="26" t="s">
        <v>146</v>
      </c>
      <c r="Y3" s="26" t="s">
        <v>20</v>
      </c>
      <c r="Z3" s="26" t="s">
        <v>146</v>
      </c>
      <c r="AA3" s="27" t="s">
        <v>21</v>
      </c>
      <c r="AD3" t="s">
        <v>22</v>
      </c>
    </row>
    <row r="4" spans="1:30" x14ac:dyDescent="0.25">
      <c r="A4" s="28">
        <v>13</v>
      </c>
      <c r="B4" s="33">
        <v>31</v>
      </c>
      <c r="C4" s="34">
        <v>117</v>
      </c>
      <c r="D4" s="35" t="s">
        <v>23</v>
      </c>
      <c r="E4" s="36">
        <v>45044</v>
      </c>
      <c r="F4" s="37"/>
      <c r="G4" s="38">
        <v>829713.81</v>
      </c>
      <c r="H4" s="39">
        <v>759564.62</v>
      </c>
      <c r="I4" s="35"/>
      <c r="J4" s="40">
        <v>826913.81</v>
      </c>
      <c r="K4" s="41">
        <v>756764.62</v>
      </c>
      <c r="L4" s="201">
        <f>J4-K4</f>
        <v>70149.190000000061</v>
      </c>
      <c r="M4" s="35">
        <v>100</v>
      </c>
      <c r="N4" s="35">
        <v>8</v>
      </c>
      <c r="O4" s="35">
        <v>1</v>
      </c>
      <c r="P4" s="42"/>
      <c r="Q4" s="43">
        <v>16.741431102638625</v>
      </c>
      <c r="R4" s="43">
        <v>2.6551900696413111</v>
      </c>
      <c r="S4" s="43">
        <v>30.28541822094423</v>
      </c>
      <c r="T4" s="42"/>
      <c r="U4" s="44">
        <v>1.6741431102638624E-2</v>
      </c>
      <c r="V4" s="203"/>
      <c r="W4" s="44">
        <v>2.6551900696413114E-3</v>
      </c>
      <c r="X4" s="203"/>
      <c r="Y4" s="44">
        <v>3.028541822094423E-2</v>
      </c>
      <c r="Z4" s="203"/>
      <c r="AA4" s="35" t="s">
        <v>24</v>
      </c>
      <c r="AD4" t="s">
        <v>25</v>
      </c>
    </row>
    <row r="5" spans="1:30" ht="15.75" thickBot="1" x14ac:dyDescent="0.3">
      <c r="A5" s="29">
        <v>14</v>
      </c>
      <c r="B5" s="35">
        <v>32</v>
      </c>
      <c r="C5" s="45">
        <v>117</v>
      </c>
      <c r="D5" s="35" t="s">
        <v>23</v>
      </c>
      <c r="E5" s="37">
        <v>45044</v>
      </c>
      <c r="F5" s="37"/>
      <c r="G5" s="38">
        <v>770804.75</v>
      </c>
      <c r="H5" s="39">
        <v>889572.69</v>
      </c>
      <c r="I5" s="35"/>
      <c r="J5" s="46">
        <v>768004.75</v>
      </c>
      <c r="K5" s="41">
        <v>886772.69</v>
      </c>
      <c r="L5" s="202">
        <f t="shared" ref="L5:L68" si="0">J5-K5</f>
        <v>-118767.93999999994</v>
      </c>
      <c r="M5" s="35">
        <v>100</v>
      </c>
      <c r="N5" s="35">
        <v>8</v>
      </c>
      <c r="O5" s="35">
        <v>1</v>
      </c>
      <c r="P5" s="42"/>
      <c r="Q5" s="43">
        <v>15.548777216121472</v>
      </c>
      <c r="R5" s="43"/>
      <c r="S5" s="43"/>
      <c r="T5" s="42"/>
      <c r="U5" s="44">
        <v>1.5548777216121473E-2</v>
      </c>
      <c r="V5" s="203"/>
      <c r="W5" s="44"/>
      <c r="X5" s="203"/>
      <c r="Y5" s="44"/>
      <c r="Z5" s="203"/>
      <c r="AA5" s="35" t="s">
        <v>24</v>
      </c>
      <c r="AD5" t="s">
        <v>25</v>
      </c>
    </row>
    <row r="6" spans="1:30" x14ac:dyDescent="0.25">
      <c r="A6" s="30">
        <v>17</v>
      </c>
      <c r="B6" s="47">
        <v>33</v>
      </c>
      <c r="C6" s="48">
        <v>440</v>
      </c>
      <c r="D6" s="47" t="s">
        <v>23</v>
      </c>
      <c r="E6" s="49">
        <v>45058</v>
      </c>
      <c r="F6" s="49"/>
      <c r="G6" s="50">
        <v>979993.75</v>
      </c>
      <c r="H6" s="51">
        <v>720916.75</v>
      </c>
      <c r="I6" s="47"/>
      <c r="J6" s="52">
        <v>977193.75</v>
      </c>
      <c r="K6" s="53">
        <v>718116.75</v>
      </c>
      <c r="L6" s="201">
        <f t="shared" si="0"/>
        <v>259077</v>
      </c>
      <c r="M6" s="47">
        <v>200</v>
      </c>
      <c r="N6" s="47">
        <v>8</v>
      </c>
      <c r="O6" s="47">
        <v>1</v>
      </c>
      <c r="P6" s="54"/>
      <c r="Q6" s="55">
        <v>9.8919752226378179</v>
      </c>
      <c r="R6" s="55">
        <v>4.9031120507055128</v>
      </c>
      <c r="S6" s="55">
        <v>10.726055819654457</v>
      </c>
      <c r="T6" s="54"/>
      <c r="U6" s="56">
        <v>9.8919752226378187E-3</v>
      </c>
      <c r="V6" s="204"/>
      <c r="W6" s="56">
        <v>4.903112050705513E-3</v>
      </c>
      <c r="X6" s="204"/>
      <c r="Y6" s="56">
        <v>1.0726055819654457E-2</v>
      </c>
      <c r="Z6" s="203"/>
      <c r="AA6" s="35"/>
      <c r="AD6" t="s">
        <v>25</v>
      </c>
    </row>
    <row r="7" spans="1:30" ht="15.75" thickBot="1" x14ac:dyDescent="0.3">
      <c r="A7" s="29">
        <v>18</v>
      </c>
      <c r="B7" s="57">
        <v>34</v>
      </c>
      <c r="C7" s="58">
        <v>440</v>
      </c>
      <c r="D7" s="57" t="s">
        <v>23</v>
      </c>
      <c r="E7" s="59">
        <v>45058</v>
      </c>
      <c r="F7" s="59"/>
      <c r="G7" s="60">
        <v>935270.94</v>
      </c>
      <c r="H7" s="61">
        <v>726110.56</v>
      </c>
      <c r="I7" s="57"/>
      <c r="J7" s="62">
        <v>932470.94</v>
      </c>
      <c r="K7" s="63">
        <v>723310.56</v>
      </c>
      <c r="L7" s="201">
        <f t="shared" si="0"/>
        <v>209160.37999999989</v>
      </c>
      <c r="M7" s="57">
        <v>200</v>
      </c>
      <c r="N7" s="57">
        <v>8</v>
      </c>
      <c r="O7" s="57">
        <v>1</v>
      </c>
      <c r="P7" s="64"/>
      <c r="Q7" s="65">
        <v>9.4392534073307317</v>
      </c>
      <c r="R7" s="65">
        <v>3.9584246371084419</v>
      </c>
      <c r="S7" s="65">
        <v>11.783781855977924</v>
      </c>
      <c r="T7" s="64"/>
      <c r="U7" s="66">
        <v>9.4392534073307315E-3</v>
      </c>
      <c r="V7" s="205"/>
      <c r="W7" s="66">
        <v>3.9584246371084418E-3</v>
      </c>
      <c r="X7" s="205"/>
      <c r="Y7" s="66">
        <v>1.1783781855977924E-2</v>
      </c>
      <c r="Z7" s="203"/>
      <c r="AA7" s="35" t="s">
        <v>24</v>
      </c>
      <c r="AD7" t="s">
        <v>25</v>
      </c>
    </row>
    <row r="8" spans="1:30" x14ac:dyDescent="0.25">
      <c r="A8" s="30">
        <v>23</v>
      </c>
      <c r="B8" s="67">
        <v>35</v>
      </c>
      <c r="C8" s="68">
        <v>219</v>
      </c>
      <c r="D8" s="67" t="s">
        <v>23</v>
      </c>
      <c r="E8" s="69">
        <v>45063</v>
      </c>
      <c r="F8" s="69"/>
      <c r="G8" s="70">
        <v>305828.62</v>
      </c>
      <c r="H8" s="71">
        <v>247578.69</v>
      </c>
      <c r="I8" s="67"/>
      <c r="J8" s="72">
        <v>303028.62</v>
      </c>
      <c r="K8" s="73">
        <v>244778.69</v>
      </c>
      <c r="L8" s="201">
        <f t="shared" si="0"/>
        <v>58249.929999999993</v>
      </c>
      <c r="M8" s="67">
        <v>250</v>
      </c>
      <c r="N8" s="67">
        <v>8</v>
      </c>
      <c r="O8" s="67">
        <v>1</v>
      </c>
      <c r="P8" s="74"/>
      <c r="Q8" s="75">
        <v>2.4540080005956901</v>
      </c>
      <c r="R8" s="75">
        <v>0.88191829837693825</v>
      </c>
      <c r="S8" s="75">
        <v>3.3799928597703155</v>
      </c>
      <c r="T8" s="74"/>
      <c r="U8" s="76">
        <v>2.4540080005956903E-3</v>
      </c>
      <c r="V8" s="206">
        <v>3</v>
      </c>
      <c r="W8" s="76">
        <v>8.8191829837693826E-4</v>
      </c>
      <c r="X8" s="206">
        <v>3</v>
      </c>
      <c r="Y8" s="76">
        <v>3.3799928597703158E-3</v>
      </c>
      <c r="Z8" s="206"/>
      <c r="AA8" s="35" t="s">
        <v>24</v>
      </c>
      <c r="AD8" t="s">
        <v>25</v>
      </c>
    </row>
    <row r="9" spans="1:30" ht="15.75" thickBot="1" x14ac:dyDescent="0.3">
      <c r="A9" s="29">
        <v>24</v>
      </c>
      <c r="B9" s="67">
        <v>36</v>
      </c>
      <c r="C9" s="68">
        <v>219</v>
      </c>
      <c r="D9" s="67" t="s">
        <v>23</v>
      </c>
      <c r="E9" s="69">
        <v>45063</v>
      </c>
      <c r="F9" s="69"/>
      <c r="G9" s="70">
        <v>442890.88</v>
      </c>
      <c r="H9" s="71">
        <v>342749.12</v>
      </c>
      <c r="I9" s="67"/>
      <c r="J9" s="72">
        <v>440090.88</v>
      </c>
      <c r="K9" s="73">
        <v>339949.12</v>
      </c>
      <c r="L9" s="201">
        <f t="shared" si="0"/>
        <v>100141.76000000001</v>
      </c>
      <c r="M9" s="67">
        <v>250</v>
      </c>
      <c r="N9" s="67">
        <v>8</v>
      </c>
      <c r="O9" s="67">
        <v>1</v>
      </c>
      <c r="P9" s="74"/>
      <c r="Q9" s="75">
        <v>3.5639753779996024</v>
      </c>
      <c r="R9" s="75">
        <v>1.5161709306032085</v>
      </c>
      <c r="S9" s="75">
        <v>4.4027795619022463</v>
      </c>
      <c r="T9" s="74"/>
      <c r="U9" s="76">
        <v>3.5639753779996026E-3</v>
      </c>
      <c r="V9" s="206">
        <v>3</v>
      </c>
      <c r="W9" s="76">
        <v>1.5161709306032085E-3</v>
      </c>
      <c r="X9" s="206">
        <v>3</v>
      </c>
      <c r="Y9" s="76">
        <v>4.402779561902246E-3</v>
      </c>
      <c r="Z9" s="206"/>
      <c r="AA9" s="35" t="s">
        <v>24</v>
      </c>
      <c r="AD9" t="s">
        <v>25</v>
      </c>
    </row>
    <row r="10" spans="1:30" x14ac:dyDescent="0.25">
      <c r="A10" s="30">
        <v>29</v>
      </c>
      <c r="B10" s="47">
        <v>37</v>
      </c>
      <c r="C10" s="48">
        <v>49</v>
      </c>
      <c r="D10" s="47" t="s">
        <v>23</v>
      </c>
      <c r="E10" s="49">
        <v>45063</v>
      </c>
      <c r="F10" s="49"/>
      <c r="G10" s="50">
        <v>1556637.38</v>
      </c>
      <c r="H10" s="51">
        <v>1166965.8799999999</v>
      </c>
      <c r="I10" s="47"/>
      <c r="J10" s="52">
        <v>1553837.38</v>
      </c>
      <c r="K10" s="53">
        <v>1164165.8799999999</v>
      </c>
      <c r="L10" s="201">
        <f t="shared" si="0"/>
        <v>389671.5</v>
      </c>
      <c r="M10" s="47">
        <v>150</v>
      </c>
      <c r="N10" s="67">
        <v>8</v>
      </c>
      <c r="O10" s="47">
        <v>1</v>
      </c>
      <c r="P10" s="54"/>
      <c r="Q10" s="55">
        <v>20.972327972105106</v>
      </c>
      <c r="R10" s="55">
        <v>9.8328709352380095</v>
      </c>
      <c r="S10" s="55">
        <v>23.949832629264254</v>
      </c>
      <c r="T10" s="54"/>
      <c r="U10" s="56">
        <v>2.0972327972105107E-2</v>
      </c>
      <c r="V10" s="204"/>
      <c r="W10" s="56">
        <v>9.8328709352380091E-3</v>
      </c>
      <c r="X10" s="204"/>
      <c r="Y10" s="56">
        <v>2.3949832629264256E-2</v>
      </c>
      <c r="Z10" s="203"/>
      <c r="AA10" s="35"/>
      <c r="AD10" t="s">
        <v>25</v>
      </c>
    </row>
    <row r="11" spans="1:30" ht="15.75" thickBot="1" x14ac:dyDescent="0.3">
      <c r="A11" s="29">
        <v>30</v>
      </c>
      <c r="B11" s="57">
        <v>38</v>
      </c>
      <c r="C11" s="58">
        <v>49</v>
      </c>
      <c r="D11" s="57" t="s">
        <v>23</v>
      </c>
      <c r="E11" s="59">
        <v>45063</v>
      </c>
      <c r="F11" s="59"/>
      <c r="G11" s="60">
        <v>1504587.5</v>
      </c>
      <c r="H11" s="61">
        <v>1127716.1200000001</v>
      </c>
      <c r="I11" s="57"/>
      <c r="J11" s="62">
        <v>1501787.5</v>
      </c>
      <c r="K11" s="63">
        <v>1124916.1200000001</v>
      </c>
      <c r="L11" s="201">
        <f t="shared" si="0"/>
        <v>376871.37999999989</v>
      </c>
      <c r="M11" s="57">
        <v>150</v>
      </c>
      <c r="N11" s="67">
        <v>8</v>
      </c>
      <c r="O11" s="57">
        <v>1</v>
      </c>
      <c r="P11" s="64"/>
      <c r="Q11" s="65">
        <v>20.269804549564768</v>
      </c>
      <c r="R11" s="65">
        <v>9.5098759820131527</v>
      </c>
      <c r="S11" s="65">
        <v>23.133846420235976</v>
      </c>
      <c r="T11" s="64"/>
      <c r="U11" s="66">
        <v>2.0269804549564768E-2</v>
      </c>
      <c r="V11" s="205"/>
      <c r="W11" s="66">
        <v>9.5098759820131523E-3</v>
      </c>
      <c r="X11" s="205"/>
      <c r="Y11" s="66">
        <v>2.3133846420235978E-2</v>
      </c>
      <c r="Z11" s="203"/>
      <c r="AA11" s="35"/>
      <c r="AD11" t="s">
        <v>25</v>
      </c>
    </row>
    <row r="12" spans="1:30" x14ac:dyDescent="0.25">
      <c r="A12" s="30">
        <v>41</v>
      </c>
      <c r="B12" s="35">
        <v>39</v>
      </c>
      <c r="C12" s="45">
        <v>48</v>
      </c>
      <c r="D12" s="35" t="s">
        <v>23</v>
      </c>
      <c r="E12" s="37">
        <v>45063</v>
      </c>
      <c r="F12" s="37"/>
      <c r="G12" s="38">
        <v>339614.03</v>
      </c>
      <c r="H12" s="39">
        <v>279212.88</v>
      </c>
      <c r="I12" s="35"/>
      <c r="J12" s="46">
        <v>336814.03</v>
      </c>
      <c r="K12" s="41">
        <v>276412.88</v>
      </c>
      <c r="L12" s="201">
        <f t="shared" si="0"/>
        <v>60401.150000000023</v>
      </c>
      <c r="M12" s="35">
        <v>150</v>
      </c>
      <c r="N12" s="67">
        <v>8</v>
      </c>
      <c r="O12" s="35">
        <v>1</v>
      </c>
      <c r="P12" s="42"/>
      <c r="Q12" s="43">
        <v>4.5460190324205287</v>
      </c>
      <c r="R12" s="43">
        <v>1.5241471657279311</v>
      </c>
      <c r="S12" s="43">
        <v>6.4970245133890865</v>
      </c>
      <c r="T12" s="42"/>
      <c r="U12" s="44">
        <v>4.546019032420529E-3</v>
      </c>
      <c r="V12" s="203">
        <v>3</v>
      </c>
      <c r="W12" s="44">
        <v>1.5241471657279312E-3</v>
      </c>
      <c r="X12" s="203"/>
      <c r="Y12" s="44">
        <v>6.497024513389087E-3</v>
      </c>
      <c r="Z12" s="203"/>
      <c r="AA12" s="35" t="s">
        <v>24</v>
      </c>
      <c r="AD12" t="s">
        <v>25</v>
      </c>
    </row>
    <row r="13" spans="1:30" ht="15.75" thickBot="1" x14ac:dyDescent="0.3">
      <c r="A13" s="29">
        <v>42</v>
      </c>
      <c r="B13" s="35">
        <v>40</v>
      </c>
      <c r="C13" s="45">
        <v>48</v>
      </c>
      <c r="D13" s="35" t="s">
        <v>23</v>
      </c>
      <c r="E13" s="37">
        <v>45063</v>
      </c>
      <c r="F13" s="37"/>
      <c r="G13" s="38">
        <v>153122.28</v>
      </c>
      <c r="H13" s="39">
        <v>352832.88</v>
      </c>
      <c r="I13" s="35"/>
      <c r="J13" s="46">
        <v>150322.28</v>
      </c>
      <c r="K13" s="41">
        <v>350032.88</v>
      </c>
      <c r="L13" s="202">
        <f t="shared" si="0"/>
        <v>-199710.6</v>
      </c>
      <c r="M13" s="35">
        <v>150</v>
      </c>
      <c r="N13" s="67">
        <v>8</v>
      </c>
      <c r="O13" s="35">
        <v>1</v>
      </c>
      <c r="P13" s="42"/>
      <c r="Q13" s="43">
        <v>2.0289176964417059</v>
      </c>
      <c r="R13" s="43"/>
      <c r="S13" s="43"/>
      <c r="T13" s="42"/>
      <c r="U13" s="44">
        <v>2.0289176964417058E-3</v>
      </c>
      <c r="V13" s="203">
        <v>3</v>
      </c>
      <c r="W13" s="44"/>
      <c r="X13" s="203"/>
      <c r="Y13" s="44"/>
      <c r="Z13" s="203"/>
      <c r="AA13" s="35"/>
      <c r="AD13" t="s">
        <v>25</v>
      </c>
    </row>
    <row r="14" spans="1:30" x14ac:dyDescent="0.25">
      <c r="A14" s="30">
        <v>35</v>
      </c>
      <c r="B14" s="47">
        <v>41</v>
      </c>
      <c r="C14" s="48">
        <v>44</v>
      </c>
      <c r="D14" s="47" t="s">
        <v>23</v>
      </c>
      <c r="E14" s="49">
        <v>45063</v>
      </c>
      <c r="F14" s="49"/>
      <c r="G14" s="50">
        <v>498234.25</v>
      </c>
      <c r="H14" s="51">
        <v>379237</v>
      </c>
      <c r="I14" s="47"/>
      <c r="J14" s="52">
        <v>495434.25</v>
      </c>
      <c r="K14" s="53">
        <v>376437</v>
      </c>
      <c r="L14" s="201">
        <f t="shared" si="0"/>
        <v>118997.25</v>
      </c>
      <c r="M14" s="47">
        <v>160</v>
      </c>
      <c r="N14" s="67">
        <v>8</v>
      </c>
      <c r="O14" s="47">
        <v>1</v>
      </c>
      <c r="P14" s="54"/>
      <c r="Q14" s="55">
        <v>6.2690015739536689</v>
      </c>
      <c r="R14" s="55">
        <v>2.8150745264719399</v>
      </c>
      <c r="S14" s="55">
        <v>7.4259431520857166</v>
      </c>
      <c r="T14" s="54"/>
      <c r="U14" s="56">
        <v>6.2690015739536691E-3</v>
      </c>
      <c r="V14" s="204"/>
      <c r="W14" s="56">
        <v>2.8150745264719401E-3</v>
      </c>
      <c r="X14" s="204"/>
      <c r="Y14" s="56">
        <v>7.4259431520857164E-3</v>
      </c>
      <c r="Z14" s="203"/>
      <c r="AA14" s="35" t="s">
        <v>24</v>
      </c>
      <c r="AD14" t="s">
        <v>25</v>
      </c>
    </row>
    <row r="15" spans="1:30" ht="15.75" thickBot="1" x14ac:dyDescent="0.3">
      <c r="A15" s="29">
        <v>36</v>
      </c>
      <c r="B15" s="57">
        <v>42</v>
      </c>
      <c r="C15" s="58">
        <v>44</v>
      </c>
      <c r="D15" s="57" t="s">
        <v>23</v>
      </c>
      <c r="E15" s="59">
        <v>45063</v>
      </c>
      <c r="F15" s="59"/>
      <c r="G15" s="60">
        <v>468151.22</v>
      </c>
      <c r="H15" s="61">
        <v>360920.69</v>
      </c>
      <c r="I15" s="57"/>
      <c r="J15" s="62">
        <v>465351.22</v>
      </c>
      <c r="K15" s="63">
        <v>358120.69</v>
      </c>
      <c r="L15" s="201">
        <f t="shared" si="0"/>
        <v>107230.52999999997</v>
      </c>
      <c r="M15" s="57">
        <v>160</v>
      </c>
      <c r="N15" s="67">
        <v>8</v>
      </c>
      <c r="O15" s="57">
        <v>1</v>
      </c>
      <c r="P15" s="64"/>
      <c r="Q15" s="65">
        <v>5.888344478851149</v>
      </c>
      <c r="R15" s="65">
        <v>2.536713524582165</v>
      </c>
      <c r="S15" s="65">
        <v>7.2060065516783158</v>
      </c>
      <c r="T15" s="64"/>
      <c r="U15" s="66">
        <v>5.8883444788511491E-3</v>
      </c>
      <c r="V15" s="205"/>
      <c r="W15" s="66">
        <v>2.5367135245821649E-3</v>
      </c>
      <c r="X15" s="205"/>
      <c r="Y15" s="66">
        <v>7.2060065516783159E-3</v>
      </c>
      <c r="Z15" s="203"/>
      <c r="AA15" s="35"/>
      <c r="AD15" t="s">
        <v>25</v>
      </c>
    </row>
    <row r="16" spans="1:30" x14ac:dyDescent="0.25">
      <c r="A16" s="156">
        <v>53</v>
      </c>
      <c r="B16" s="140">
        <v>43</v>
      </c>
      <c r="C16" s="141">
        <v>276</v>
      </c>
      <c r="D16" s="140" t="s">
        <v>23</v>
      </c>
      <c r="E16" s="142">
        <v>45063</v>
      </c>
      <c r="F16" s="142"/>
      <c r="G16" s="114">
        <v>566780</v>
      </c>
      <c r="H16" s="170">
        <v>558160.81000000006</v>
      </c>
      <c r="I16" s="140"/>
      <c r="J16" s="143">
        <v>563980</v>
      </c>
      <c r="K16" s="144">
        <v>555360.81000000006</v>
      </c>
      <c r="L16" s="202">
        <f t="shared" si="0"/>
        <v>8619.1899999999441</v>
      </c>
      <c r="M16" s="140">
        <v>100</v>
      </c>
      <c r="N16" s="145">
        <v>8</v>
      </c>
      <c r="O16" s="140">
        <v>1</v>
      </c>
      <c r="P16" s="114"/>
      <c r="Q16" s="146">
        <v>11.418157731899692</v>
      </c>
      <c r="R16" s="146"/>
      <c r="S16" s="146"/>
      <c r="T16" s="114"/>
      <c r="U16" s="147">
        <v>1.1418157731899692E-2</v>
      </c>
      <c r="V16" s="207"/>
      <c r="W16" s="147"/>
      <c r="X16" s="207"/>
      <c r="Y16" s="147"/>
      <c r="Z16" s="207"/>
      <c r="AA16" s="140"/>
      <c r="AD16" t="s">
        <v>25</v>
      </c>
    </row>
    <row r="17" spans="1:30" ht="15.75" thickBot="1" x14ac:dyDescent="0.3">
      <c r="A17" s="29">
        <v>54</v>
      </c>
      <c r="B17" s="35">
        <v>44</v>
      </c>
      <c r="C17" s="45">
        <v>276</v>
      </c>
      <c r="D17" s="35" t="s">
        <v>23</v>
      </c>
      <c r="E17" s="37">
        <v>45063</v>
      </c>
      <c r="F17" s="37"/>
      <c r="G17" s="38">
        <v>628104.38</v>
      </c>
      <c r="H17" s="39">
        <v>497901.44</v>
      </c>
      <c r="I17" s="35"/>
      <c r="J17" s="46">
        <v>625304.38</v>
      </c>
      <c r="K17" s="41">
        <v>495101.44</v>
      </c>
      <c r="L17" s="201">
        <f t="shared" si="0"/>
        <v>130202.94</v>
      </c>
      <c r="M17" s="35">
        <v>100</v>
      </c>
      <c r="N17" s="67">
        <v>8</v>
      </c>
      <c r="O17" s="35">
        <v>1</v>
      </c>
      <c r="P17" s="42"/>
      <c r="Q17" s="43">
        <v>12.659711410489276</v>
      </c>
      <c r="R17" s="43">
        <v>4.9282615141543777</v>
      </c>
      <c r="S17" s="43">
        <v>16.622617277120032</v>
      </c>
      <c r="T17" s="42"/>
      <c r="U17" s="44">
        <v>1.2659711410489277E-2</v>
      </c>
      <c r="V17" s="203"/>
      <c r="W17" s="44">
        <v>4.9282615141543777E-3</v>
      </c>
      <c r="X17" s="203"/>
      <c r="Y17" s="44">
        <v>1.6622617277120031E-2</v>
      </c>
      <c r="Z17" s="203"/>
      <c r="AA17" s="35"/>
      <c r="AD17" t="s">
        <v>25</v>
      </c>
    </row>
    <row r="18" spans="1:30" x14ac:dyDescent="0.25">
      <c r="A18" s="30">
        <v>47</v>
      </c>
      <c r="B18" s="47">
        <v>45</v>
      </c>
      <c r="C18" s="48">
        <v>438</v>
      </c>
      <c r="D18" s="47" t="s">
        <v>23</v>
      </c>
      <c r="E18" s="49">
        <v>45064</v>
      </c>
      <c r="F18" s="49"/>
      <c r="G18" s="50">
        <v>276509.40999999997</v>
      </c>
      <c r="H18" s="51">
        <v>187216.31</v>
      </c>
      <c r="I18" s="47"/>
      <c r="J18" s="52">
        <v>273709.40999999997</v>
      </c>
      <c r="K18" s="53">
        <v>184416.31</v>
      </c>
      <c r="L18" s="201">
        <f t="shared" si="0"/>
        <v>89293.099999999977</v>
      </c>
      <c r="M18" s="47">
        <v>200</v>
      </c>
      <c r="N18" s="67">
        <v>8</v>
      </c>
      <c r="O18" s="47">
        <v>1</v>
      </c>
      <c r="P18" s="54"/>
      <c r="Q18" s="55">
        <v>2.7707163517192117</v>
      </c>
      <c r="R18" s="55">
        <v>1.6898994301109411</v>
      </c>
      <c r="S18" s="55">
        <v>2.3237563814577813</v>
      </c>
      <c r="T18" s="54"/>
      <c r="U18" s="56">
        <v>2.7707163517192118E-3</v>
      </c>
      <c r="V18" s="204"/>
      <c r="W18" s="56">
        <v>1.6898994301109411E-3</v>
      </c>
      <c r="X18" s="204"/>
      <c r="Y18" s="56">
        <v>2.3237563814577813E-3</v>
      </c>
      <c r="Z18" s="203"/>
      <c r="AA18" s="35"/>
      <c r="AD18" t="s">
        <v>25</v>
      </c>
    </row>
    <row r="19" spans="1:30" ht="15.75" thickBot="1" x14ac:dyDescent="0.3">
      <c r="A19" s="29">
        <v>48</v>
      </c>
      <c r="B19" s="57">
        <v>46</v>
      </c>
      <c r="C19" s="58">
        <v>438</v>
      </c>
      <c r="D19" s="57" t="s">
        <v>23</v>
      </c>
      <c r="E19" s="59">
        <v>45064</v>
      </c>
      <c r="F19" s="59"/>
      <c r="G19" s="60">
        <v>275567.84000000003</v>
      </c>
      <c r="H19" s="61">
        <v>218966.19</v>
      </c>
      <c r="I19" s="57"/>
      <c r="J19" s="62">
        <v>272767.84000000003</v>
      </c>
      <c r="K19" s="63">
        <v>216166.19</v>
      </c>
      <c r="L19" s="201">
        <f t="shared" si="0"/>
        <v>56601.650000000023</v>
      </c>
      <c r="M19" s="57">
        <v>200</v>
      </c>
      <c r="N19" s="67">
        <v>8</v>
      </c>
      <c r="O19" s="57">
        <v>1</v>
      </c>
      <c r="P19" s="64"/>
      <c r="Q19" s="65">
        <v>2.7611849899904057</v>
      </c>
      <c r="R19" s="65">
        <v>1.0712036661101363</v>
      </c>
      <c r="S19" s="65">
        <v>3.6334598463425789</v>
      </c>
      <c r="T19" s="64"/>
      <c r="U19" s="66">
        <v>2.7611849899904059E-3</v>
      </c>
      <c r="V19" s="205"/>
      <c r="W19" s="66">
        <v>1.0712036661101364E-3</v>
      </c>
      <c r="X19" s="205"/>
      <c r="Y19" s="66">
        <v>3.6334598463425788E-3</v>
      </c>
      <c r="Z19" s="203"/>
      <c r="AA19" s="35"/>
      <c r="AD19" t="s">
        <v>25</v>
      </c>
    </row>
    <row r="20" spans="1:30" x14ac:dyDescent="0.25">
      <c r="A20" s="30">
        <v>59</v>
      </c>
      <c r="B20" s="35">
        <v>47</v>
      </c>
      <c r="C20" s="45">
        <v>274</v>
      </c>
      <c r="D20" s="35" t="s">
        <v>23</v>
      </c>
      <c r="E20" s="37">
        <v>45064</v>
      </c>
      <c r="F20" s="37"/>
      <c r="G20" s="38">
        <v>385168.03</v>
      </c>
      <c r="H20" s="39">
        <v>271780.12</v>
      </c>
      <c r="I20" s="35"/>
      <c r="J20" s="46">
        <v>382368.03</v>
      </c>
      <c r="K20" s="41">
        <v>268980.12</v>
      </c>
      <c r="L20" s="201">
        <f t="shared" si="0"/>
        <v>113387.91000000003</v>
      </c>
      <c r="M20" s="35">
        <v>500</v>
      </c>
      <c r="N20" s="67">
        <v>8</v>
      </c>
      <c r="O20" s="35">
        <v>1</v>
      </c>
      <c r="P20" s="42"/>
      <c r="Q20" s="43">
        <v>1.5482600369430666</v>
      </c>
      <c r="R20" s="43">
        <v>0.85836045334060884</v>
      </c>
      <c r="S20" s="43">
        <v>1.4832841047452836</v>
      </c>
      <c r="T20" s="42"/>
      <c r="U20" s="44">
        <v>1.5482600369430665E-3</v>
      </c>
      <c r="V20" s="203"/>
      <c r="W20" s="44">
        <v>8.5836045334060883E-4</v>
      </c>
      <c r="X20" s="203">
        <v>3</v>
      </c>
      <c r="Y20" s="44">
        <v>1.4832841047452837E-3</v>
      </c>
      <c r="Z20" s="203"/>
      <c r="AA20" s="35" t="s">
        <v>24</v>
      </c>
      <c r="AD20" t="s">
        <v>25</v>
      </c>
    </row>
    <row r="21" spans="1:30" ht="15.75" thickBot="1" x14ac:dyDescent="0.3">
      <c r="A21" s="29">
        <v>60</v>
      </c>
      <c r="B21" s="35">
        <v>48</v>
      </c>
      <c r="C21" s="45">
        <v>274</v>
      </c>
      <c r="D21" s="35" t="s">
        <v>23</v>
      </c>
      <c r="E21" s="37">
        <v>45064</v>
      </c>
      <c r="F21" s="37"/>
      <c r="G21" s="38">
        <v>345933.06</v>
      </c>
      <c r="H21" s="39">
        <v>272000.90999999997</v>
      </c>
      <c r="I21" s="35"/>
      <c r="J21" s="46">
        <v>343133.06</v>
      </c>
      <c r="K21" s="41">
        <v>269200.90999999997</v>
      </c>
      <c r="L21" s="201">
        <f t="shared" si="0"/>
        <v>73932.150000000023</v>
      </c>
      <c r="M21" s="35">
        <v>500</v>
      </c>
      <c r="N21" s="67">
        <v>8</v>
      </c>
      <c r="O21" s="35">
        <v>1</v>
      </c>
      <c r="P21" s="42"/>
      <c r="Q21" s="43">
        <v>1.3893923196245967</v>
      </c>
      <c r="R21" s="43">
        <v>0.55967548736409289</v>
      </c>
      <c r="S21" s="43">
        <v>1.783891189360084</v>
      </c>
      <c r="T21" s="42"/>
      <c r="U21" s="44">
        <v>1.3893923196245967E-3</v>
      </c>
      <c r="V21" s="203"/>
      <c r="W21" s="44">
        <v>5.5967548736409291E-4</v>
      </c>
      <c r="X21" s="203">
        <v>3</v>
      </c>
      <c r="Y21" s="44">
        <v>1.7838911893600839E-3</v>
      </c>
      <c r="Z21" s="203"/>
      <c r="AA21" s="35" t="s">
        <v>24</v>
      </c>
      <c r="AD21" t="s">
        <v>25</v>
      </c>
    </row>
    <row r="22" spans="1:30" x14ac:dyDescent="0.25">
      <c r="A22" s="30">
        <v>65</v>
      </c>
      <c r="B22" s="33">
        <v>1</v>
      </c>
      <c r="C22" s="34">
        <v>139</v>
      </c>
      <c r="D22" s="35" t="s">
        <v>23</v>
      </c>
      <c r="E22" s="36">
        <v>45068</v>
      </c>
      <c r="F22" s="37"/>
      <c r="G22" s="79">
        <v>186871.84</v>
      </c>
      <c r="H22" s="79">
        <v>130046.22</v>
      </c>
      <c r="I22" s="35"/>
      <c r="J22" s="40">
        <v>183936.93</v>
      </c>
      <c r="K22" s="41">
        <v>127111.31</v>
      </c>
      <c r="L22" s="201">
        <f t="shared" si="0"/>
        <v>56825.619999999995</v>
      </c>
      <c r="M22" s="35">
        <v>100</v>
      </c>
      <c r="N22" s="35">
        <v>8</v>
      </c>
      <c r="O22" s="35">
        <v>1</v>
      </c>
      <c r="P22" s="42"/>
      <c r="Q22" s="43">
        <v>3.7239279397521043</v>
      </c>
      <c r="R22" s="43">
        <v>2.1508847347376432</v>
      </c>
      <c r="S22" s="43">
        <v>3.3820428907810918</v>
      </c>
      <c r="T22" s="42"/>
      <c r="U22" s="44">
        <v>3.7239279397521044E-3</v>
      </c>
      <c r="V22" s="203"/>
      <c r="W22" s="44">
        <v>2.1508847347376432E-3</v>
      </c>
      <c r="X22" s="203"/>
      <c r="Y22" s="44">
        <v>3.3820428907810917E-3</v>
      </c>
      <c r="Z22" s="203"/>
      <c r="AA22" s="35">
        <v>0</v>
      </c>
      <c r="AD22" t="s">
        <v>26</v>
      </c>
    </row>
    <row r="23" spans="1:30" ht="15.75" thickBot="1" x14ac:dyDescent="0.3">
      <c r="A23" s="29">
        <v>66</v>
      </c>
      <c r="B23" s="35">
        <v>2</v>
      </c>
      <c r="C23" s="45">
        <v>139</v>
      </c>
      <c r="D23" s="35" t="s">
        <v>23</v>
      </c>
      <c r="E23" s="37">
        <v>45068</v>
      </c>
      <c r="F23" s="37"/>
      <c r="G23" s="79">
        <v>192877.36</v>
      </c>
      <c r="H23" s="79">
        <v>133529.64000000001</v>
      </c>
      <c r="I23" s="35"/>
      <c r="J23" s="46">
        <v>189942.44999999998</v>
      </c>
      <c r="K23" s="41">
        <v>130594.73000000001</v>
      </c>
      <c r="L23" s="201">
        <f t="shared" si="0"/>
        <v>59347.719999999972</v>
      </c>
      <c r="M23" s="35">
        <v>100</v>
      </c>
      <c r="N23" s="35">
        <v>8</v>
      </c>
      <c r="O23" s="35">
        <v>1</v>
      </c>
      <c r="P23" s="42"/>
      <c r="Q23" s="43">
        <v>3.8455137665936205</v>
      </c>
      <c r="R23" s="43">
        <v>2.2463477739351347</v>
      </c>
      <c r="S23" s="43">
        <v>3.4382068842157452</v>
      </c>
      <c r="T23" s="42"/>
      <c r="U23" s="44">
        <v>3.8455137665936207E-3</v>
      </c>
      <c r="V23" s="203"/>
      <c r="W23" s="44">
        <v>2.2463477739351348E-3</v>
      </c>
      <c r="X23" s="203"/>
      <c r="Y23" s="44">
        <v>3.4382068842157454E-3</v>
      </c>
      <c r="Z23" s="203"/>
      <c r="AA23" s="35">
        <v>0</v>
      </c>
      <c r="AD23" t="s">
        <v>26</v>
      </c>
    </row>
    <row r="24" spans="1:30" x14ac:dyDescent="0.25">
      <c r="A24" s="30">
        <v>164</v>
      </c>
      <c r="B24" s="47">
        <v>3</v>
      </c>
      <c r="C24" s="48">
        <v>46</v>
      </c>
      <c r="D24" s="47" t="s">
        <v>23</v>
      </c>
      <c r="E24" s="49">
        <v>45069</v>
      </c>
      <c r="F24" s="49"/>
      <c r="G24" s="80">
        <v>481176.72</v>
      </c>
      <c r="H24" s="80">
        <v>322611.65999999997</v>
      </c>
      <c r="I24" s="47"/>
      <c r="J24" s="52">
        <v>478241.81</v>
      </c>
      <c r="K24" s="53">
        <v>319676.75</v>
      </c>
      <c r="L24" s="201">
        <f t="shared" si="0"/>
        <v>158565.06</v>
      </c>
      <c r="M24" s="47">
        <v>100</v>
      </c>
      <c r="N24" s="47">
        <v>8</v>
      </c>
      <c r="O24" s="47">
        <v>1</v>
      </c>
      <c r="P24" s="54"/>
      <c r="Q24" s="55">
        <v>9.6823299063250516</v>
      </c>
      <c r="R24" s="55">
        <v>6.0017852337864239</v>
      </c>
      <c r="S24" s="55">
        <v>7.9131710459580491</v>
      </c>
      <c r="T24" s="54"/>
      <c r="U24" s="56">
        <v>9.6823299063250514E-3</v>
      </c>
      <c r="V24" s="204"/>
      <c r="W24" s="56">
        <v>6.0017852337864242E-3</v>
      </c>
      <c r="X24" s="204"/>
      <c r="Y24" s="56">
        <v>7.91317104595805E-3</v>
      </c>
      <c r="Z24" s="203"/>
      <c r="AA24" s="35" t="s">
        <v>27</v>
      </c>
      <c r="AD24" t="s">
        <v>26</v>
      </c>
    </row>
    <row r="25" spans="1:30" ht="15.75" thickBot="1" x14ac:dyDescent="0.3">
      <c r="A25" s="29">
        <v>165</v>
      </c>
      <c r="B25" s="57">
        <v>4</v>
      </c>
      <c r="C25" s="58">
        <v>46</v>
      </c>
      <c r="D25" s="57" t="s">
        <v>23</v>
      </c>
      <c r="E25" s="59">
        <v>45069</v>
      </c>
      <c r="F25" s="59"/>
      <c r="G25" s="81">
        <v>506631.5</v>
      </c>
      <c r="H25" s="81">
        <v>336350.81</v>
      </c>
      <c r="I25" s="57"/>
      <c r="J25" s="62">
        <v>503696.59</v>
      </c>
      <c r="K25" s="63">
        <v>333415.90000000002</v>
      </c>
      <c r="L25" s="201">
        <f t="shared" si="0"/>
        <v>170280.69</v>
      </c>
      <c r="M25" s="57">
        <v>100</v>
      </c>
      <c r="N25" s="57">
        <v>8</v>
      </c>
      <c r="O25" s="57">
        <v>1</v>
      </c>
      <c r="P25" s="64"/>
      <c r="Q25" s="65">
        <v>10.19767919720559</v>
      </c>
      <c r="R25" s="65">
        <v>6.4452290488267954</v>
      </c>
      <c r="S25" s="65">
        <v>8.0677678190144118</v>
      </c>
      <c r="T25" s="64"/>
      <c r="U25" s="66">
        <v>1.019767919720559E-2</v>
      </c>
      <c r="V25" s="205"/>
      <c r="W25" s="66">
        <v>6.4452290488267953E-3</v>
      </c>
      <c r="X25" s="205"/>
      <c r="Y25" s="66">
        <v>8.0677678190144118E-3</v>
      </c>
      <c r="Z25" s="203"/>
      <c r="AA25" s="35" t="s">
        <v>27</v>
      </c>
      <c r="AD25" t="s">
        <v>26</v>
      </c>
    </row>
    <row r="26" spans="1:30" x14ac:dyDescent="0.25">
      <c r="A26" s="30">
        <v>71</v>
      </c>
      <c r="B26" s="67">
        <v>5</v>
      </c>
      <c r="C26" s="68">
        <v>211</v>
      </c>
      <c r="D26" s="67" t="s">
        <v>23</v>
      </c>
      <c r="E26" s="69">
        <v>45068</v>
      </c>
      <c r="F26" s="69"/>
      <c r="G26" s="82">
        <v>297381.69</v>
      </c>
      <c r="H26" s="82">
        <v>198358.58</v>
      </c>
      <c r="I26" s="67"/>
      <c r="J26" s="72">
        <v>294446.78000000003</v>
      </c>
      <c r="K26" s="73">
        <v>195423.66999999998</v>
      </c>
      <c r="L26" s="201">
        <f t="shared" si="0"/>
        <v>99023.110000000044</v>
      </c>
      <c r="M26" s="67">
        <v>150</v>
      </c>
      <c r="N26" s="67">
        <v>8</v>
      </c>
      <c r="O26" s="67">
        <v>1</v>
      </c>
      <c r="P26" s="74"/>
      <c r="Q26" s="75">
        <v>3.9741832188966129</v>
      </c>
      <c r="R26" s="75">
        <v>2.4987238231070954</v>
      </c>
      <c r="S26" s="75">
        <v>3.1722377009474605</v>
      </c>
      <c r="T26" s="74"/>
      <c r="U26" s="76">
        <v>3.9741832188966127E-3</v>
      </c>
      <c r="V26" s="206"/>
      <c r="W26" s="76">
        <v>2.4987238231070955E-3</v>
      </c>
      <c r="X26" s="206"/>
      <c r="Y26" s="76">
        <v>3.1722377009474607E-3</v>
      </c>
      <c r="Z26" s="206"/>
      <c r="AA26" s="35">
        <v>0</v>
      </c>
      <c r="AD26" t="s">
        <v>26</v>
      </c>
    </row>
    <row r="27" spans="1:30" ht="15.75" thickBot="1" x14ac:dyDescent="0.3">
      <c r="A27" s="29">
        <v>72</v>
      </c>
      <c r="B27" s="67">
        <v>6</v>
      </c>
      <c r="C27" s="68">
        <v>211</v>
      </c>
      <c r="D27" s="67" t="s">
        <v>23</v>
      </c>
      <c r="E27" s="69">
        <v>45068</v>
      </c>
      <c r="F27" s="69"/>
      <c r="G27" s="82">
        <v>286830.34000000003</v>
      </c>
      <c r="H27" s="82">
        <v>195223.66</v>
      </c>
      <c r="I27" s="67"/>
      <c r="J27" s="72">
        <v>283895.43000000005</v>
      </c>
      <c r="K27" s="73">
        <v>192288.75</v>
      </c>
      <c r="L27" s="201">
        <f t="shared" si="0"/>
        <v>91606.680000000051</v>
      </c>
      <c r="M27" s="67">
        <v>150</v>
      </c>
      <c r="N27" s="67">
        <v>8</v>
      </c>
      <c r="O27" s="67">
        <v>1</v>
      </c>
      <c r="P27" s="74"/>
      <c r="Q27" s="75">
        <v>3.8317703926918072</v>
      </c>
      <c r="R27" s="75">
        <v>2.3115795259485221</v>
      </c>
      <c r="S27" s="75">
        <v>3.268410363498063</v>
      </c>
      <c r="T27" s="74"/>
      <c r="U27" s="76">
        <v>3.8317703926918074E-3</v>
      </c>
      <c r="V27" s="206"/>
      <c r="W27" s="76">
        <v>2.311579525948522E-3</v>
      </c>
      <c r="X27" s="206"/>
      <c r="Y27" s="76">
        <v>3.2684103634980631E-3</v>
      </c>
      <c r="Z27" s="206"/>
      <c r="AA27" s="35">
        <v>0</v>
      </c>
      <c r="AD27" t="s">
        <v>26</v>
      </c>
    </row>
    <row r="28" spans="1:30" x14ac:dyDescent="0.25">
      <c r="A28" s="30">
        <v>75</v>
      </c>
      <c r="B28" s="47">
        <v>7</v>
      </c>
      <c r="C28" s="48">
        <v>140</v>
      </c>
      <c r="D28" s="47" t="s">
        <v>23</v>
      </c>
      <c r="E28" s="49">
        <v>45068</v>
      </c>
      <c r="F28" s="49"/>
      <c r="G28" s="80">
        <v>1113817.8799999999</v>
      </c>
      <c r="H28" s="80">
        <v>724488.94</v>
      </c>
      <c r="I28" s="47"/>
      <c r="J28" s="52">
        <v>1110882.97</v>
      </c>
      <c r="K28" s="53">
        <v>721554.02999999991</v>
      </c>
      <c r="L28" s="201">
        <f t="shared" si="0"/>
        <v>389328.94000000006</v>
      </c>
      <c r="M28" s="47">
        <v>150</v>
      </c>
      <c r="N28" s="67">
        <v>8</v>
      </c>
      <c r="O28" s="47">
        <v>1</v>
      </c>
      <c r="P28" s="54"/>
      <c r="Q28" s="55">
        <v>14.99371960369894</v>
      </c>
      <c r="R28" s="55">
        <v>9.824226863840499</v>
      </c>
      <c r="S28" s="55">
        <v>11.114409390695645</v>
      </c>
      <c r="T28" s="54"/>
      <c r="U28" s="56">
        <v>1.4993719603698941E-2</v>
      </c>
      <c r="V28" s="204"/>
      <c r="W28" s="56">
        <v>9.8242268638404993E-3</v>
      </c>
      <c r="X28" s="204"/>
      <c r="Y28" s="56">
        <v>1.1114409390695645E-2</v>
      </c>
      <c r="Z28" s="203"/>
      <c r="AA28" s="35" t="s">
        <v>27</v>
      </c>
      <c r="AD28" t="s">
        <v>26</v>
      </c>
    </row>
    <row r="29" spans="1:30" ht="15.75" thickBot="1" x14ac:dyDescent="0.3">
      <c r="A29" s="29">
        <v>76</v>
      </c>
      <c r="B29" s="57">
        <v>8</v>
      </c>
      <c r="C29" s="58">
        <v>140</v>
      </c>
      <c r="D29" s="57" t="s">
        <v>23</v>
      </c>
      <c r="E29" s="59">
        <v>45068</v>
      </c>
      <c r="F29" s="59"/>
      <c r="G29" s="81">
        <v>1026884.69</v>
      </c>
      <c r="H29" s="81">
        <v>665241</v>
      </c>
      <c r="I29" s="57"/>
      <c r="J29" s="62">
        <v>1023949.7799999999</v>
      </c>
      <c r="K29" s="63">
        <v>662306.09</v>
      </c>
      <c r="L29" s="201">
        <f t="shared" si="0"/>
        <v>361643.68999999994</v>
      </c>
      <c r="M29" s="57">
        <v>150</v>
      </c>
      <c r="N29" s="67">
        <v>8</v>
      </c>
      <c r="O29" s="57">
        <v>1</v>
      </c>
      <c r="P29" s="64"/>
      <c r="Q29" s="65">
        <v>13.820371996151147</v>
      </c>
      <c r="R29" s="65">
        <v>9.1256243484915469</v>
      </c>
      <c r="S29" s="65">
        <v>10.093707442468142</v>
      </c>
      <c r="T29" s="64"/>
      <c r="U29" s="66">
        <v>1.3820371996151147E-2</v>
      </c>
      <c r="V29" s="205"/>
      <c r="W29" s="66">
        <v>9.125624348491547E-3</v>
      </c>
      <c r="X29" s="205"/>
      <c r="Y29" s="66">
        <v>1.0093707442468142E-2</v>
      </c>
      <c r="Z29" s="203"/>
      <c r="AA29" s="35" t="s">
        <v>27</v>
      </c>
      <c r="AD29" t="s">
        <v>26</v>
      </c>
    </row>
    <row r="30" spans="1:30" x14ac:dyDescent="0.25">
      <c r="A30" s="156">
        <v>79</v>
      </c>
      <c r="B30" s="140">
        <v>9</v>
      </c>
      <c r="C30" s="141">
        <v>213</v>
      </c>
      <c r="D30" s="140" t="s">
        <v>23</v>
      </c>
      <c r="E30" s="142">
        <v>45068</v>
      </c>
      <c r="F30" s="37"/>
      <c r="G30" s="79">
        <v>3254186.75</v>
      </c>
      <c r="H30" s="79">
        <v>1970478.88</v>
      </c>
      <c r="I30" s="35"/>
      <c r="J30" s="46">
        <v>3251251.84</v>
      </c>
      <c r="K30" s="41">
        <v>1967543.97</v>
      </c>
      <c r="L30" s="201">
        <f t="shared" si="0"/>
        <v>1283707.8699999999</v>
      </c>
      <c r="M30" s="114">
        <v>250</v>
      </c>
      <c r="N30" s="67">
        <v>8</v>
      </c>
      <c r="O30" s="35">
        <v>1</v>
      </c>
      <c r="P30" s="42"/>
      <c r="Q30" s="146">
        <v>26.32951972428036</v>
      </c>
      <c r="R30" s="146">
        <v>19.435653576295866</v>
      </c>
      <c r="S30" s="146">
        <v>14.821812218166652</v>
      </c>
      <c r="T30" s="42"/>
      <c r="U30" s="44">
        <v>2.6329519724280361E-2</v>
      </c>
      <c r="V30" s="203"/>
      <c r="W30" s="44">
        <v>1.9435653576295866E-2</v>
      </c>
      <c r="X30" s="203"/>
      <c r="Y30" s="44">
        <v>1.4821812218166653E-2</v>
      </c>
      <c r="Z30" s="203"/>
      <c r="AA30" s="35" t="s">
        <v>27</v>
      </c>
      <c r="AD30" t="s">
        <v>26</v>
      </c>
    </row>
    <row r="31" spans="1:30" ht="15.75" thickBot="1" x14ac:dyDescent="0.3">
      <c r="A31" s="149">
        <v>80</v>
      </c>
      <c r="B31" s="140">
        <v>10</v>
      </c>
      <c r="C31" s="141">
        <v>213</v>
      </c>
      <c r="D31" s="140" t="s">
        <v>23</v>
      </c>
      <c r="E31" s="142">
        <v>45068</v>
      </c>
      <c r="F31" s="37"/>
      <c r="G31" s="79">
        <v>1997764.38</v>
      </c>
      <c r="H31" s="79">
        <v>1264721.25</v>
      </c>
      <c r="I31" s="35"/>
      <c r="J31" s="46">
        <v>1994829.47</v>
      </c>
      <c r="K31" s="41">
        <v>1261786.3400000001</v>
      </c>
      <c r="L31" s="201">
        <f t="shared" si="0"/>
        <v>733043.12999999989</v>
      </c>
      <c r="M31" s="114">
        <v>150</v>
      </c>
      <c r="N31" s="67">
        <v>8</v>
      </c>
      <c r="O31" s="35">
        <v>1</v>
      </c>
      <c r="P31" s="42"/>
      <c r="Q31" s="146">
        <v>26.924450674021372</v>
      </c>
      <c r="R31" s="146">
        <v>18.497422796516801</v>
      </c>
      <c r="S31" s="146">
        <v>18.118109936634831</v>
      </c>
      <c r="T31" s="42"/>
      <c r="U31" s="44">
        <v>1.6154670404412822E-2</v>
      </c>
      <c r="V31" s="203"/>
      <c r="W31" s="44">
        <v>1.109845367791008E-2</v>
      </c>
      <c r="X31" s="203"/>
      <c r="Y31" s="44">
        <v>1.0870865961980898E-2</v>
      </c>
      <c r="Z31" s="203"/>
      <c r="AA31" s="35" t="s">
        <v>27</v>
      </c>
      <c r="AD31" t="s">
        <v>26</v>
      </c>
    </row>
    <row r="32" spans="1:30" x14ac:dyDescent="0.25">
      <c r="A32" s="30">
        <v>83</v>
      </c>
      <c r="B32" s="47">
        <v>11</v>
      </c>
      <c r="C32" s="48">
        <v>163</v>
      </c>
      <c r="D32" s="47" t="s">
        <v>23</v>
      </c>
      <c r="E32" s="49">
        <v>45068</v>
      </c>
      <c r="F32" s="49"/>
      <c r="G32" s="80">
        <v>1676440.88</v>
      </c>
      <c r="H32" s="80">
        <v>1256706</v>
      </c>
      <c r="I32" s="47"/>
      <c r="J32" s="52">
        <v>1673505.97</v>
      </c>
      <c r="K32" s="53">
        <v>1253771.0900000001</v>
      </c>
      <c r="L32" s="201">
        <f t="shared" si="0"/>
        <v>419734.87999999989</v>
      </c>
      <c r="M32" s="47">
        <v>100</v>
      </c>
      <c r="N32" s="67">
        <v>8</v>
      </c>
      <c r="O32" s="47">
        <v>1</v>
      </c>
      <c r="P32" s="54"/>
      <c r="Q32" s="55">
        <v>33.881263751792247</v>
      </c>
      <c r="R32" s="55">
        <v>15.887223861859077</v>
      </c>
      <c r="S32" s="55">
        <v>38.687185763356318</v>
      </c>
      <c r="T32" s="54"/>
      <c r="U32" s="56">
        <v>3.3881263751792248E-2</v>
      </c>
      <c r="V32" s="204"/>
      <c r="W32" s="56">
        <v>1.5887223861859076E-2</v>
      </c>
      <c r="X32" s="204">
        <v>3</v>
      </c>
      <c r="Y32" s="56">
        <v>3.8687185763356322E-2</v>
      </c>
      <c r="Z32" s="203"/>
      <c r="AA32" s="35" t="s">
        <v>27</v>
      </c>
      <c r="AD32" t="s">
        <v>26</v>
      </c>
    </row>
    <row r="33" spans="1:30" ht="15.75" thickBot="1" x14ac:dyDescent="0.3">
      <c r="A33" s="29">
        <v>84</v>
      </c>
      <c r="B33" s="57">
        <v>12</v>
      </c>
      <c r="C33" s="58">
        <v>163</v>
      </c>
      <c r="D33" s="57" t="s">
        <v>23</v>
      </c>
      <c r="E33" s="59">
        <v>45068</v>
      </c>
      <c r="F33" s="59"/>
      <c r="G33" s="81">
        <v>1733409.38</v>
      </c>
      <c r="H33" s="81">
        <v>1097214.8799999999</v>
      </c>
      <c r="I33" s="57"/>
      <c r="J33" s="62">
        <v>1730474.47</v>
      </c>
      <c r="K33" s="63">
        <v>1094279.97</v>
      </c>
      <c r="L33" s="201">
        <f t="shared" si="0"/>
        <v>636194.5</v>
      </c>
      <c r="M33" s="57">
        <v>100</v>
      </c>
      <c r="N33" s="67">
        <v>8</v>
      </c>
      <c r="O33" s="57">
        <v>1</v>
      </c>
      <c r="P33" s="64"/>
      <c r="Q33" s="65">
        <v>35.034629684537606</v>
      </c>
      <c r="R33" s="65">
        <v>24.08035386809766</v>
      </c>
      <c r="S33" s="65">
        <v>23.551693005345882</v>
      </c>
      <c r="T33" s="64"/>
      <c r="U33" s="66">
        <v>3.5034629684537605E-2</v>
      </c>
      <c r="V33" s="205"/>
      <c r="W33" s="66">
        <v>2.4080353868097662E-2</v>
      </c>
      <c r="X33" s="205">
        <v>3</v>
      </c>
      <c r="Y33" s="66">
        <v>2.3551693005345882E-2</v>
      </c>
      <c r="Z33" s="203"/>
      <c r="AA33" s="35" t="s">
        <v>27</v>
      </c>
      <c r="AD33" t="s">
        <v>26</v>
      </c>
    </row>
    <row r="34" spans="1:30" x14ac:dyDescent="0.25">
      <c r="A34" s="30">
        <v>89</v>
      </c>
      <c r="B34" s="35">
        <v>13</v>
      </c>
      <c r="C34" s="45">
        <v>180</v>
      </c>
      <c r="D34" s="35" t="s">
        <v>23</v>
      </c>
      <c r="E34" s="37">
        <v>45068</v>
      </c>
      <c r="F34" s="37"/>
      <c r="G34" s="79">
        <v>1681810.25</v>
      </c>
      <c r="H34" s="79">
        <v>1018551.62</v>
      </c>
      <c r="I34" s="35"/>
      <c r="J34" s="46">
        <v>1678875.34</v>
      </c>
      <c r="K34" s="41">
        <v>1015616.71</v>
      </c>
      <c r="L34" s="201">
        <f t="shared" si="0"/>
        <v>663258.63000000012</v>
      </c>
      <c r="M34" s="35">
        <v>150</v>
      </c>
      <c r="N34" s="67">
        <v>8</v>
      </c>
      <c r="O34" s="35">
        <v>1</v>
      </c>
      <c r="P34" s="42"/>
      <c r="Q34" s="43">
        <v>22.659980193525445</v>
      </c>
      <c r="R34" s="43">
        <v>16.736498577578246</v>
      </c>
      <c r="S34" s="43">
        <v>12.735485474286486</v>
      </c>
      <c r="T34" s="42"/>
      <c r="U34" s="44">
        <v>2.2659980193525445E-2</v>
      </c>
      <c r="V34" s="203"/>
      <c r="W34" s="44">
        <v>1.6736498577578245E-2</v>
      </c>
      <c r="X34" s="203"/>
      <c r="Y34" s="44">
        <v>1.2735485474286486E-2</v>
      </c>
      <c r="Z34" s="203"/>
      <c r="AA34" s="35">
        <v>0</v>
      </c>
      <c r="AD34" t="s">
        <v>26</v>
      </c>
    </row>
    <row r="35" spans="1:30" ht="15.75" thickBot="1" x14ac:dyDescent="0.3">
      <c r="A35" s="29">
        <v>90</v>
      </c>
      <c r="B35" s="35">
        <v>14</v>
      </c>
      <c r="C35" s="45">
        <v>180</v>
      </c>
      <c r="D35" s="35" t="s">
        <v>23</v>
      </c>
      <c r="E35" s="37">
        <v>45068</v>
      </c>
      <c r="F35" s="37"/>
      <c r="G35" s="79">
        <v>1699874.75</v>
      </c>
      <c r="H35" s="79">
        <v>1021482.94</v>
      </c>
      <c r="I35" s="35"/>
      <c r="J35" s="46">
        <v>1696939.84</v>
      </c>
      <c r="K35" s="41">
        <v>1018548.0299999999</v>
      </c>
      <c r="L35" s="201">
        <f t="shared" si="0"/>
        <v>678391.81000000017</v>
      </c>
      <c r="M35" s="35">
        <v>150</v>
      </c>
      <c r="N35" s="67">
        <v>8</v>
      </c>
      <c r="O35" s="35">
        <v>1</v>
      </c>
      <c r="P35" s="42"/>
      <c r="Q35" s="43">
        <v>22.903798899091722</v>
      </c>
      <c r="R35" s="43">
        <v>17.118365369939827</v>
      </c>
      <c r="S35" s="43">
        <v>12.43868208767657</v>
      </c>
      <c r="T35" s="42"/>
      <c r="U35" s="44">
        <v>2.2903798899091724E-2</v>
      </c>
      <c r="V35" s="203"/>
      <c r="W35" s="44">
        <v>1.7118365369939829E-2</v>
      </c>
      <c r="X35" s="203"/>
      <c r="Y35" s="44">
        <v>1.243868208767657E-2</v>
      </c>
      <c r="Z35" s="203"/>
      <c r="AA35" s="35">
        <v>0</v>
      </c>
      <c r="AD35" t="s">
        <v>26</v>
      </c>
    </row>
    <row r="36" spans="1:30" x14ac:dyDescent="0.25">
      <c r="A36" s="30">
        <v>95</v>
      </c>
      <c r="B36" s="47">
        <v>15</v>
      </c>
      <c r="C36" s="48">
        <v>179</v>
      </c>
      <c r="D36" s="47" t="s">
        <v>23</v>
      </c>
      <c r="E36" s="49">
        <v>45069</v>
      </c>
      <c r="F36" s="49"/>
      <c r="G36" s="80">
        <v>1553055.38</v>
      </c>
      <c r="H36" s="80">
        <v>973354.81</v>
      </c>
      <c r="I36" s="47"/>
      <c r="J36" s="52">
        <v>1550120.47</v>
      </c>
      <c r="K36" s="53">
        <v>970419.9</v>
      </c>
      <c r="L36" s="201">
        <f t="shared" si="0"/>
        <v>579700.56999999995</v>
      </c>
      <c r="M36" s="47">
        <v>150</v>
      </c>
      <c r="N36" s="67">
        <v>8</v>
      </c>
      <c r="O36" s="47">
        <v>1</v>
      </c>
      <c r="P36" s="54"/>
      <c r="Q36" s="55">
        <v>20.92216039564817</v>
      </c>
      <c r="R36" s="55">
        <v>14.628015869505228</v>
      </c>
      <c r="S36" s="55">
        <v>13.532410731207325</v>
      </c>
      <c r="T36" s="54"/>
      <c r="U36" s="56">
        <v>2.0922160395648169E-2</v>
      </c>
      <c r="V36" s="204"/>
      <c r="W36" s="56">
        <v>1.4628015869505229E-2</v>
      </c>
      <c r="X36" s="204"/>
      <c r="Y36" s="56">
        <v>1.3532410731207326E-2</v>
      </c>
      <c r="Z36" s="203"/>
      <c r="AA36" s="35">
        <v>0</v>
      </c>
      <c r="AD36" t="s">
        <v>26</v>
      </c>
    </row>
    <row r="37" spans="1:30" ht="15.75" thickBot="1" x14ac:dyDescent="0.3">
      <c r="A37" s="29">
        <v>96</v>
      </c>
      <c r="B37" s="57">
        <v>16</v>
      </c>
      <c r="C37" s="58">
        <v>179</v>
      </c>
      <c r="D37" s="57" t="s">
        <v>23</v>
      </c>
      <c r="E37" s="59">
        <v>45069</v>
      </c>
      <c r="F37" s="59"/>
      <c r="G37" s="81">
        <v>1577376.12</v>
      </c>
      <c r="H37" s="81">
        <v>987305.94</v>
      </c>
      <c r="I37" s="57"/>
      <c r="J37" s="62">
        <v>1574441.2100000002</v>
      </c>
      <c r="K37" s="63">
        <v>984371.02999999991</v>
      </c>
      <c r="L37" s="201">
        <f t="shared" si="0"/>
        <v>590070.18000000028</v>
      </c>
      <c r="M37" s="57">
        <v>150</v>
      </c>
      <c r="N37" s="67">
        <v>8</v>
      </c>
      <c r="O37" s="57">
        <v>1</v>
      </c>
      <c r="P37" s="64"/>
      <c r="Q37" s="65">
        <v>21.250420316776015</v>
      </c>
      <c r="R37" s="65">
        <v>14.889679955225526</v>
      </c>
      <c r="S37" s="65">
        <v>13.675591777333556</v>
      </c>
      <c r="T37" s="64"/>
      <c r="U37" s="66">
        <v>2.1250420316776014E-2</v>
      </c>
      <c r="V37" s="205"/>
      <c r="W37" s="66">
        <v>1.4889679955225527E-2</v>
      </c>
      <c r="X37" s="205"/>
      <c r="Y37" s="66">
        <v>1.3675591777333556E-2</v>
      </c>
      <c r="Z37" s="203"/>
      <c r="AA37" s="35">
        <v>0</v>
      </c>
      <c r="AD37" t="s">
        <v>26</v>
      </c>
    </row>
    <row r="38" spans="1:30" x14ac:dyDescent="0.25">
      <c r="A38" s="30">
        <v>101</v>
      </c>
      <c r="B38" s="35">
        <v>17</v>
      </c>
      <c r="C38" s="45">
        <v>181</v>
      </c>
      <c r="D38" s="35" t="s">
        <v>23</v>
      </c>
      <c r="E38" s="37">
        <v>45069</v>
      </c>
      <c r="F38" s="37"/>
      <c r="G38" s="79">
        <v>982576.12</v>
      </c>
      <c r="H38" s="79">
        <v>628548.25</v>
      </c>
      <c r="I38" s="35"/>
      <c r="J38" s="46">
        <v>979641.21</v>
      </c>
      <c r="K38" s="41">
        <v>625613.34</v>
      </c>
      <c r="L38" s="201">
        <f t="shared" si="0"/>
        <v>354027.87</v>
      </c>
      <c r="M38" s="35">
        <v>150</v>
      </c>
      <c r="N38" s="67">
        <v>8</v>
      </c>
      <c r="O38" s="35">
        <v>1</v>
      </c>
      <c r="P38" s="42"/>
      <c r="Q38" s="43">
        <v>13.222333955635623</v>
      </c>
      <c r="R38" s="43">
        <v>8.9334486950860406</v>
      </c>
      <c r="S38" s="43">
        <v>9.2211033101816007</v>
      </c>
      <c r="T38" s="42"/>
      <c r="U38" s="44">
        <v>1.3222333955635624E-2</v>
      </c>
      <c r="V38" s="203"/>
      <c r="W38" s="44">
        <v>8.9334486950860409E-3</v>
      </c>
      <c r="X38" s="203"/>
      <c r="Y38" s="44">
        <v>9.2211033101816005E-3</v>
      </c>
      <c r="Z38" s="203"/>
      <c r="AA38" s="35">
        <v>0</v>
      </c>
      <c r="AD38" t="s">
        <v>26</v>
      </c>
    </row>
    <row r="39" spans="1:30" ht="15.75" thickBot="1" x14ac:dyDescent="0.3">
      <c r="A39" s="29">
        <v>102</v>
      </c>
      <c r="B39" s="35">
        <v>18</v>
      </c>
      <c r="C39" s="45">
        <v>181</v>
      </c>
      <c r="D39" s="35" t="s">
        <v>23</v>
      </c>
      <c r="E39" s="37">
        <v>45069</v>
      </c>
      <c r="F39" s="37"/>
      <c r="G39" s="79">
        <v>965981.62</v>
      </c>
      <c r="H39" s="79">
        <v>628743.81000000006</v>
      </c>
      <c r="I39" s="35"/>
      <c r="J39" s="46">
        <v>963046.71</v>
      </c>
      <c r="K39" s="41">
        <v>625808.9</v>
      </c>
      <c r="L39" s="201">
        <f t="shared" si="0"/>
        <v>337237.80999999994</v>
      </c>
      <c r="M39" s="35">
        <v>150</v>
      </c>
      <c r="N39" s="67">
        <v>8</v>
      </c>
      <c r="O39" s="35">
        <v>1</v>
      </c>
      <c r="P39" s="42"/>
      <c r="Q39" s="43">
        <v>12.998356014949772</v>
      </c>
      <c r="R39" s="43">
        <v>8.5097726167100163</v>
      </c>
      <c r="S39" s="43">
        <v>9.6504543062154724</v>
      </c>
      <c r="T39" s="42"/>
      <c r="U39" s="44">
        <v>1.2998356014949773E-2</v>
      </c>
      <c r="V39" s="203"/>
      <c r="W39" s="44">
        <v>8.5097726167100169E-3</v>
      </c>
      <c r="X39" s="203"/>
      <c r="Y39" s="44">
        <v>9.6504543062154724E-3</v>
      </c>
      <c r="Z39" s="203"/>
      <c r="AA39" s="35">
        <v>0</v>
      </c>
      <c r="AD39" t="s">
        <v>26</v>
      </c>
    </row>
    <row r="40" spans="1:30" x14ac:dyDescent="0.25">
      <c r="A40" s="30">
        <v>107</v>
      </c>
      <c r="B40" s="47">
        <v>19</v>
      </c>
      <c r="C40" s="48">
        <v>185</v>
      </c>
      <c r="D40" s="47" t="s">
        <v>23</v>
      </c>
      <c r="E40" s="49">
        <v>45069</v>
      </c>
      <c r="F40" s="49"/>
      <c r="G40" s="80">
        <v>797856.06</v>
      </c>
      <c r="H40" s="80">
        <v>518558.22</v>
      </c>
      <c r="I40" s="47"/>
      <c r="J40" s="52">
        <v>794921.15</v>
      </c>
      <c r="K40" s="53">
        <v>515623.31</v>
      </c>
      <c r="L40" s="201">
        <f t="shared" si="0"/>
        <v>279297.84000000003</v>
      </c>
      <c r="M40" s="47">
        <v>100</v>
      </c>
      <c r="N40" s="67">
        <v>8</v>
      </c>
      <c r="O40" s="47">
        <v>1</v>
      </c>
      <c r="P40" s="54"/>
      <c r="Q40" s="55">
        <v>16.093717995537244</v>
      </c>
      <c r="R40" s="55">
        <v>10.571595356129802</v>
      </c>
      <c r="S40" s="55">
        <v>11.872563674725997</v>
      </c>
      <c r="T40" s="54"/>
      <c r="U40" s="56">
        <v>1.6093717995537243E-2</v>
      </c>
      <c r="V40" s="204"/>
      <c r="W40" s="56">
        <v>1.0571595356129802E-2</v>
      </c>
      <c r="X40" s="204"/>
      <c r="Y40" s="56">
        <v>1.1872563674725998E-2</v>
      </c>
      <c r="Z40" s="203"/>
      <c r="AA40" s="35">
        <v>0</v>
      </c>
      <c r="AD40" t="s">
        <v>26</v>
      </c>
    </row>
    <row r="41" spans="1:30" ht="15.75" thickBot="1" x14ac:dyDescent="0.3">
      <c r="A41" s="15">
        <v>108</v>
      </c>
      <c r="B41" s="57">
        <v>20</v>
      </c>
      <c r="C41" s="58">
        <v>185</v>
      </c>
      <c r="D41" s="57" t="s">
        <v>23</v>
      </c>
      <c r="E41" s="59">
        <v>45069</v>
      </c>
      <c r="F41" s="59"/>
      <c r="G41" s="81">
        <v>958333.62</v>
      </c>
      <c r="H41" s="81">
        <v>619477.62</v>
      </c>
      <c r="I41" s="57"/>
      <c r="J41" s="62">
        <v>955398.71</v>
      </c>
      <c r="K41" s="63">
        <v>616542.71</v>
      </c>
      <c r="L41" s="201">
        <f t="shared" si="0"/>
        <v>338856</v>
      </c>
      <c r="M41" s="57">
        <v>100</v>
      </c>
      <c r="N41" s="67">
        <v>8</v>
      </c>
      <c r="O41" s="57">
        <v>1</v>
      </c>
      <c r="P41" s="64"/>
      <c r="Q41" s="65">
        <v>19.342695073643551</v>
      </c>
      <c r="R41" s="65">
        <v>12.825908413744695</v>
      </c>
      <c r="S41" s="65">
        <v>14.011091318782542</v>
      </c>
      <c r="T41" s="64"/>
      <c r="U41" s="66">
        <v>1.934269507364355E-2</v>
      </c>
      <c r="V41" s="205"/>
      <c r="W41" s="66">
        <v>1.2825908413744695E-2</v>
      </c>
      <c r="X41" s="205"/>
      <c r="Y41" s="66">
        <v>1.4011091318782542E-2</v>
      </c>
      <c r="Z41" s="203"/>
      <c r="AA41" s="35">
        <v>0</v>
      </c>
      <c r="AD41" t="s">
        <v>26</v>
      </c>
    </row>
    <row r="42" spans="1:30" x14ac:dyDescent="0.25">
      <c r="A42">
        <v>114</v>
      </c>
      <c r="B42" s="35">
        <v>21</v>
      </c>
      <c r="C42" s="45">
        <v>85</v>
      </c>
      <c r="D42" s="35" t="s">
        <v>23</v>
      </c>
      <c r="E42" s="37">
        <v>45069</v>
      </c>
      <c r="F42" s="37"/>
      <c r="G42" s="79">
        <v>106660.49</v>
      </c>
      <c r="H42" s="79">
        <v>80652.2</v>
      </c>
      <c r="I42" s="35"/>
      <c r="J42" s="46">
        <v>103725.58</v>
      </c>
      <c r="K42" s="41">
        <v>77717.289999999994</v>
      </c>
      <c r="L42" s="201">
        <f t="shared" si="0"/>
        <v>26008.290000000008</v>
      </c>
      <c r="M42" s="35">
        <v>200</v>
      </c>
      <c r="N42" s="67">
        <v>8</v>
      </c>
      <c r="O42" s="35">
        <v>1</v>
      </c>
      <c r="P42" s="42"/>
      <c r="Q42" s="43">
        <v>1.0499973698294087</v>
      </c>
      <c r="R42" s="43">
        <v>0.49221490181391525</v>
      </c>
      <c r="S42" s="43">
        <v>1.199232306233311</v>
      </c>
      <c r="T42" s="42"/>
      <c r="U42" s="44">
        <v>1.0499973698294088E-3</v>
      </c>
      <c r="V42" s="203"/>
      <c r="W42" s="44">
        <v>4.9221490181391525E-4</v>
      </c>
      <c r="X42" s="203"/>
      <c r="Y42" s="44">
        <v>1.199232306233311E-3</v>
      </c>
      <c r="Z42" s="203"/>
      <c r="AA42" s="35">
        <v>0</v>
      </c>
      <c r="AD42" t="s">
        <v>26</v>
      </c>
    </row>
    <row r="43" spans="1:30" ht="15.75" thickBot="1" x14ac:dyDescent="0.3">
      <c r="A43" s="15">
        <v>115</v>
      </c>
      <c r="B43" s="35">
        <v>22</v>
      </c>
      <c r="C43" s="45">
        <v>85</v>
      </c>
      <c r="D43" s="35" t="s">
        <v>23</v>
      </c>
      <c r="E43" s="37">
        <v>45069</v>
      </c>
      <c r="F43" s="37"/>
      <c r="G43" s="79">
        <v>96830.18</v>
      </c>
      <c r="H43" s="79">
        <v>74596.28</v>
      </c>
      <c r="I43" s="35"/>
      <c r="J43" s="46">
        <v>93895.26999999999</v>
      </c>
      <c r="K43" s="41">
        <v>71661.37</v>
      </c>
      <c r="L43" s="201">
        <f t="shared" si="0"/>
        <v>22233.899999999994</v>
      </c>
      <c r="M43" s="35">
        <v>200</v>
      </c>
      <c r="N43" s="67">
        <v>8</v>
      </c>
      <c r="O43" s="35">
        <v>1</v>
      </c>
      <c r="P43" s="42"/>
      <c r="Q43" s="43">
        <v>0.95048672217038632</v>
      </c>
      <c r="R43" s="43">
        <v>0.42078340811488973</v>
      </c>
      <c r="S43" s="43">
        <v>1.1388621252193176</v>
      </c>
      <c r="T43" s="42"/>
      <c r="U43" s="44">
        <v>9.5048672217038638E-4</v>
      </c>
      <c r="V43" s="203"/>
      <c r="W43" s="44">
        <v>4.2078340811488974E-4</v>
      </c>
      <c r="X43" s="203"/>
      <c r="Y43" s="44">
        <v>1.1388621252193176E-3</v>
      </c>
      <c r="Z43" s="203"/>
      <c r="AA43" s="35">
        <v>0</v>
      </c>
      <c r="AD43" t="s">
        <v>26</v>
      </c>
    </row>
    <row r="44" spans="1:30" x14ac:dyDescent="0.25">
      <c r="A44">
        <v>124</v>
      </c>
      <c r="B44" s="47">
        <v>23</v>
      </c>
      <c r="C44" s="48">
        <v>228</v>
      </c>
      <c r="D44" s="47" t="s">
        <v>23</v>
      </c>
      <c r="E44" s="49">
        <v>45069</v>
      </c>
      <c r="F44" s="49"/>
      <c r="G44" s="80">
        <v>1473920.12</v>
      </c>
      <c r="H44" s="80">
        <v>899535.44</v>
      </c>
      <c r="I44" s="47"/>
      <c r="J44" s="52">
        <v>1470985.2100000002</v>
      </c>
      <c r="K44" s="53">
        <v>896600.52999999991</v>
      </c>
      <c r="L44" s="201">
        <f t="shared" si="0"/>
        <v>574384.68000000028</v>
      </c>
      <c r="M44" s="47">
        <v>100</v>
      </c>
      <c r="N44" s="67">
        <v>8</v>
      </c>
      <c r="O44" s="47">
        <v>1</v>
      </c>
      <c r="P44" s="54"/>
      <c r="Q44" s="55">
        <v>29.7810935655016</v>
      </c>
      <c r="R44" s="55">
        <v>21.740814091938933</v>
      </c>
      <c r="S44" s="55">
        <v>17.286600868159738</v>
      </c>
      <c r="T44" s="54"/>
      <c r="U44" s="56">
        <v>2.9781093565501598E-2</v>
      </c>
      <c r="V44" s="204"/>
      <c r="W44" s="56">
        <v>2.1740814091938933E-2</v>
      </c>
      <c r="X44" s="204"/>
      <c r="Y44" s="56">
        <v>1.7286600868159738E-2</v>
      </c>
      <c r="Z44" s="203"/>
      <c r="AA44" s="35" t="s">
        <v>27</v>
      </c>
      <c r="AD44" t="s">
        <v>26</v>
      </c>
    </row>
    <row r="45" spans="1:30" ht="15.75" thickBot="1" x14ac:dyDescent="0.3">
      <c r="A45">
        <v>125</v>
      </c>
      <c r="B45" s="57">
        <v>24</v>
      </c>
      <c r="C45" s="58">
        <v>228</v>
      </c>
      <c r="D45" s="57" t="s">
        <v>23</v>
      </c>
      <c r="E45" s="59">
        <v>45069</v>
      </c>
      <c r="F45" s="59"/>
      <c r="G45" s="81">
        <v>1497942</v>
      </c>
      <c r="H45" s="81">
        <v>928008.88</v>
      </c>
      <c r="I45" s="57"/>
      <c r="J45" s="62">
        <v>1495007.09</v>
      </c>
      <c r="K45" s="63">
        <v>925073.97</v>
      </c>
      <c r="L45" s="201">
        <f t="shared" si="0"/>
        <v>569933.12000000011</v>
      </c>
      <c r="M45" s="57">
        <v>100</v>
      </c>
      <c r="N45" s="67">
        <v>8</v>
      </c>
      <c r="O45" s="57">
        <v>1</v>
      </c>
      <c r="P45" s="64"/>
      <c r="Q45" s="65">
        <v>30.267432823731969</v>
      </c>
      <c r="R45" s="65">
        <v>21.572319802747383</v>
      </c>
      <c r="S45" s="65">
        <v>18.694492995116864</v>
      </c>
      <c r="T45" s="64"/>
      <c r="U45" s="66">
        <v>3.0267432823731968E-2</v>
      </c>
      <c r="V45" s="205"/>
      <c r="W45" s="66">
        <v>2.1572319802747385E-2</v>
      </c>
      <c r="X45" s="205"/>
      <c r="Y45" s="66">
        <v>1.8694492995116864E-2</v>
      </c>
      <c r="Z45" s="203"/>
      <c r="AA45" s="35" t="s">
        <v>27</v>
      </c>
      <c r="AD45" t="s">
        <v>26</v>
      </c>
    </row>
    <row r="46" spans="1:30" x14ac:dyDescent="0.25">
      <c r="A46" s="30">
        <v>120</v>
      </c>
      <c r="B46" s="35">
        <v>25</v>
      </c>
      <c r="C46" s="45">
        <v>133</v>
      </c>
      <c r="D46" s="35" t="s">
        <v>23</v>
      </c>
      <c r="E46" s="37">
        <v>45069</v>
      </c>
      <c r="F46" s="37"/>
      <c r="G46" s="79">
        <v>608790.31000000006</v>
      </c>
      <c r="H46" s="79">
        <v>376631.44</v>
      </c>
      <c r="I46" s="35"/>
      <c r="J46" s="46">
        <v>605855.4</v>
      </c>
      <c r="K46" s="41">
        <v>373696.53</v>
      </c>
      <c r="L46" s="201">
        <f t="shared" si="0"/>
        <v>232158.87</v>
      </c>
      <c r="M46" s="35">
        <v>150</v>
      </c>
      <c r="N46" s="67">
        <v>8</v>
      </c>
      <c r="O46" s="35">
        <v>1</v>
      </c>
      <c r="P46" s="42"/>
      <c r="Q46" s="43">
        <v>8.1773024101601468</v>
      </c>
      <c r="R46" s="43">
        <v>5.8582375287407453</v>
      </c>
      <c r="S46" s="43">
        <v>4.9859894950517161</v>
      </c>
      <c r="T46" s="42"/>
      <c r="U46" s="44">
        <v>8.1773024101601463E-3</v>
      </c>
      <c r="V46" s="203"/>
      <c r="W46" s="44">
        <v>5.8582375287407453E-3</v>
      </c>
      <c r="X46" s="203"/>
      <c r="Y46" s="44">
        <v>4.9859894950517163E-3</v>
      </c>
      <c r="Z46" s="203"/>
      <c r="AA46" s="35">
        <v>0</v>
      </c>
      <c r="AD46" t="s">
        <v>26</v>
      </c>
    </row>
    <row r="47" spans="1:30" ht="15.75" thickBot="1" x14ac:dyDescent="0.3">
      <c r="A47" s="29">
        <v>121</v>
      </c>
      <c r="B47" s="35">
        <v>26</v>
      </c>
      <c r="C47" s="45">
        <v>133</v>
      </c>
      <c r="D47" s="35" t="s">
        <v>23</v>
      </c>
      <c r="E47" s="37">
        <v>45069</v>
      </c>
      <c r="F47" s="37"/>
      <c r="G47" s="79">
        <v>623474.62</v>
      </c>
      <c r="H47" s="79">
        <v>384603.28</v>
      </c>
      <c r="I47" s="35"/>
      <c r="J47" s="46">
        <v>620539.71</v>
      </c>
      <c r="K47" s="41">
        <v>381668.37000000005</v>
      </c>
      <c r="L47" s="201">
        <f t="shared" si="0"/>
        <v>238871.33999999991</v>
      </c>
      <c r="M47" s="35">
        <v>150</v>
      </c>
      <c r="N47" s="67">
        <v>8</v>
      </c>
      <c r="O47" s="35">
        <v>1</v>
      </c>
      <c r="P47" s="42"/>
      <c r="Q47" s="43">
        <v>8.3754982891678083</v>
      </c>
      <c r="R47" s="43">
        <v>6.027618279364428</v>
      </c>
      <c r="S47" s="43">
        <v>5.0479420210772687</v>
      </c>
      <c r="T47" s="42"/>
      <c r="U47" s="44">
        <v>8.3754982891678081E-3</v>
      </c>
      <c r="V47" s="203"/>
      <c r="W47" s="44">
        <v>6.0276182793644285E-3</v>
      </c>
      <c r="X47" s="203"/>
      <c r="Y47" s="44">
        <v>5.047942021077269E-3</v>
      </c>
      <c r="Z47" s="203"/>
      <c r="AA47" s="35">
        <v>0</v>
      </c>
      <c r="AD47" t="s">
        <v>26</v>
      </c>
    </row>
    <row r="48" spans="1:30" x14ac:dyDescent="0.25">
      <c r="A48" s="30">
        <v>168</v>
      </c>
      <c r="B48" s="47">
        <v>27</v>
      </c>
      <c r="C48" s="48">
        <v>145</v>
      </c>
      <c r="D48" s="47" t="s">
        <v>23</v>
      </c>
      <c r="E48" s="49">
        <v>45068</v>
      </c>
      <c r="F48" s="49"/>
      <c r="G48" s="80">
        <v>777932.69</v>
      </c>
      <c r="H48" s="80">
        <v>482823.19</v>
      </c>
      <c r="I48" s="47"/>
      <c r="J48" s="52">
        <v>774997.77999999991</v>
      </c>
      <c r="K48" s="53">
        <v>479888.28</v>
      </c>
      <c r="L48" s="201">
        <f t="shared" si="0"/>
        <v>295109.49999999988</v>
      </c>
      <c r="M48" s="47">
        <v>200</v>
      </c>
      <c r="N48" s="67">
        <v>8</v>
      </c>
      <c r="O48" s="47">
        <v>1</v>
      </c>
      <c r="P48" s="54"/>
      <c r="Q48" s="55">
        <v>7.8451779264442836</v>
      </c>
      <c r="R48" s="55">
        <v>5.5850382153864597</v>
      </c>
      <c r="S48" s="55">
        <v>4.8593003787743205</v>
      </c>
      <c r="T48" s="54"/>
      <c r="U48" s="56">
        <v>7.8451779264442842E-3</v>
      </c>
      <c r="V48" s="204"/>
      <c r="W48" s="56">
        <v>5.58503821538646E-3</v>
      </c>
      <c r="X48" s="204"/>
      <c r="Y48" s="56">
        <v>4.8593003787743205E-3</v>
      </c>
      <c r="Z48" s="203"/>
      <c r="AA48" s="35">
        <v>0</v>
      </c>
      <c r="AD48" t="s">
        <v>26</v>
      </c>
    </row>
    <row r="49" spans="1:30" ht="15.75" thickBot="1" x14ac:dyDescent="0.3">
      <c r="A49" s="29">
        <v>169</v>
      </c>
      <c r="B49" s="57">
        <v>28</v>
      </c>
      <c r="C49" s="58">
        <v>145</v>
      </c>
      <c r="D49" s="57" t="s">
        <v>23</v>
      </c>
      <c r="E49" s="59">
        <v>45068</v>
      </c>
      <c r="F49" s="59"/>
      <c r="G49" s="81">
        <v>796565</v>
      </c>
      <c r="H49" s="81">
        <v>501669.88</v>
      </c>
      <c r="I49" s="57"/>
      <c r="J49" s="62">
        <v>793630.09</v>
      </c>
      <c r="K49" s="63">
        <v>498734.97000000003</v>
      </c>
      <c r="L49" s="201">
        <f t="shared" si="0"/>
        <v>294895.11999999994</v>
      </c>
      <c r="M49" s="57">
        <v>200</v>
      </c>
      <c r="N49" s="67">
        <v>8</v>
      </c>
      <c r="O49" s="57">
        <v>1</v>
      </c>
      <c r="P49" s="64"/>
      <c r="Q49" s="65">
        <v>8.0337898049591718</v>
      </c>
      <c r="R49" s="65">
        <v>5.5809810078326061</v>
      </c>
      <c r="S49" s="65">
        <v>5.2735389138221134</v>
      </c>
      <c r="T49" s="64"/>
      <c r="U49" s="66">
        <v>8.0337898049591717E-3</v>
      </c>
      <c r="V49" s="205"/>
      <c r="W49" s="66">
        <v>5.5809810078326066E-3</v>
      </c>
      <c r="X49" s="205"/>
      <c r="Y49" s="66">
        <v>5.2735389138221138E-3</v>
      </c>
      <c r="Z49" s="203"/>
      <c r="AA49" s="35">
        <v>0</v>
      </c>
      <c r="AD49" t="s">
        <v>26</v>
      </c>
    </row>
    <row r="50" spans="1:30" x14ac:dyDescent="0.25">
      <c r="A50" s="30">
        <v>174</v>
      </c>
      <c r="B50" s="35">
        <v>29</v>
      </c>
      <c r="C50" s="45">
        <v>72</v>
      </c>
      <c r="D50" s="35" t="s">
        <v>23</v>
      </c>
      <c r="E50" s="37">
        <v>45069</v>
      </c>
      <c r="F50" s="37"/>
      <c r="G50" s="79">
        <v>2235800.25</v>
      </c>
      <c r="H50" s="79">
        <v>1377312.75</v>
      </c>
      <c r="I50" s="35"/>
      <c r="J50" s="46">
        <v>2232865.34</v>
      </c>
      <c r="K50" s="41">
        <v>1374377.84</v>
      </c>
      <c r="L50" s="201">
        <f t="shared" si="0"/>
        <v>858487.49999999977</v>
      </c>
      <c r="M50" s="35">
        <v>500</v>
      </c>
      <c r="N50" s="67">
        <v>8</v>
      </c>
      <c r="O50" s="35">
        <v>1</v>
      </c>
      <c r="P50" s="42"/>
      <c r="Q50" s="43">
        <v>9.0411747388956449</v>
      </c>
      <c r="R50" s="43">
        <v>6.4988561804097591</v>
      </c>
      <c r="S50" s="43">
        <v>5.4659849007446555</v>
      </c>
      <c r="T50" s="42"/>
      <c r="U50" s="44">
        <v>9.0411747388956451E-3</v>
      </c>
      <c r="V50" s="203"/>
      <c r="W50" s="44">
        <v>6.4988561804097591E-3</v>
      </c>
      <c r="X50" s="203"/>
      <c r="Y50" s="44">
        <v>5.4659849007446552E-3</v>
      </c>
      <c r="Z50" s="203"/>
      <c r="AA50" s="35">
        <v>0</v>
      </c>
      <c r="AD50" t="s">
        <v>26</v>
      </c>
    </row>
    <row r="51" spans="1:30" ht="15.75" thickBot="1" x14ac:dyDescent="0.3">
      <c r="A51" s="29">
        <v>175</v>
      </c>
      <c r="B51" s="35">
        <v>30</v>
      </c>
      <c r="C51" s="45">
        <v>72</v>
      </c>
      <c r="D51" s="35" t="s">
        <v>23</v>
      </c>
      <c r="E51" s="37">
        <v>45069</v>
      </c>
      <c r="F51" s="37"/>
      <c r="G51" s="79">
        <v>2346058</v>
      </c>
      <c r="H51" s="79">
        <v>1390895.25</v>
      </c>
      <c r="I51" s="35"/>
      <c r="J51" s="46">
        <v>2343123.09</v>
      </c>
      <c r="K51" s="41">
        <v>1387960.34</v>
      </c>
      <c r="L51" s="201">
        <f t="shared" si="0"/>
        <v>955162.74999999977</v>
      </c>
      <c r="M51" s="35">
        <v>500</v>
      </c>
      <c r="N51" s="67">
        <v>8</v>
      </c>
      <c r="O51" s="35">
        <v>1</v>
      </c>
      <c r="P51" s="42"/>
      <c r="Q51" s="43">
        <v>9.4876233295067891</v>
      </c>
      <c r="R51" s="43">
        <v>7.230699737776825</v>
      </c>
      <c r="S51" s="43">
        <v>4.852385722219422</v>
      </c>
      <c r="T51" s="42"/>
      <c r="U51" s="44">
        <v>9.4876233295067888E-3</v>
      </c>
      <c r="V51" s="203"/>
      <c r="W51" s="44">
        <v>7.230699737776825E-3</v>
      </c>
      <c r="X51" s="203"/>
      <c r="Y51" s="44">
        <v>4.8523857222194221E-3</v>
      </c>
      <c r="Z51" s="203"/>
      <c r="AA51" s="35">
        <v>0</v>
      </c>
      <c r="AD51" t="s">
        <v>26</v>
      </c>
    </row>
    <row r="52" spans="1:30" x14ac:dyDescent="0.25">
      <c r="A52" s="30">
        <v>180</v>
      </c>
      <c r="B52" s="47">
        <v>31</v>
      </c>
      <c r="C52" s="48">
        <v>89</v>
      </c>
      <c r="D52" s="47" t="s">
        <v>23</v>
      </c>
      <c r="E52" s="49">
        <v>45070</v>
      </c>
      <c r="F52" s="49"/>
      <c r="G52" s="80">
        <v>1716967.12</v>
      </c>
      <c r="H52" s="80">
        <v>1051599.25</v>
      </c>
      <c r="I52" s="47"/>
      <c r="J52" s="52">
        <v>1714032.2100000002</v>
      </c>
      <c r="K52" s="53">
        <v>1048664.3400000001</v>
      </c>
      <c r="L52" s="201">
        <f t="shared" si="0"/>
        <v>665367.87000000011</v>
      </c>
      <c r="M52" s="47">
        <v>300</v>
      </c>
      <c r="N52" s="67">
        <v>8</v>
      </c>
      <c r="O52" s="47">
        <v>1</v>
      </c>
      <c r="P52" s="54"/>
      <c r="Q52" s="55">
        <v>11.567248325198657</v>
      </c>
      <c r="R52" s="55">
        <v>8.3948613000491736</v>
      </c>
      <c r="S52" s="55">
        <v>6.8206321040713913</v>
      </c>
      <c r="T52" s="54"/>
      <c r="U52" s="56">
        <v>1.1567248325198657E-2</v>
      </c>
      <c r="V52" s="204"/>
      <c r="W52" s="56">
        <v>8.394861300049173E-3</v>
      </c>
      <c r="X52" s="204"/>
      <c r="Y52" s="56">
        <v>6.8206321040713913E-3</v>
      </c>
      <c r="Z52" s="203"/>
      <c r="AA52" s="35">
        <v>0</v>
      </c>
      <c r="AD52" t="s">
        <v>26</v>
      </c>
    </row>
    <row r="53" spans="1:30" ht="15.75" thickBot="1" x14ac:dyDescent="0.3">
      <c r="A53" s="29">
        <v>181</v>
      </c>
      <c r="B53" s="57">
        <v>32</v>
      </c>
      <c r="C53" s="58">
        <v>89</v>
      </c>
      <c r="D53" s="57" t="s">
        <v>23</v>
      </c>
      <c r="E53" s="198">
        <v>45070</v>
      </c>
      <c r="F53" s="59"/>
      <c r="G53" s="81">
        <v>1746498.75</v>
      </c>
      <c r="H53" s="81">
        <v>1043980.56</v>
      </c>
      <c r="I53" s="57"/>
      <c r="J53" s="62">
        <v>1743563.84</v>
      </c>
      <c r="K53" s="63">
        <v>1041045.65</v>
      </c>
      <c r="L53" s="201">
        <f t="shared" si="0"/>
        <v>702518.19000000006</v>
      </c>
      <c r="M53" s="57">
        <v>300</v>
      </c>
      <c r="N53" s="67">
        <v>8</v>
      </c>
      <c r="O53" s="57">
        <v>1</v>
      </c>
      <c r="P53" s="64"/>
      <c r="Q53" s="65">
        <v>11.766544286887665</v>
      </c>
      <c r="R53" s="65">
        <v>8.8635821351151094</v>
      </c>
      <c r="S53" s="65">
        <v>6.2413686263109955</v>
      </c>
      <c r="T53" s="64"/>
      <c r="U53" s="66">
        <v>1.1766544286887665E-2</v>
      </c>
      <c r="V53" s="205"/>
      <c r="W53" s="66">
        <v>8.8635821351151101E-3</v>
      </c>
      <c r="X53" s="205"/>
      <c r="Y53" s="66">
        <v>6.2413686263109959E-3</v>
      </c>
      <c r="Z53" s="203"/>
      <c r="AA53" s="35">
        <v>0</v>
      </c>
      <c r="AD53" t="s">
        <v>26</v>
      </c>
    </row>
    <row r="54" spans="1:30" x14ac:dyDescent="0.25">
      <c r="A54" s="30">
        <v>132</v>
      </c>
      <c r="B54" s="35">
        <v>33</v>
      </c>
      <c r="C54" s="45">
        <v>182</v>
      </c>
      <c r="D54" s="35" t="s">
        <v>23</v>
      </c>
      <c r="E54" s="37">
        <v>45070</v>
      </c>
      <c r="F54" s="37"/>
      <c r="G54" s="79">
        <v>331557.56</v>
      </c>
      <c r="H54" s="79">
        <v>223346.03</v>
      </c>
      <c r="I54" s="35"/>
      <c r="J54" s="46">
        <v>328622.65000000002</v>
      </c>
      <c r="K54" s="41">
        <v>220411.12</v>
      </c>
      <c r="L54" s="201">
        <f t="shared" si="0"/>
        <v>108211.53000000003</v>
      </c>
      <c r="M54" s="35">
        <v>220</v>
      </c>
      <c r="N54" s="67">
        <v>8</v>
      </c>
      <c r="O54" s="35">
        <v>1</v>
      </c>
      <c r="P54" s="42"/>
      <c r="Q54" s="43">
        <v>3.0241765923153836</v>
      </c>
      <c r="R54" s="43">
        <v>1.8617604972066266</v>
      </c>
      <c r="S54" s="43">
        <v>2.4991946044838285</v>
      </c>
      <c r="T54" s="42"/>
      <c r="U54" s="44">
        <v>3.0241765923153838E-3</v>
      </c>
      <c r="V54" s="203"/>
      <c r="W54" s="44">
        <v>1.8617604972066266E-3</v>
      </c>
      <c r="X54" s="203"/>
      <c r="Y54" s="44">
        <v>2.4991946044838286E-3</v>
      </c>
      <c r="Z54" s="203"/>
      <c r="AA54" s="35">
        <v>0</v>
      </c>
      <c r="AD54" t="s">
        <v>26</v>
      </c>
    </row>
    <row r="55" spans="1:30" ht="15.75" thickBot="1" x14ac:dyDescent="0.3">
      <c r="A55" s="29">
        <v>133</v>
      </c>
      <c r="B55" s="35">
        <v>34</v>
      </c>
      <c r="C55" s="45">
        <v>182</v>
      </c>
      <c r="D55" s="35" t="s">
        <v>23</v>
      </c>
      <c r="E55" s="37">
        <v>45070</v>
      </c>
      <c r="F55" s="37"/>
      <c r="G55" s="79">
        <v>354249.59</v>
      </c>
      <c r="H55" s="79">
        <v>226623.14</v>
      </c>
      <c r="I55" s="35"/>
      <c r="J55" s="46">
        <v>351314.68000000005</v>
      </c>
      <c r="K55" s="41">
        <v>223688.23</v>
      </c>
      <c r="L55" s="201">
        <f t="shared" si="0"/>
        <v>127626.45000000004</v>
      </c>
      <c r="M55" s="35">
        <v>220</v>
      </c>
      <c r="N55" s="67">
        <v>8</v>
      </c>
      <c r="O55" s="35">
        <v>1</v>
      </c>
      <c r="P55" s="42"/>
      <c r="Q55" s="43">
        <v>3.2330018390173945</v>
      </c>
      <c r="R55" s="43">
        <v>2.1957908090636615</v>
      </c>
      <c r="S55" s="43">
        <v>2.2300037144005254</v>
      </c>
      <c r="T55" s="42"/>
      <c r="U55" s="44">
        <v>3.2330018390173947E-3</v>
      </c>
      <c r="V55" s="203"/>
      <c r="W55" s="44">
        <v>2.1957908090636615E-3</v>
      </c>
      <c r="X55" s="203"/>
      <c r="Y55" s="44">
        <v>2.2300037144005252E-3</v>
      </c>
      <c r="Z55" s="203"/>
      <c r="AA55" s="35">
        <v>0</v>
      </c>
      <c r="AD55" t="s">
        <v>26</v>
      </c>
    </row>
    <row r="56" spans="1:30" x14ac:dyDescent="0.25">
      <c r="A56">
        <v>136</v>
      </c>
      <c r="B56" s="33">
        <v>1</v>
      </c>
      <c r="C56" s="34">
        <v>57</v>
      </c>
      <c r="D56" s="35" t="s">
        <v>23</v>
      </c>
      <c r="E56" s="36">
        <v>45070</v>
      </c>
      <c r="F56" s="37"/>
      <c r="G56" s="79">
        <v>451316.34</v>
      </c>
      <c r="H56" s="38">
        <v>286641.59000000003</v>
      </c>
      <c r="I56" s="35"/>
      <c r="J56" s="40">
        <v>451116.23000000004</v>
      </c>
      <c r="K56" s="83">
        <v>286441.48000000004</v>
      </c>
      <c r="L56" s="201">
        <f t="shared" si="0"/>
        <v>164674.75</v>
      </c>
      <c r="M56" s="35">
        <v>150</v>
      </c>
      <c r="N56" s="35">
        <v>8</v>
      </c>
      <c r="O56" s="35">
        <v>1</v>
      </c>
      <c r="P56" s="42"/>
      <c r="Q56" s="43">
        <v>6.0887694239274905</v>
      </c>
      <c r="R56" s="43">
        <v>4.1553605101799471</v>
      </c>
      <c r="S56" s="43">
        <v>4.1568291645572186</v>
      </c>
      <c r="T56" s="42"/>
      <c r="U56" s="44">
        <v>6.0887694239274903E-3</v>
      </c>
      <c r="V56" s="203"/>
      <c r="W56" s="44">
        <v>4.1553605101799472E-3</v>
      </c>
      <c r="X56" s="203"/>
      <c r="Y56" s="44">
        <v>4.1568291645572185E-3</v>
      </c>
      <c r="Z56" s="203"/>
      <c r="AD56" t="s">
        <v>28</v>
      </c>
    </row>
    <row r="57" spans="1:30" ht="15.75" thickBot="1" x14ac:dyDescent="0.3">
      <c r="A57">
        <v>137</v>
      </c>
      <c r="B57" s="35">
        <v>2</v>
      </c>
      <c r="C57" s="45">
        <v>57</v>
      </c>
      <c r="D57" s="35" t="s">
        <v>23</v>
      </c>
      <c r="E57" s="37">
        <v>45070</v>
      </c>
      <c r="F57" s="37"/>
      <c r="G57" s="79">
        <v>464361.94</v>
      </c>
      <c r="H57" s="38">
        <v>295745.31</v>
      </c>
      <c r="I57" s="35"/>
      <c r="J57" s="46">
        <v>464161.83</v>
      </c>
      <c r="K57" s="41">
        <v>295545.2</v>
      </c>
      <c r="L57" s="201">
        <f t="shared" si="0"/>
        <v>168616.63</v>
      </c>
      <c r="M57" s="35">
        <v>150</v>
      </c>
      <c r="N57" s="35">
        <v>8</v>
      </c>
      <c r="O57" s="35">
        <v>1</v>
      </c>
      <c r="P57" s="42"/>
      <c r="Q57" s="43">
        <v>6.2648474391139279</v>
      </c>
      <c r="R57" s="43">
        <v>4.2548289015870582</v>
      </c>
      <c r="S57" s="43">
        <v>4.3215398556827713</v>
      </c>
      <c r="T57" s="42"/>
      <c r="U57" s="44">
        <v>6.264847439113928E-3</v>
      </c>
      <c r="V57" s="203"/>
      <c r="W57" s="44">
        <v>4.254828901587058E-3</v>
      </c>
      <c r="X57" s="203"/>
      <c r="Y57" s="44">
        <v>4.3215398556827713E-3</v>
      </c>
      <c r="Z57" s="203"/>
      <c r="AD57" t="s">
        <v>28</v>
      </c>
    </row>
    <row r="58" spans="1:30" x14ac:dyDescent="0.25">
      <c r="A58" s="30">
        <v>143</v>
      </c>
      <c r="B58" s="47">
        <v>3</v>
      </c>
      <c r="C58" s="48">
        <v>114</v>
      </c>
      <c r="D58" s="47" t="s">
        <v>23</v>
      </c>
      <c r="E58" s="49">
        <v>45070</v>
      </c>
      <c r="F58" s="49"/>
      <c r="G58" s="50">
        <v>1129327.1200000001</v>
      </c>
      <c r="H58" s="50">
        <v>708009.81</v>
      </c>
      <c r="I58" s="47"/>
      <c r="J58" s="52">
        <v>1129127.01</v>
      </c>
      <c r="K58" s="53">
        <v>707809.70000000007</v>
      </c>
      <c r="L58" s="201">
        <f t="shared" si="0"/>
        <v>421317.30999999994</v>
      </c>
      <c r="M58" s="47">
        <v>150</v>
      </c>
      <c r="N58" s="47">
        <v>8</v>
      </c>
      <c r="O58" s="47">
        <v>1</v>
      </c>
      <c r="P58" s="54"/>
      <c r="Q58" s="55">
        <v>15.239961582004419</v>
      </c>
      <c r="R58" s="55">
        <v>10.63141320833487</v>
      </c>
      <c r="S58" s="55">
        <v>9.9083790033895269</v>
      </c>
      <c r="T58" s="54"/>
      <c r="U58" s="56">
        <v>1.523996158200442E-2</v>
      </c>
      <c r="V58" s="204"/>
      <c r="W58" s="56">
        <v>1.0631413208334869E-2</v>
      </c>
      <c r="X58" s="204"/>
      <c r="Y58" s="56">
        <v>9.9083790033895267E-3</v>
      </c>
      <c r="Z58" s="203"/>
      <c r="AD58" t="s">
        <v>28</v>
      </c>
    </row>
    <row r="59" spans="1:30" ht="15.75" thickBot="1" x14ac:dyDescent="0.3">
      <c r="A59" s="15">
        <v>144</v>
      </c>
      <c r="B59" s="57">
        <v>4</v>
      </c>
      <c r="C59" s="58">
        <v>114</v>
      </c>
      <c r="D59" s="57" t="s">
        <v>23</v>
      </c>
      <c r="E59" s="59">
        <v>45070</v>
      </c>
      <c r="F59" s="59"/>
      <c r="G59" s="60">
        <v>1143189</v>
      </c>
      <c r="H59" s="60">
        <v>721488.38</v>
      </c>
      <c r="I59" s="57"/>
      <c r="J59" s="62">
        <v>1142988.8899999999</v>
      </c>
      <c r="K59" s="63">
        <v>721288.27</v>
      </c>
      <c r="L59" s="201">
        <f t="shared" si="0"/>
        <v>421700.61999999988</v>
      </c>
      <c r="M59" s="57">
        <v>150</v>
      </c>
      <c r="N59" s="57">
        <v>8</v>
      </c>
      <c r="O59" s="57">
        <v>1</v>
      </c>
      <c r="P59" s="64"/>
      <c r="Q59" s="65">
        <v>15.427057025460648</v>
      </c>
      <c r="R59" s="65">
        <v>10.641085554806669</v>
      </c>
      <c r="S59" s="65">
        <v>10.28983866190605</v>
      </c>
      <c r="T59" s="64"/>
      <c r="U59" s="66">
        <v>1.5427057025460648E-2</v>
      </c>
      <c r="V59" s="205"/>
      <c r="W59" s="66">
        <v>1.0641085554806669E-2</v>
      </c>
      <c r="X59" s="205"/>
      <c r="Y59" s="66">
        <v>1.028983866190605E-2</v>
      </c>
      <c r="Z59" s="203"/>
      <c r="AD59" t="s">
        <v>28</v>
      </c>
    </row>
    <row r="60" spans="1:30" x14ac:dyDescent="0.25">
      <c r="A60" s="30">
        <v>147</v>
      </c>
      <c r="B60" s="67">
        <v>5</v>
      </c>
      <c r="C60" s="68">
        <v>123</v>
      </c>
      <c r="D60" s="67" t="s">
        <v>23</v>
      </c>
      <c r="E60" s="69">
        <v>45070</v>
      </c>
      <c r="F60" s="69"/>
      <c r="G60" s="70">
        <v>2248227</v>
      </c>
      <c r="H60" s="70">
        <v>1459068.5</v>
      </c>
      <c r="I60" s="67"/>
      <c r="J60" s="72">
        <v>2248026.89</v>
      </c>
      <c r="K60" s="73">
        <v>1458868.39</v>
      </c>
      <c r="L60" s="201">
        <f t="shared" si="0"/>
        <v>789158.50000000023</v>
      </c>
      <c r="M60" s="67">
        <v>100</v>
      </c>
      <c r="N60" s="67">
        <v>8</v>
      </c>
      <c r="O60" s="67">
        <v>1</v>
      </c>
      <c r="P60" s="74"/>
      <c r="Q60" s="75">
        <v>45.512829560572918</v>
      </c>
      <c r="R60" s="75">
        <v>29.87013552933443</v>
      </c>
      <c r="S60" s="75">
        <v>33.631792167162764</v>
      </c>
      <c r="T60" s="74"/>
      <c r="U60" s="76">
        <v>4.5512829560572919E-2</v>
      </c>
      <c r="V60" s="206"/>
      <c r="W60" s="76">
        <v>2.987013552933443E-2</v>
      </c>
      <c r="X60" s="206"/>
      <c r="Y60" s="76">
        <v>3.3631792167162763E-2</v>
      </c>
      <c r="Z60" s="206"/>
      <c r="AD60" t="s">
        <v>28</v>
      </c>
    </row>
    <row r="61" spans="1:30" ht="15.75" thickBot="1" x14ac:dyDescent="0.3">
      <c r="A61" s="15">
        <v>148</v>
      </c>
      <c r="B61" s="67">
        <v>6</v>
      </c>
      <c r="C61" s="68">
        <v>123</v>
      </c>
      <c r="D61" s="67" t="s">
        <v>23</v>
      </c>
      <c r="E61" s="69">
        <v>45070</v>
      </c>
      <c r="F61" s="69"/>
      <c r="G61" s="70">
        <v>2287959.25</v>
      </c>
      <c r="H61" s="70">
        <v>1503167.88</v>
      </c>
      <c r="I61" s="67"/>
      <c r="J61" s="72">
        <v>2287759.14</v>
      </c>
      <c r="K61" s="73">
        <v>1502967.7699999998</v>
      </c>
      <c r="L61" s="201">
        <f t="shared" si="0"/>
        <v>784791.37000000034</v>
      </c>
      <c r="M61" s="67">
        <v>100</v>
      </c>
      <c r="N61" s="67">
        <v>8</v>
      </c>
      <c r="O61" s="67">
        <v>1</v>
      </c>
      <c r="P61" s="74"/>
      <c r="Q61" s="75">
        <v>46.317235918144597</v>
      </c>
      <c r="R61" s="75">
        <v>29.704836967671312</v>
      </c>
      <c r="S61" s="75">
        <v>35.716657743517537</v>
      </c>
      <c r="T61" s="74"/>
      <c r="U61" s="76">
        <v>4.63172359181446E-2</v>
      </c>
      <c r="V61" s="206"/>
      <c r="W61" s="76">
        <v>2.9704836967671313E-2</v>
      </c>
      <c r="X61" s="206"/>
      <c r="Y61" s="76">
        <v>3.5716657743517538E-2</v>
      </c>
      <c r="Z61" s="206"/>
      <c r="AD61" t="s">
        <v>28</v>
      </c>
    </row>
    <row r="62" spans="1:30" x14ac:dyDescent="0.25">
      <c r="A62">
        <v>153</v>
      </c>
      <c r="B62" s="47">
        <v>7</v>
      </c>
      <c r="C62" s="48">
        <v>115</v>
      </c>
      <c r="D62" s="47" t="s">
        <v>23</v>
      </c>
      <c r="E62" s="49">
        <v>45070</v>
      </c>
      <c r="F62" s="49"/>
      <c r="G62" s="50">
        <v>421443.84000000003</v>
      </c>
      <c r="H62" s="50">
        <v>297040.19</v>
      </c>
      <c r="I62" s="47"/>
      <c r="J62" s="52">
        <v>421243.73000000004</v>
      </c>
      <c r="K62" s="53">
        <v>296840.08</v>
      </c>
      <c r="L62" s="201">
        <f t="shared" si="0"/>
        <v>124403.65000000002</v>
      </c>
      <c r="M62" s="47">
        <v>200</v>
      </c>
      <c r="N62" s="67">
        <v>8</v>
      </c>
      <c r="O62" s="47">
        <v>1</v>
      </c>
      <c r="P62" s="54"/>
      <c r="Q62" s="55">
        <v>4.2641825532055799</v>
      </c>
      <c r="R62" s="55">
        <v>2.3543774069745713</v>
      </c>
      <c r="S62" s="55">
        <v>4.106081064396669</v>
      </c>
      <c r="T62" s="54"/>
      <c r="U62" s="56">
        <v>4.2641825532055803E-3</v>
      </c>
      <c r="V62" s="204"/>
      <c r="W62" s="56">
        <v>2.3543774069745712E-3</v>
      </c>
      <c r="X62" s="204"/>
      <c r="Y62" s="56">
        <v>4.1060810643966687E-3</v>
      </c>
      <c r="Z62" s="203"/>
      <c r="AD62" t="s">
        <v>28</v>
      </c>
    </row>
    <row r="63" spans="1:30" x14ac:dyDescent="0.25">
      <c r="A63" s="29">
        <v>154</v>
      </c>
      <c r="B63" s="57">
        <v>8</v>
      </c>
      <c r="C63" s="58">
        <v>115</v>
      </c>
      <c r="D63" s="57" t="s">
        <v>23</v>
      </c>
      <c r="E63" s="59">
        <v>45070</v>
      </c>
      <c r="F63" s="59"/>
      <c r="G63" s="60">
        <v>426911.19</v>
      </c>
      <c r="H63" s="60">
        <v>301864.15999999997</v>
      </c>
      <c r="I63" s="57"/>
      <c r="J63" s="62">
        <v>426711.08</v>
      </c>
      <c r="K63" s="63">
        <v>301664.05</v>
      </c>
      <c r="L63" s="201">
        <f t="shared" si="0"/>
        <v>125047.03000000003</v>
      </c>
      <c r="M63" s="57">
        <v>200</v>
      </c>
      <c r="N63" s="67">
        <v>8</v>
      </c>
      <c r="O63" s="57">
        <v>1</v>
      </c>
      <c r="P63" s="64"/>
      <c r="Q63" s="65">
        <v>4.3195276582407773</v>
      </c>
      <c r="R63" s="65">
        <v>2.3665535717100861</v>
      </c>
      <c r="S63" s="65">
        <v>4.1988942860409857</v>
      </c>
      <c r="T63" s="64"/>
      <c r="U63" s="66">
        <v>4.3195276582407771E-3</v>
      </c>
      <c r="V63" s="205"/>
      <c r="W63" s="66">
        <v>2.3665535717100859E-3</v>
      </c>
      <c r="X63" s="205"/>
      <c r="Y63" s="66">
        <v>4.1988942860409859E-3</v>
      </c>
      <c r="Z63" s="203"/>
      <c r="AD63" t="s">
        <v>28</v>
      </c>
    </row>
    <row r="64" spans="1:30" x14ac:dyDescent="0.25">
      <c r="A64">
        <v>159</v>
      </c>
      <c r="B64" s="35">
        <v>9</v>
      </c>
      <c r="C64" s="45">
        <v>11</v>
      </c>
      <c r="D64" s="35" t="s">
        <v>23</v>
      </c>
      <c r="E64" s="37">
        <v>45071</v>
      </c>
      <c r="F64" s="37"/>
      <c r="G64" s="38">
        <v>955246.38</v>
      </c>
      <c r="H64" s="38">
        <v>698582.12</v>
      </c>
      <c r="I64" s="35"/>
      <c r="J64" s="46">
        <v>955046.27</v>
      </c>
      <c r="K64" s="41">
        <v>698382.01</v>
      </c>
      <c r="L64" s="201">
        <f t="shared" si="0"/>
        <v>256664.26</v>
      </c>
      <c r="M64" s="35">
        <v>250</v>
      </c>
      <c r="N64" s="67">
        <v>8</v>
      </c>
      <c r="O64" s="35">
        <v>1</v>
      </c>
      <c r="P64" s="42"/>
      <c r="Q64" s="43">
        <v>7.7342238746923364</v>
      </c>
      <c r="R64" s="43">
        <v>3.8859601622418452</v>
      </c>
      <c r="S64" s="43">
        <v>8.2737669817685546</v>
      </c>
      <c r="T64" s="42"/>
      <c r="U64" s="44">
        <v>7.7342238746923369E-3</v>
      </c>
      <c r="V64" s="203"/>
      <c r="W64" s="44">
        <v>3.8859601622418453E-3</v>
      </c>
      <c r="X64" s="203"/>
      <c r="Y64" s="44">
        <v>8.2737669817685554E-3</v>
      </c>
      <c r="Z64" s="203"/>
      <c r="AD64" t="s">
        <v>28</v>
      </c>
    </row>
    <row r="65" spans="1:30" x14ac:dyDescent="0.25">
      <c r="A65" s="29">
        <v>160</v>
      </c>
      <c r="B65" s="35">
        <v>10</v>
      </c>
      <c r="C65" s="45">
        <v>11</v>
      </c>
      <c r="D65" s="35" t="s">
        <v>23</v>
      </c>
      <c r="E65" s="37">
        <v>45071</v>
      </c>
      <c r="F65" s="37"/>
      <c r="G65" s="38">
        <v>989628.88</v>
      </c>
      <c r="H65" s="38">
        <v>652657.56000000006</v>
      </c>
      <c r="I65" s="35"/>
      <c r="J65" s="46">
        <v>989428.77</v>
      </c>
      <c r="K65" s="41">
        <v>652457.45000000007</v>
      </c>
      <c r="L65" s="201">
        <f t="shared" si="0"/>
        <v>336971.31999999995</v>
      </c>
      <c r="M65" s="35">
        <v>250</v>
      </c>
      <c r="N65" s="67">
        <v>8</v>
      </c>
      <c r="O65" s="35">
        <v>1</v>
      </c>
      <c r="P65" s="42"/>
      <c r="Q65" s="43">
        <v>8.0126626904071081</v>
      </c>
      <c r="R65" s="43">
        <v>5.1018288457381962</v>
      </c>
      <c r="S65" s="43">
        <v>6.2582927660381582</v>
      </c>
      <c r="T65" s="42"/>
      <c r="U65" s="44">
        <v>8.0126626904071085E-3</v>
      </c>
      <c r="V65" s="203"/>
      <c r="W65" s="44">
        <v>5.1018288457381966E-3</v>
      </c>
      <c r="X65" s="203"/>
      <c r="Y65" s="44">
        <v>6.2582927660381586E-3</v>
      </c>
      <c r="Z65" s="203"/>
      <c r="AD65" t="s">
        <v>28</v>
      </c>
    </row>
    <row r="66" spans="1:30" x14ac:dyDescent="0.25">
      <c r="A66">
        <v>187</v>
      </c>
      <c r="B66" s="47">
        <v>11</v>
      </c>
      <c r="C66" s="48">
        <v>117</v>
      </c>
      <c r="D66" s="47" t="s">
        <v>23</v>
      </c>
      <c r="E66" s="49">
        <v>45072</v>
      </c>
      <c r="F66" s="49"/>
      <c r="G66" s="50">
        <v>1364844.5</v>
      </c>
      <c r="H66" s="50">
        <v>827006.62</v>
      </c>
      <c r="I66" s="47"/>
      <c r="J66" s="52">
        <v>1364644.39</v>
      </c>
      <c r="K66" s="53">
        <v>826806.51</v>
      </c>
      <c r="L66" s="201">
        <f t="shared" si="0"/>
        <v>537837.87999999989</v>
      </c>
      <c r="M66" s="47">
        <v>100</v>
      </c>
      <c r="N66" s="67">
        <v>8</v>
      </c>
      <c r="O66" s="47">
        <v>1</v>
      </c>
      <c r="P66" s="54"/>
      <c r="Q66" s="55">
        <v>27.628151517734736</v>
      </c>
      <c r="R66" s="55">
        <v>20.35749519064915</v>
      </c>
      <c r="S66" s="55">
        <v>15.631911103234003</v>
      </c>
      <c r="T66" s="54"/>
      <c r="U66" s="56">
        <v>2.7628151517734737E-2</v>
      </c>
      <c r="V66" s="204"/>
      <c r="W66" s="56">
        <v>2.0357495190649149E-2</v>
      </c>
      <c r="X66" s="204"/>
      <c r="Y66" s="56">
        <v>1.5631911103234003E-2</v>
      </c>
      <c r="Z66" s="203"/>
      <c r="AD66" t="s">
        <v>28</v>
      </c>
    </row>
    <row r="67" spans="1:30" x14ac:dyDescent="0.25">
      <c r="A67" s="29">
        <v>188</v>
      </c>
      <c r="B67" s="57">
        <v>12</v>
      </c>
      <c r="C67" s="58">
        <v>117</v>
      </c>
      <c r="D67" s="57" t="s">
        <v>23</v>
      </c>
      <c r="E67" s="59">
        <v>45072</v>
      </c>
      <c r="F67" s="59"/>
      <c r="G67" s="60">
        <v>1286784.8799999999</v>
      </c>
      <c r="H67" s="60">
        <v>812669.5</v>
      </c>
      <c r="I67" s="57"/>
      <c r="J67" s="62">
        <v>1286584.7699999998</v>
      </c>
      <c r="K67" s="63">
        <v>812469.39</v>
      </c>
      <c r="L67" s="201">
        <f t="shared" si="0"/>
        <v>474115.37999999977</v>
      </c>
      <c r="M67" s="57">
        <v>100</v>
      </c>
      <c r="N67" s="67">
        <v>8</v>
      </c>
      <c r="O67" s="57">
        <v>1</v>
      </c>
      <c r="P67" s="64"/>
      <c r="Q67" s="65">
        <v>26.047781551331401</v>
      </c>
      <c r="R67" s="65">
        <v>17.945559297836724</v>
      </c>
      <c r="S67" s="65">
        <v>17.419777845013552</v>
      </c>
      <c r="T67" s="64"/>
      <c r="U67" s="66">
        <v>2.60477815513314E-2</v>
      </c>
      <c r="V67" s="205"/>
      <c r="W67" s="66">
        <v>1.7945559297836724E-2</v>
      </c>
      <c r="X67" s="205"/>
      <c r="Y67" s="66">
        <v>1.7419777845013553E-2</v>
      </c>
      <c r="Z67" s="203"/>
      <c r="AD67" t="s">
        <v>28</v>
      </c>
    </row>
    <row r="68" spans="1:30" x14ac:dyDescent="0.25">
      <c r="A68">
        <v>195</v>
      </c>
      <c r="B68" s="35">
        <v>13</v>
      </c>
      <c r="C68" s="45">
        <v>184</v>
      </c>
      <c r="D68" s="35" t="s">
        <v>23</v>
      </c>
      <c r="E68" s="37">
        <v>45076</v>
      </c>
      <c r="F68" s="37"/>
      <c r="G68" s="38">
        <v>632778.31000000006</v>
      </c>
      <c r="H68" s="38">
        <v>390363</v>
      </c>
      <c r="I68" s="35"/>
      <c r="J68" s="46">
        <v>632578.20000000007</v>
      </c>
      <c r="K68" s="41">
        <v>390162.89</v>
      </c>
      <c r="L68" s="201">
        <f t="shared" si="0"/>
        <v>242415.31000000006</v>
      </c>
      <c r="M68" s="35">
        <v>150</v>
      </c>
      <c r="N68" s="67">
        <v>8</v>
      </c>
      <c r="O68" s="35">
        <v>1</v>
      </c>
      <c r="P68" s="42"/>
      <c r="Q68" s="43">
        <v>8.5379832208721229</v>
      </c>
      <c r="R68" s="43">
        <v>6.1170459116350893</v>
      </c>
      <c r="S68" s="43">
        <v>5.205015214859622</v>
      </c>
      <c r="T68" s="42"/>
      <c r="U68" s="44">
        <v>8.5379832208721234E-3</v>
      </c>
      <c r="V68" s="203"/>
      <c r="W68" s="44">
        <v>6.1170459116350892E-3</v>
      </c>
      <c r="X68" s="203"/>
      <c r="Y68" s="44">
        <v>5.2050152148596217E-3</v>
      </c>
      <c r="Z68" s="203"/>
      <c r="AD68" t="s">
        <v>28</v>
      </c>
    </row>
    <row r="69" spans="1:30" x14ac:dyDescent="0.25">
      <c r="A69" s="29">
        <v>196</v>
      </c>
      <c r="B69" s="35">
        <v>14</v>
      </c>
      <c r="C69" s="45">
        <v>184</v>
      </c>
      <c r="D69" s="35" t="s">
        <v>23</v>
      </c>
      <c r="E69" s="37">
        <v>45076</v>
      </c>
      <c r="F69" s="37"/>
      <c r="G69" s="38">
        <v>635393.56000000006</v>
      </c>
      <c r="H69" s="38">
        <v>397592.47</v>
      </c>
      <c r="I69" s="35"/>
      <c r="J69" s="46">
        <v>635193.45000000007</v>
      </c>
      <c r="K69" s="41">
        <v>397392.36</v>
      </c>
      <c r="L69" s="201">
        <f t="shared" ref="L69:L132" si="1">J69-K69</f>
        <v>237801.09000000008</v>
      </c>
      <c r="M69" s="35">
        <v>150</v>
      </c>
      <c r="N69" s="67">
        <v>8</v>
      </c>
      <c r="O69" s="35">
        <v>1</v>
      </c>
      <c r="P69" s="42"/>
      <c r="Q69" s="43">
        <v>8.5732815612486721</v>
      </c>
      <c r="R69" s="43">
        <v>6.0006118646832496</v>
      </c>
      <c r="S69" s="43">
        <v>5.5312398476156615</v>
      </c>
      <c r="T69" s="42"/>
      <c r="U69" s="44">
        <v>8.5732815612486728E-3</v>
      </c>
      <c r="V69" s="203"/>
      <c r="W69" s="44">
        <v>6.0006118646832498E-3</v>
      </c>
      <c r="X69" s="203"/>
      <c r="Y69" s="44">
        <v>5.531239847615662E-3</v>
      </c>
      <c r="Z69" s="203"/>
      <c r="AD69" t="s">
        <v>28</v>
      </c>
    </row>
    <row r="70" spans="1:30" x14ac:dyDescent="0.25">
      <c r="A70">
        <v>201</v>
      </c>
      <c r="B70" s="47">
        <v>15</v>
      </c>
      <c r="C70" s="48" t="s">
        <v>29</v>
      </c>
      <c r="D70" s="47" t="s">
        <v>23</v>
      </c>
      <c r="E70" s="49">
        <v>45076</v>
      </c>
      <c r="F70" s="49"/>
      <c r="G70" s="50">
        <v>614837.62</v>
      </c>
      <c r="H70" s="50">
        <v>379377.38</v>
      </c>
      <c r="I70" s="47"/>
      <c r="J70" s="52">
        <v>614637.51</v>
      </c>
      <c r="K70" s="53">
        <v>379177.27</v>
      </c>
      <c r="L70" s="201">
        <f t="shared" si="1"/>
        <v>235460.24</v>
      </c>
      <c r="M70" s="47">
        <v>150</v>
      </c>
      <c r="N70" s="67">
        <v>8</v>
      </c>
      <c r="O70" s="47">
        <v>1</v>
      </c>
      <c r="P70" s="54"/>
      <c r="Q70" s="55">
        <v>8.2958355936050605</v>
      </c>
      <c r="R70" s="55">
        <v>5.9415434546795591</v>
      </c>
      <c r="S70" s="55">
        <v>5.0617280986898265</v>
      </c>
      <c r="T70" s="54"/>
      <c r="U70" s="56">
        <v>8.2958355936050606E-3</v>
      </c>
      <c r="V70" s="204"/>
      <c r="W70" s="56">
        <v>5.9415434546795593E-3</v>
      </c>
      <c r="X70" s="204"/>
      <c r="Y70" s="56">
        <v>5.0617280986898269E-3</v>
      </c>
      <c r="Z70" s="203"/>
      <c r="AD70" t="s">
        <v>28</v>
      </c>
    </row>
    <row r="71" spans="1:30" x14ac:dyDescent="0.25">
      <c r="A71" s="29">
        <v>202</v>
      </c>
      <c r="B71" s="57">
        <v>16</v>
      </c>
      <c r="C71" s="58" t="s">
        <v>29</v>
      </c>
      <c r="D71" s="57" t="s">
        <v>23</v>
      </c>
      <c r="E71" s="59">
        <v>45076</v>
      </c>
      <c r="F71" s="59"/>
      <c r="G71" s="60">
        <v>631954.93999999994</v>
      </c>
      <c r="H71" s="60">
        <v>390577.62</v>
      </c>
      <c r="I71" s="57"/>
      <c r="J71" s="62">
        <v>631754.82999999996</v>
      </c>
      <c r="K71" s="63">
        <v>390377.51</v>
      </c>
      <c r="L71" s="201">
        <f t="shared" si="1"/>
        <v>241377.31999999995</v>
      </c>
      <c r="M71" s="57">
        <v>150</v>
      </c>
      <c r="N71" s="67">
        <v>8</v>
      </c>
      <c r="O71" s="57">
        <v>1</v>
      </c>
      <c r="P71" s="64"/>
      <c r="Q71" s="65">
        <v>8.5268700980288585</v>
      </c>
      <c r="R71" s="65">
        <v>6.0908535375403225</v>
      </c>
      <c r="S71" s="65">
        <v>5.2374356050503552</v>
      </c>
      <c r="T71" s="64"/>
      <c r="U71" s="66">
        <v>8.5268700980288582E-3</v>
      </c>
      <c r="V71" s="205"/>
      <c r="W71" s="66">
        <v>6.0908535375403224E-3</v>
      </c>
      <c r="X71" s="205"/>
      <c r="Y71" s="66">
        <v>5.2374356050503557E-3</v>
      </c>
      <c r="Z71" s="203"/>
      <c r="AD71" t="s">
        <v>28</v>
      </c>
    </row>
    <row r="72" spans="1:30" x14ac:dyDescent="0.25">
      <c r="A72">
        <v>207</v>
      </c>
      <c r="B72" s="35">
        <v>17</v>
      </c>
      <c r="C72" s="45">
        <v>92</v>
      </c>
      <c r="D72" s="35" t="s">
        <v>23</v>
      </c>
      <c r="E72" s="37">
        <v>45076</v>
      </c>
      <c r="F72" s="37"/>
      <c r="G72" s="38">
        <v>595037</v>
      </c>
      <c r="H72" s="38">
        <v>407081.59</v>
      </c>
      <c r="I72" s="35"/>
      <c r="J72" s="46">
        <v>594836.89</v>
      </c>
      <c r="K72" s="41">
        <v>406881.48000000004</v>
      </c>
      <c r="L72" s="201">
        <f t="shared" si="1"/>
        <v>187955.40999999997</v>
      </c>
      <c r="M72" s="35">
        <v>150</v>
      </c>
      <c r="N72" s="67">
        <v>8</v>
      </c>
      <c r="O72" s="35">
        <v>1</v>
      </c>
      <c r="P72" s="42"/>
      <c r="Q72" s="43">
        <v>8.0285842698590564</v>
      </c>
      <c r="R72" s="43">
        <v>4.7428187283641305</v>
      </c>
      <c r="S72" s="43">
        <v>7.0643959142140904</v>
      </c>
      <c r="T72" s="42"/>
      <c r="U72" s="44">
        <v>8.028584269859057E-3</v>
      </c>
      <c r="V72" s="203"/>
      <c r="W72" s="44">
        <v>4.7428187283641305E-3</v>
      </c>
      <c r="X72" s="203"/>
      <c r="Y72" s="44">
        <v>7.0643959142140909E-3</v>
      </c>
      <c r="Z72" s="203"/>
      <c r="AD72" t="s">
        <v>28</v>
      </c>
    </row>
    <row r="73" spans="1:30" x14ac:dyDescent="0.25">
      <c r="A73" s="29">
        <v>208</v>
      </c>
      <c r="B73" s="35">
        <v>18</v>
      </c>
      <c r="C73" s="45">
        <v>92</v>
      </c>
      <c r="D73" s="35" t="s">
        <v>23</v>
      </c>
      <c r="E73" s="37">
        <v>45076</v>
      </c>
      <c r="F73" s="37"/>
      <c r="G73" s="38">
        <v>602711.62</v>
      </c>
      <c r="H73" s="38">
        <v>416062.19</v>
      </c>
      <c r="I73" s="35"/>
      <c r="J73" s="46">
        <v>602511.51</v>
      </c>
      <c r="K73" s="41">
        <v>415862.08</v>
      </c>
      <c r="L73" s="201">
        <f t="shared" si="1"/>
        <v>186649.43</v>
      </c>
      <c r="M73" s="35">
        <v>150</v>
      </c>
      <c r="N73" s="67">
        <v>8</v>
      </c>
      <c r="O73" s="35">
        <v>1</v>
      </c>
      <c r="P73" s="42"/>
      <c r="Q73" s="43">
        <v>8.1321695290200093</v>
      </c>
      <c r="R73" s="43">
        <v>4.7098639631734454</v>
      </c>
      <c r="S73" s="43">
        <v>7.3579569665701126</v>
      </c>
      <c r="T73" s="42"/>
      <c r="U73" s="44">
        <v>8.1321695290200099E-3</v>
      </c>
      <c r="V73" s="203"/>
      <c r="W73" s="44">
        <v>4.7098639631734454E-3</v>
      </c>
      <c r="X73" s="203"/>
      <c r="Y73" s="44">
        <v>7.3579569665701127E-3</v>
      </c>
      <c r="Z73" s="203"/>
      <c r="AD73" t="s">
        <v>28</v>
      </c>
    </row>
    <row r="74" spans="1:30" x14ac:dyDescent="0.25">
      <c r="A74">
        <v>213</v>
      </c>
      <c r="B74" s="47">
        <v>19</v>
      </c>
      <c r="C74" s="48">
        <v>96</v>
      </c>
      <c r="D74" s="47" t="s">
        <v>23</v>
      </c>
      <c r="E74" s="49">
        <v>45076</v>
      </c>
      <c r="F74" s="49"/>
      <c r="G74" s="50">
        <v>220007.77</v>
      </c>
      <c r="H74" s="50">
        <v>151610.48000000001</v>
      </c>
      <c r="I74" s="47"/>
      <c r="J74" s="52">
        <v>219807.66</v>
      </c>
      <c r="K74" s="53">
        <v>151410.37000000002</v>
      </c>
      <c r="L74" s="201">
        <f t="shared" si="1"/>
        <v>68397.289999999979</v>
      </c>
      <c r="M74" s="47">
        <v>200</v>
      </c>
      <c r="N74" s="67">
        <v>8</v>
      </c>
      <c r="O74" s="47">
        <v>1</v>
      </c>
      <c r="P74" s="54"/>
      <c r="Q74" s="55">
        <v>2.2250776025389007</v>
      </c>
      <c r="R74" s="55">
        <v>1.2944397875326623</v>
      </c>
      <c r="S74" s="55">
        <v>2.0008713022634126</v>
      </c>
      <c r="T74" s="54"/>
      <c r="U74" s="56">
        <v>2.2250776025389009E-3</v>
      </c>
      <c r="V74" s="204"/>
      <c r="W74" s="56">
        <v>1.2944397875326624E-3</v>
      </c>
      <c r="X74" s="204"/>
      <c r="Y74" s="56">
        <v>2.0008713022634126E-3</v>
      </c>
      <c r="Z74" s="203"/>
      <c r="AD74" t="s">
        <v>28</v>
      </c>
    </row>
    <row r="75" spans="1:30" x14ac:dyDescent="0.25">
      <c r="A75" s="29">
        <v>214</v>
      </c>
      <c r="B75" s="57">
        <v>20</v>
      </c>
      <c r="C75" s="58">
        <v>96</v>
      </c>
      <c r="D75" s="57" t="s">
        <v>23</v>
      </c>
      <c r="E75" s="59">
        <v>45076</v>
      </c>
      <c r="F75" s="59"/>
      <c r="G75" s="60">
        <v>240666.39</v>
      </c>
      <c r="H75" s="60">
        <v>164047.16</v>
      </c>
      <c r="I75" s="57"/>
      <c r="J75" s="62">
        <v>240466.28000000003</v>
      </c>
      <c r="K75" s="63">
        <v>163847.05000000002</v>
      </c>
      <c r="L75" s="201">
        <f t="shared" si="1"/>
        <v>76619.23000000001</v>
      </c>
      <c r="M75" s="57">
        <v>200</v>
      </c>
      <c r="N75" s="67">
        <v>8</v>
      </c>
      <c r="O75" s="57">
        <v>1</v>
      </c>
      <c r="P75" s="64"/>
      <c r="Q75" s="65">
        <v>2.4342014914032024</v>
      </c>
      <c r="R75" s="65">
        <v>1.4500425353419155</v>
      </c>
      <c r="S75" s="65">
        <v>2.1159417555317672</v>
      </c>
      <c r="T75" s="64"/>
      <c r="U75" s="66">
        <v>2.4342014914032024E-3</v>
      </c>
      <c r="V75" s="205"/>
      <c r="W75" s="66">
        <v>1.4500425353419155E-3</v>
      </c>
      <c r="X75" s="205"/>
      <c r="Y75" s="66">
        <v>2.1159417555317674E-3</v>
      </c>
      <c r="Z75" s="203"/>
      <c r="AD75" t="s">
        <v>28</v>
      </c>
    </row>
    <row r="76" spans="1:30" x14ac:dyDescent="0.25">
      <c r="A76">
        <v>219</v>
      </c>
      <c r="B76" s="35">
        <v>21</v>
      </c>
      <c r="C76" s="45">
        <v>93</v>
      </c>
      <c r="D76" s="35" t="s">
        <v>23</v>
      </c>
      <c r="E76" s="37">
        <v>45076</v>
      </c>
      <c r="F76" s="37"/>
      <c r="G76" s="38">
        <v>235875.98</v>
      </c>
      <c r="H76" s="38">
        <v>162470.76999999999</v>
      </c>
      <c r="I76" s="35"/>
      <c r="J76" s="46">
        <v>235675.87000000002</v>
      </c>
      <c r="K76" s="41">
        <v>162270.66</v>
      </c>
      <c r="L76" s="201">
        <f t="shared" si="1"/>
        <v>73405.210000000021</v>
      </c>
      <c r="M76" s="35">
        <v>200</v>
      </c>
      <c r="N76" s="67">
        <v>8</v>
      </c>
      <c r="O76" s="35">
        <v>1</v>
      </c>
      <c r="P76" s="42"/>
      <c r="Q76" s="43">
        <v>2.3857089411527772</v>
      </c>
      <c r="R76" s="43">
        <v>1.3892162165517161</v>
      </c>
      <c r="S76" s="43">
        <v>2.1424593578922817</v>
      </c>
      <c r="T76" s="42"/>
      <c r="U76" s="44">
        <v>2.3857089411527771E-3</v>
      </c>
      <c r="V76" s="203"/>
      <c r="W76" s="44">
        <v>1.3892162165517162E-3</v>
      </c>
      <c r="X76" s="203"/>
      <c r="Y76" s="44">
        <v>2.1424593578922816E-3</v>
      </c>
      <c r="Z76" s="203"/>
      <c r="AD76" t="s">
        <v>28</v>
      </c>
    </row>
    <row r="77" spans="1:30" x14ac:dyDescent="0.25">
      <c r="A77" s="29">
        <v>220</v>
      </c>
      <c r="B77" s="35">
        <v>22</v>
      </c>
      <c r="C77" s="45">
        <v>93</v>
      </c>
      <c r="D77" s="35" t="s">
        <v>23</v>
      </c>
      <c r="E77" s="37">
        <v>45076</v>
      </c>
      <c r="F77" s="37"/>
      <c r="G77" s="38">
        <v>242826.3</v>
      </c>
      <c r="H77" s="38">
        <v>169091.03</v>
      </c>
      <c r="I77" s="35"/>
      <c r="J77" s="46">
        <v>242626.19</v>
      </c>
      <c r="K77" s="41">
        <v>168890.92</v>
      </c>
      <c r="L77" s="201">
        <f t="shared" si="1"/>
        <v>73735.26999999999</v>
      </c>
      <c r="M77" s="35">
        <v>200</v>
      </c>
      <c r="N77" s="67">
        <v>8</v>
      </c>
      <c r="O77" s="35">
        <v>1</v>
      </c>
      <c r="P77" s="42"/>
      <c r="Q77" s="43">
        <v>2.4560659130730373</v>
      </c>
      <c r="R77" s="43">
        <v>1.3954627037484015</v>
      </c>
      <c r="S77" s="43">
        <v>2.2802969000479667</v>
      </c>
      <c r="T77" s="42"/>
      <c r="U77" s="44">
        <v>2.4560659130730372E-3</v>
      </c>
      <c r="V77" s="203"/>
      <c r="W77" s="44">
        <v>1.3954627037484017E-3</v>
      </c>
      <c r="X77" s="203"/>
      <c r="Y77" s="44">
        <v>2.2802969000479669E-3</v>
      </c>
      <c r="Z77" s="203"/>
      <c r="AD77" t="s">
        <v>28</v>
      </c>
    </row>
    <row r="78" spans="1:30" x14ac:dyDescent="0.25">
      <c r="A78">
        <v>225</v>
      </c>
      <c r="B78" s="47">
        <v>23</v>
      </c>
      <c r="C78" s="48">
        <v>120</v>
      </c>
      <c r="D78" s="47" t="s">
        <v>23</v>
      </c>
      <c r="E78" s="49">
        <v>45077</v>
      </c>
      <c r="F78" s="49"/>
      <c r="G78" s="50">
        <v>1488184.25</v>
      </c>
      <c r="H78" s="50">
        <v>950511.94</v>
      </c>
      <c r="I78" s="47"/>
      <c r="J78" s="52">
        <v>1487984.14</v>
      </c>
      <c r="K78" s="53">
        <v>950311.83</v>
      </c>
      <c r="L78" s="201">
        <f t="shared" si="1"/>
        <v>537672.30999999994</v>
      </c>
      <c r="M78" s="47">
        <v>150</v>
      </c>
      <c r="N78" s="67">
        <v>8</v>
      </c>
      <c r="O78" s="47">
        <v>1</v>
      </c>
      <c r="P78" s="54"/>
      <c r="Q78" s="55">
        <v>20.083498957510443</v>
      </c>
      <c r="R78" s="55">
        <v>13.567485509413133</v>
      </c>
      <c r="S78" s="55">
        <v>14.009428913409213</v>
      </c>
      <c r="T78" s="54"/>
      <c r="U78" s="56">
        <v>2.0083498957510444E-2</v>
      </c>
      <c r="V78" s="204"/>
      <c r="W78" s="56">
        <v>1.3567485509413134E-2</v>
      </c>
      <c r="X78" s="204"/>
      <c r="Y78" s="56">
        <v>1.4009428913409214E-2</v>
      </c>
      <c r="Z78" s="203"/>
      <c r="AD78" t="s">
        <v>28</v>
      </c>
    </row>
    <row r="79" spans="1:30" x14ac:dyDescent="0.25">
      <c r="A79" s="29">
        <v>226</v>
      </c>
      <c r="B79" s="57">
        <v>24</v>
      </c>
      <c r="C79" s="58">
        <v>120</v>
      </c>
      <c r="D79" s="57" t="s">
        <v>23</v>
      </c>
      <c r="E79" s="59">
        <v>45077</v>
      </c>
      <c r="F79" s="59"/>
      <c r="G79" s="60">
        <v>1506235.75</v>
      </c>
      <c r="H79" s="60">
        <v>951386</v>
      </c>
      <c r="I79" s="57"/>
      <c r="J79" s="62">
        <v>1506035.64</v>
      </c>
      <c r="K79" s="63">
        <v>951185.89</v>
      </c>
      <c r="L79" s="201">
        <f t="shared" si="1"/>
        <v>554849.74999999988</v>
      </c>
      <c r="M79" s="57">
        <v>150</v>
      </c>
      <c r="N79" s="67">
        <v>8</v>
      </c>
      <c r="O79" s="57">
        <v>1</v>
      </c>
      <c r="P79" s="64"/>
      <c r="Q79" s="65">
        <v>20.327142200530158</v>
      </c>
      <c r="R79" s="65">
        <v>14.000936635599665</v>
      </c>
      <c r="S79" s="65">
        <v>13.601341964600563</v>
      </c>
      <c r="T79" s="64"/>
      <c r="U79" s="66">
        <v>2.0327142200530158E-2</v>
      </c>
      <c r="V79" s="205"/>
      <c r="W79" s="66">
        <v>1.4000936635599665E-2</v>
      </c>
      <c r="X79" s="205"/>
      <c r="Y79" s="66">
        <v>1.3601341964600564E-2</v>
      </c>
      <c r="Z79" s="203"/>
      <c r="AD79" t="s">
        <v>28</v>
      </c>
    </row>
    <row r="80" spans="1:30" x14ac:dyDescent="0.25">
      <c r="A80">
        <v>231</v>
      </c>
      <c r="B80" s="35">
        <v>25</v>
      </c>
      <c r="C80" s="45">
        <v>183</v>
      </c>
      <c r="D80" s="35" t="s">
        <v>23</v>
      </c>
      <c r="E80" s="37">
        <v>45077</v>
      </c>
      <c r="F80" s="37"/>
      <c r="G80" s="38">
        <v>798897.88</v>
      </c>
      <c r="H80" s="38">
        <v>531425</v>
      </c>
      <c r="I80" s="35"/>
      <c r="J80" s="46">
        <v>798697.77</v>
      </c>
      <c r="K80" s="41">
        <v>531224.89</v>
      </c>
      <c r="L80" s="201">
        <f t="shared" si="1"/>
        <v>267472.88</v>
      </c>
      <c r="M80" s="35">
        <v>150</v>
      </c>
      <c r="N80" s="67">
        <v>8</v>
      </c>
      <c r="O80" s="35">
        <v>1</v>
      </c>
      <c r="P80" s="42"/>
      <c r="Q80" s="43">
        <v>10.780118819788575</v>
      </c>
      <c r="R80" s="43">
        <v>6.74934222214456</v>
      </c>
      <c r="S80" s="43">
        <v>8.6661696849346299</v>
      </c>
      <c r="T80" s="42"/>
      <c r="U80" s="44">
        <v>1.0780118819788576E-2</v>
      </c>
      <c r="V80" s="203"/>
      <c r="W80" s="44">
        <v>6.7493422221445599E-3</v>
      </c>
      <c r="X80" s="203"/>
      <c r="Y80" s="44">
        <v>8.6661696849346295E-3</v>
      </c>
      <c r="Z80" s="203"/>
      <c r="AD80" t="s">
        <v>28</v>
      </c>
    </row>
    <row r="81" spans="1:30" x14ac:dyDescent="0.25">
      <c r="A81" s="29">
        <v>232</v>
      </c>
      <c r="B81" s="35">
        <v>26</v>
      </c>
      <c r="C81" s="45">
        <v>183</v>
      </c>
      <c r="D81" s="35" t="s">
        <v>23</v>
      </c>
      <c r="E81" s="37">
        <v>45077</v>
      </c>
      <c r="F81" s="37"/>
      <c r="G81" s="38">
        <v>812036.5</v>
      </c>
      <c r="H81" s="38">
        <v>523102.19</v>
      </c>
      <c r="I81" s="35"/>
      <c r="J81" s="46">
        <v>811836.39</v>
      </c>
      <c r="K81" s="41">
        <v>522902.08</v>
      </c>
      <c r="L81" s="201">
        <f t="shared" si="1"/>
        <v>288934.31</v>
      </c>
      <c r="M81" s="35">
        <v>150</v>
      </c>
      <c r="N81" s="67">
        <v>8</v>
      </c>
      <c r="O81" s="35">
        <v>1</v>
      </c>
      <c r="P81" s="42"/>
      <c r="Q81" s="43">
        <v>10.957452336981255</v>
      </c>
      <c r="R81" s="43">
        <v>7.2908944559508431</v>
      </c>
      <c r="S81" s="43">
        <v>7.8830994442153894</v>
      </c>
      <c r="T81" s="42"/>
      <c r="U81" s="44">
        <v>1.0957452336981255E-2</v>
      </c>
      <c r="V81" s="203"/>
      <c r="W81" s="44">
        <v>7.2908944559508431E-3</v>
      </c>
      <c r="X81" s="203"/>
      <c r="Y81" s="44">
        <v>7.8830994442153895E-3</v>
      </c>
      <c r="Z81" s="203"/>
      <c r="AD81" t="s">
        <v>28</v>
      </c>
    </row>
    <row r="82" spans="1:30" x14ac:dyDescent="0.25">
      <c r="A82">
        <v>237</v>
      </c>
      <c r="B82" s="47">
        <v>27</v>
      </c>
      <c r="C82" s="48">
        <v>91</v>
      </c>
      <c r="D82" s="47" t="s">
        <v>23</v>
      </c>
      <c r="E82" s="49">
        <v>45077</v>
      </c>
      <c r="F82" s="49"/>
      <c r="G82" s="50">
        <v>745162.81</v>
      </c>
      <c r="H82" s="50">
        <v>486205.78</v>
      </c>
      <c r="I82" s="47"/>
      <c r="J82" s="52">
        <v>744962.70000000007</v>
      </c>
      <c r="K82" s="53">
        <v>486005.67000000004</v>
      </c>
      <c r="L82" s="201">
        <f t="shared" si="1"/>
        <v>258957.03000000003</v>
      </c>
      <c r="M82" s="47">
        <v>150</v>
      </c>
      <c r="N82" s="67">
        <v>8</v>
      </c>
      <c r="O82" s="47">
        <v>1</v>
      </c>
      <c r="P82" s="54"/>
      <c r="Q82" s="55">
        <v>10.054850187337459</v>
      </c>
      <c r="R82" s="55">
        <v>6.5344554419878209</v>
      </c>
      <c r="S82" s="55">
        <v>7.5688487025017199</v>
      </c>
      <c r="T82" s="54"/>
      <c r="U82" s="56">
        <v>1.005485018733746E-2</v>
      </c>
      <c r="V82" s="204"/>
      <c r="W82" s="56">
        <v>6.5344554419878211E-3</v>
      </c>
      <c r="X82" s="204"/>
      <c r="Y82" s="56">
        <v>7.5688487025017204E-3</v>
      </c>
      <c r="Z82" s="203"/>
      <c r="AD82" t="s">
        <v>28</v>
      </c>
    </row>
    <row r="83" spans="1:30" x14ac:dyDescent="0.25">
      <c r="A83" s="29">
        <v>238</v>
      </c>
      <c r="B83" s="57">
        <v>28</v>
      </c>
      <c r="C83" s="58">
        <v>91</v>
      </c>
      <c r="D83" s="57" t="s">
        <v>23</v>
      </c>
      <c r="E83" s="59">
        <v>45077</v>
      </c>
      <c r="F83" s="59"/>
      <c r="G83" s="60">
        <v>743614.31</v>
      </c>
      <c r="H83" s="60">
        <v>485418.72</v>
      </c>
      <c r="I83" s="57"/>
      <c r="J83" s="62">
        <v>743414.20000000007</v>
      </c>
      <c r="K83" s="63">
        <v>485218.61</v>
      </c>
      <c r="L83" s="201">
        <f t="shared" si="1"/>
        <v>258195.59000000008</v>
      </c>
      <c r="M83" s="57">
        <v>150</v>
      </c>
      <c r="N83" s="67">
        <v>8</v>
      </c>
      <c r="O83" s="57">
        <v>1</v>
      </c>
      <c r="P83" s="64"/>
      <c r="Q83" s="65">
        <v>10.033949898618182</v>
      </c>
      <c r="R83" s="65">
        <v>6.5152414598389425</v>
      </c>
      <c r="S83" s="65">
        <v>7.5652231433753663</v>
      </c>
      <c r="T83" s="64"/>
      <c r="U83" s="66">
        <v>1.0033949898618182E-2</v>
      </c>
      <c r="V83" s="205"/>
      <c r="W83" s="66">
        <v>6.5152414598389427E-3</v>
      </c>
      <c r="X83" s="205"/>
      <c r="Y83" s="66">
        <v>7.5652231433753665E-3</v>
      </c>
      <c r="Z83" s="203"/>
      <c r="AD83" t="s">
        <v>28</v>
      </c>
    </row>
    <row r="84" spans="1:30" x14ac:dyDescent="0.25">
      <c r="A84">
        <v>241</v>
      </c>
      <c r="B84" s="35">
        <v>29</v>
      </c>
      <c r="C84" s="45">
        <v>70</v>
      </c>
      <c r="D84" s="35" t="s">
        <v>23</v>
      </c>
      <c r="E84" s="37">
        <v>45077</v>
      </c>
      <c r="F84" s="37"/>
      <c r="G84" s="38">
        <v>2310766.75</v>
      </c>
      <c r="H84" s="38">
        <v>1487077</v>
      </c>
      <c r="I84" s="35"/>
      <c r="J84" s="46">
        <v>2310566.64</v>
      </c>
      <c r="K84" s="41">
        <v>1486876.89</v>
      </c>
      <c r="L84" s="201">
        <f t="shared" si="1"/>
        <v>823689.75000000023</v>
      </c>
      <c r="M84" s="35">
        <v>100</v>
      </c>
      <c r="N84" s="67">
        <v>8</v>
      </c>
      <c r="O84" s="35">
        <v>1</v>
      </c>
      <c r="P84" s="42"/>
      <c r="Q84" s="43">
        <v>46.778989229379569</v>
      </c>
      <c r="R84" s="43">
        <v>31.177164621078774</v>
      </c>
      <c r="S84" s="43">
        <v>33.543922907846721</v>
      </c>
      <c r="T84" s="42"/>
      <c r="U84" s="44">
        <v>4.6778989229379571E-2</v>
      </c>
      <c r="V84" s="203"/>
      <c r="W84" s="44">
        <v>3.1177164621078775E-2</v>
      </c>
      <c r="X84" s="203"/>
      <c r="Y84" s="44">
        <v>3.3543922907846718E-2</v>
      </c>
      <c r="Z84" s="203"/>
      <c r="AD84" t="s">
        <v>28</v>
      </c>
    </row>
    <row r="85" spans="1:30" x14ac:dyDescent="0.25">
      <c r="A85" s="29">
        <v>242</v>
      </c>
      <c r="B85" s="35">
        <v>30</v>
      </c>
      <c r="C85" s="45">
        <v>70</v>
      </c>
      <c r="D85" s="35" t="s">
        <v>23</v>
      </c>
      <c r="E85" s="37">
        <v>45077</v>
      </c>
      <c r="F85" s="37"/>
      <c r="G85" s="38">
        <v>2298231.75</v>
      </c>
      <c r="H85" s="38">
        <v>1484141.12</v>
      </c>
      <c r="I85" s="35"/>
      <c r="J85" s="46">
        <v>2298031.64</v>
      </c>
      <c r="K85" s="41">
        <v>1483941.01</v>
      </c>
      <c r="L85" s="201">
        <f t="shared" si="1"/>
        <v>814090.63000000012</v>
      </c>
      <c r="M85" s="35">
        <v>100</v>
      </c>
      <c r="N85" s="67">
        <v>8</v>
      </c>
      <c r="O85" s="35">
        <v>1</v>
      </c>
      <c r="P85" s="42"/>
      <c r="Q85" s="43">
        <v>46.525209650016187</v>
      </c>
      <c r="R85" s="43">
        <v>30.81383201379855</v>
      </c>
      <c r="S85" s="43">
        <v>33.779461917867906</v>
      </c>
      <c r="T85" s="42"/>
      <c r="U85" s="44">
        <v>4.6525209650016185E-2</v>
      </c>
      <c r="V85" s="203"/>
      <c r="W85" s="44">
        <v>3.0813832013798548E-2</v>
      </c>
      <c r="X85" s="203"/>
      <c r="Y85" s="44">
        <v>3.3779461917867903E-2</v>
      </c>
      <c r="Z85" s="203"/>
      <c r="AD85" t="s">
        <v>28</v>
      </c>
    </row>
    <row r="86" spans="1:30" x14ac:dyDescent="0.25">
      <c r="A86">
        <v>247</v>
      </c>
      <c r="B86" s="47">
        <v>31</v>
      </c>
      <c r="C86" s="48">
        <v>169</v>
      </c>
      <c r="D86" s="47" t="s">
        <v>23</v>
      </c>
      <c r="E86" s="49">
        <v>45077</v>
      </c>
      <c r="F86" s="49"/>
      <c r="G86" s="50">
        <v>3564856.25</v>
      </c>
      <c r="H86" s="50">
        <v>2235935.5</v>
      </c>
      <c r="I86" s="47"/>
      <c r="J86" s="52">
        <v>3564656.14</v>
      </c>
      <c r="K86" s="53">
        <v>2235735.39</v>
      </c>
      <c r="L86" s="201">
        <f t="shared" si="1"/>
        <v>1328920.75</v>
      </c>
      <c r="M86" s="47">
        <v>100</v>
      </c>
      <c r="N86" s="67">
        <v>8</v>
      </c>
      <c r="O86" s="47">
        <v>1</v>
      </c>
      <c r="P86" s="54"/>
      <c r="Q86" s="55">
        <v>72.168881993164135</v>
      </c>
      <c r="R86" s="55">
        <v>50.300469310341008</v>
      </c>
      <c r="S86" s="55">
        <v>47.017087268069737</v>
      </c>
      <c r="T86" s="54"/>
      <c r="U86" s="56">
        <v>7.2168881993164138E-2</v>
      </c>
      <c r="V86" s="204"/>
      <c r="W86" s="56">
        <v>5.030046931034101E-2</v>
      </c>
      <c r="X86" s="204"/>
      <c r="Y86" s="56">
        <v>4.7017087268069739E-2</v>
      </c>
      <c r="Z86" s="203"/>
      <c r="AD86" t="s">
        <v>28</v>
      </c>
    </row>
    <row r="87" spans="1:30" x14ac:dyDescent="0.25">
      <c r="A87" s="29">
        <v>248</v>
      </c>
      <c r="B87" s="57">
        <v>32</v>
      </c>
      <c r="C87" s="58">
        <v>169</v>
      </c>
      <c r="D87" s="57" t="s">
        <v>23</v>
      </c>
      <c r="E87" s="59">
        <v>45077</v>
      </c>
      <c r="F87" s="59"/>
      <c r="G87" s="60">
        <v>3609704.25</v>
      </c>
      <c r="H87" s="60">
        <v>2278580.25</v>
      </c>
      <c r="I87" s="57"/>
      <c r="J87" s="62">
        <v>3609504.14</v>
      </c>
      <c r="K87" s="63">
        <v>2278380.14</v>
      </c>
      <c r="L87" s="201">
        <f t="shared" si="1"/>
        <v>1331124</v>
      </c>
      <c r="M87" s="57">
        <v>100</v>
      </c>
      <c r="N87" s="67">
        <v>8</v>
      </c>
      <c r="O87" s="57">
        <v>1</v>
      </c>
      <c r="P87" s="64"/>
      <c r="Q87" s="65">
        <v>73.076860180263381</v>
      </c>
      <c r="R87" s="65">
        <v>50.383863680553077</v>
      </c>
      <c r="S87" s="65">
        <v>48.789942474377156</v>
      </c>
      <c r="T87" s="64"/>
      <c r="U87" s="66">
        <v>7.3076860180263381E-2</v>
      </c>
      <c r="V87" s="205"/>
      <c r="W87" s="66">
        <v>5.038386368055308E-2</v>
      </c>
      <c r="X87" s="205"/>
      <c r="Y87" s="66">
        <v>4.8789942474377158E-2</v>
      </c>
      <c r="Z87" s="203"/>
      <c r="AD87" t="s">
        <v>28</v>
      </c>
    </row>
    <row r="88" spans="1:30" x14ac:dyDescent="0.25">
      <c r="A88">
        <v>253</v>
      </c>
      <c r="B88" s="35">
        <v>33</v>
      </c>
      <c r="C88" s="45">
        <v>165</v>
      </c>
      <c r="D88" s="35" t="s">
        <v>23</v>
      </c>
      <c r="E88" s="37">
        <v>45077</v>
      </c>
      <c r="F88" s="37"/>
      <c r="G88" s="38">
        <v>2024946.38</v>
      </c>
      <c r="H88" s="38">
        <v>1364699.12</v>
      </c>
      <c r="I88" s="35"/>
      <c r="J88" s="46">
        <v>2024746.2699999998</v>
      </c>
      <c r="K88" s="41">
        <v>1364499.01</v>
      </c>
      <c r="L88" s="201">
        <f t="shared" si="1"/>
        <v>660247.25999999978</v>
      </c>
      <c r="M88" s="35">
        <v>100</v>
      </c>
      <c r="N88" s="67">
        <v>8</v>
      </c>
      <c r="O88" s="35">
        <v>1</v>
      </c>
      <c r="P88" s="42"/>
      <c r="Q88" s="43">
        <v>40.992361924067445</v>
      </c>
      <c r="R88" s="43">
        <v>24.990765656166278</v>
      </c>
      <c r="S88" s="43">
        <v>34.403431975987509</v>
      </c>
      <c r="T88" s="42"/>
      <c r="U88" s="44">
        <v>4.0992361924067446E-2</v>
      </c>
      <c r="V88" s="203"/>
      <c r="W88" s="44">
        <v>2.4990765656166279E-2</v>
      </c>
      <c r="X88" s="203"/>
      <c r="Y88" s="44">
        <v>3.4403431975987511E-2</v>
      </c>
      <c r="Z88" s="203"/>
      <c r="AD88" t="s">
        <v>28</v>
      </c>
    </row>
    <row r="89" spans="1:30" x14ac:dyDescent="0.25">
      <c r="A89" s="29">
        <v>254</v>
      </c>
      <c r="B89" s="35">
        <v>34</v>
      </c>
      <c r="C89" s="45">
        <v>165</v>
      </c>
      <c r="D89" s="35" t="s">
        <v>23</v>
      </c>
      <c r="E89" s="37">
        <v>45077</v>
      </c>
      <c r="F89" s="37"/>
      <c r="G89" s="38">
        <v>1981237.5</v>
      </c>
      <c r="H89" s="38">
        <v>1331618.25</v>
      </c>
      <c r="I89" s="35"/>
      <c r="J89" s="46">
        <v>1981037.39</v>
      </c>
      <c r="K89" s="41">
        <v>1331418.1399999999</v>
      </c>
      <c r="L89" s="201">
        <f t="shared" si="1"/>
        <v>649619.25</v>
      </c>
      <c r="M89" s="35">
        <v>100</v>
      </c>
      <c r="N89" s="67">
        <v>8</v>
      </c>
      <c r="O89" s="35">
        <v>1</v>
      </c>
      <c r="P89" s="42"/>
      <c r="Q89" s="43">
        <v>40.107445994203488</v>
      </c>
      <c r="R89" s="43">
        <v>24.588488928351627</v>
      </c>
      <c r="S89" s="43">
        <v>33.365757691581493</v>
      </c>
      <c r="T89" s="42"/>
      <c r="U89" s="44">
        <v>4.0107445994203489E-2</v>
      </c>
      <c r="V89" s="203"/>
      <c r="W89" s="44">
        <v>2.4588488928351627E-2</v>
      </c>
      <c r="X89" s="203"/>
      <c r="Y89" s="44">
        <v>3.3365757691581496E-2</v>
      </c>
      <c r="Z89" s="203"/>
      <c r="AD89" t="s">
        <v>28</v>
      </c>
    </row>
    <row r="90" spans="1:30" x14ac:dyDescent="0.25">
      <c r="A90">
        <v>259</v>
      </c>
      <c r="B90" s="47">
        <v>35</v>
      </c>
      <c r="C90" s="48" t="s">
        <v>30</v>
      </c>
      <c r="D90" s="47" t="s">
        <v>23</v>
      </c>
      <c r="E90" s="49">
        <v>45082</v>
      </c>
      <c r="F90" s="49"/>
      <c r="G90" s="50">
        <v>1064.29</v>
      </c>
      <c r="H90" s="50">
        <v>1409.51</v>
      </c>
      <c r="I90" s="47"/>
      <c r="J90" s="52">
        <v>864.18</v>
      </c>
      <c r="K90" s="53">
        <v>1209.4000000000001</v>
      </c>
      <c r="L90" s="202">
        <f t="shared" si="1"/>
        <v>-345.22000000000014</v>
      </c>
      <c r="M90" s="47">
        <v>100</v>
      </c>
      <c r="N90" s="67">
        <v>8</v>
      </c>
      <c r="O90" s="47">
        <v>1</v>
      </c>
      <c r="P90" s="54"/>
      <c r="Q90" s="55">
        <v>1.7495910402413339E-2</v>
      </c>
      <c r="R90" s="55">
        <v>-1.3066789735442032E-2</v>
      </c>
      <c r="S90" s="55">
        <v>6.5709805296389048E-2</v>
      </c>
      <c r="T90" s="54"/>
      <c r="U90" s="56">
        <v>1.7495910402413339E-5</v>
      </c>
      <c r="V90" s="204"/>
      <c r="W90" s="56">
        <v>-1.3066789735442033E-5</v>
      </c>
      <c r="X90" s="204"/>
      <c r="Y90" s="56">
        <v>6.5709805296389052E-5</v>
      </c>
      <c r="Z90" s="203"/>
      <c r="AD90" t="s">
        <v>28</v>
      </c>
    </row>
    <row r="91" spans="1:30" x14ac:dyDescent="0.25">
      <c r="A91" s="29">
        <v>260</v>
      </c>
      <c r="B91" s="57">
        <v>36</v>
      </c>
      <c r="C91" s="58" t="s">
        <v>30</v>
      </c>
      <c r="D91" s="57" t="s">
        <v>23</v>
      </c>
      <c r="E91" s="59">
        <v>45082</v>
      </c>
      <c r="F91" s="59"/>
      <c r="G91" s="60">
        <v>744.77</v>
      </c>
      <c r="H91" s="60">
        <v>1851.77</v>
      </c>
      <c r="I91" s="57"/>
      <c r="J91" s="62">
        <v>544.66</v>
      </c>
      <c r="K91" s="63">
        <v>1651.6599999999999</v>
      </c>
      <c r="L91" s="202">
        <f t="shared" si="1"/>
        <v>-1107</v>
      </c>
      <c r="M91" s="57">
        <v>100</v>
      </c>
      <c r="N91" s="67">
        <v>8</v>
      </c>
      <c r="O91" s="57">
        <v>1</v>
      </c>
      <c r="P91" s="64"/>
      <c r="Q91" s="65">
        <v>1.102701122425704E-2</v>
      </c>
      <c r="R91" s="65">
        <v>-4.1900632168282034E-2</v>
      </c>
      <c r="S91" s="65">
        <v>0.11379443329395901</v>
      </c>
      <c r="T91" s="64"/>
      <c r="U91" s="66">
        <v>1.1027011224257039E-5</v>
      </c>
      <c r="V91" s="205"/>
      <c r="W91" s="66">
        <v>-4.1900632168282032E-5</v>
      </c>
      <c r="X91" s="205"/>
      <c r="Y91" s="66">
        <v>1.1379443329395901E-4</v>
      </c>
      <c r="Z91" s="203"/>
      <c r="AD91" t="s">
        <v>28</v>
      </c>
    </row>
    <row r="92" spans="1:30" x14ac:dyDescent="0.25">
      <c r="A92">
        <v>265</v>
      </c>
      <c r="B92" s="35">
        <v>37</v>
      </c>
      <c r="C92" s="45">
        <v>3</v>
      </c>
      <c r="D92" s="35" t="s">
        <v>23</v>
      </c>
      <c r="E92" s="37">
        <v>45082</v>
      </c>
      <c r="F92" s="37"/>
      <c r="G92" s="38">
        <v>625583.5</v>
      </c>
      <c r="H92" s="38">
        <v>423516.31</v>
      </c>
      <c r="I92" s="35"/>
      <c r="J92" s="46">
        <v>625383.39</v>
      </c>
      <c r="K92" s="41">
        <v>423316.2</v>
      </c>
      <c r="L92" s="201">
        <f t="shared" si="1"/>
        <v>202067.19</v>
      </c>
      <c r="M92" s="35">
        <v>200</v>
      </c>
      <c r="N92" s="67">
        <v>8</v>
      </c>
      <c r="O92" s="35">
        <v>1</v>
      </c>
      <c r="P92" s="42"/>
      <c r="Q92" s="43">
        <v>6.3306555107717823</v>
      </c>
      <c r="R92" s="43">
        <v>3.8241838308348508</v>
      </c>
      <c r="S92" s="43">
        <v>5.3889141118644037</v>
      </c>
      <c r="T92" s="42"/>
      <c r="U92" s="44">
        <v>6.3306555107717826E-3</v>
      </c>
      <c r="V92" s="203"/>
      <c r="W92" s="44">
        <v>3.8241838308348511E-3</v>
      </c>
      <c r="X92" s="203"/>
      <c r="Y92" s="44">
        <v>5.3889141118644039E-3</v>
      </c>
      <c r="Z92" s="203"/>
      <c r="AD92" t="s">
        <v>28</v>
      </c>
    </row>
    <row r="93" spans="1:30" x14ac:dyDescent="0.25">
      <c r="A93" s="29">
        <v>266</v>
      </c>
      <c r="B93" s="35">
        <v>38</v>
      </c>
      <c r="C93" s="45">
        <v>3</v>
      </c>
      <c r="D93" s="35" t="s">
        <v>23</v>
      </c>
      <c r="E93" s="37">
        <v>45082</v>
      </c>
      <c r="F93" s="37"/>
      <c r="G93" s="38">
        <v>735591.06</v>
      </c>
      <c r="H93" s="38">
        <v>504625.88</v>
      </c>
      <c r="I93" s="35"/>
      <c r="J93" s="46">
        <v>735390.95000000007</v>
      </c>
      <c r="K93" s="41">
        <v>504425.77</v>
      </c>
      <c r="L93" s="201">
        <f t="shared" si="1"/>
        <v>230965.18000000005</v>
      </c>
      <c r="M93" s="35">
        <v>200</v>
      </c>
      <c r="N93" s="67">
        <v>8</v>
      </c>
      <c r="O93" s="35">
        <v>1</v>
      </c>
      <c r="P93" s="42"/>
      <c r="Q93" s="43">
        <v>7.4442443541540122</v>
      </c>
      <c r="R93" s="43">
        <v>4.3710871955108646</v>
      </c>
      <c r="S93" s="43">
        <v>6.6072878910827706</v>
      </c>
      <c r="T93" s="42"/>
      <c r="U93" s="44">
        <v>7.4442443541540126E-3</v>
      </c>
      <c r="V93" s="203"/>
      <c r="W93" s="44">
        <v>4.3710871955108645E-3</v>
      </c>
      <c r="X93" s="203"/>
      <c r="Y93" s="44">
        <v>6.6072878910827708E-3</v>
      </c>
      <c r="Z93" s="203"/>
      <c r="AD93" t="s">
        <v>28</v>
      </c>
    </row>
    <row r="94" spans="1:30" x14ac:dyDescent="0.25">
      <c r="A94">
        <v>271</v>
      </c>
      <c r="B94" s="47">
        <v>39</v>
      </c>
      <c r="C94" s="48">
        <v>5</v>
      </c>
      <c r="D94" s="47" t="s">
        <v>23</v>
      </c>
      <c r="E94" s="49">
        <v>45082</v>
      </c>
      <c r="F94" s="49"/>
      <c r="G94" s="50">
        <v>441556.59</v>
      </c>
      <c r="H94" s="50">
        <v>285478.75</v>
      </c>
      <c r="I94" s="47"/>
      <c r="J94" s="52">
        <v>441356.48000000004</v>
      </c>
      <c r="K94" s="53">
        <v>285278.64</v>
      </c>
      <c r="L94" s="201">
        <f t="shared" si="1"/>
        <v>156077.84000000003</v>
      </c>
      <c r="M94" s="47">
        <v>250</v>
      </c>
      <c r="N94" s="67">
        <v>8</v>
      </c>
      <c r="O94" s="47">
        <v>1</v>
      </c>
      <c r="P94" s="54"/>
      <c r="Q94" s="55">
        <v>3.5742245502578331</v>
      </c>
      <c r="R94" s="55">
        <v>2.3630569696332353</v>
      </c>
      <c r="S94" s="55">
        <v>2.6040102983428857</v>
      </c>
      <c r="T94" s="54"/>
      <c r="U94" s="56">
        <v>3.5742245502578332E-3</v>
      </c>
      <c r="V94" s="204"/>
      <c r="W94" s="56">
        <v>2.3630569696332353E-3</v>
      </c>
      <c r="X94" s="204"/>
      <c r="Y94" s="56">
        <v>2.6040102983428859E-3</v>
      </c>
      <c r="Z94" s="203"/>
      <c r="AD94" t="s">
        <v>28</v>
      </c>
    </row>
    <row r="95" spans="1:30" x14ac:dyDescent="0.25">
      <c r="A95" s="29">
        <v>272</v>
      </c>
      <c r="B95" s="57">
        <v>40</v>
      </c>
      <c r="C95" s="58">
        <v>5</v>
      </c>
      <c r="D95" s="57" t="s">
        <v>23</v>
      </c>
      <c r="E95" s="59">
        <v>45082</v>
      </c>
      <c r="F95" s="59"/>
      <c r="G95" s="60">
        <v>466208.94</v>
      </c>
      <c r="H95" s="60">
        <v>305775.59000000003</v>
      </c>
      <c r="I95" s="57"/>
      <c r="J95" s="62">
        <v>466008.83</v>
      </c>
      <c r="K95" s="63">
        <v>305575.48000000004</v>
      </c>
      <c r="L95" s="201">
        <f t="shared" si="1"/>
        <v>160433.34999999998</v>
      </c>
      <c r="M95" s="57">
        <v>250</v>
      </c>
      <c r="N95" s="67">
        <v>8</v>
      </c>
      <c r="O95" s="57">
        <v>1</v>
      </c>
      <c r="P95" s="64"/>
      <c r="Q95" s="65">
        <v>3.7738659707067832</v>
      </c>
      <c r="R95" s="65">
        <v>2.4290004646342367</v>
      </c>
      <c r="S95" s="65">
        <v>2.8914608380559734</v>
      </c>
      <c r="T95" s="64"/>
      <c r="U95" s="66">
        <v>3.7738659707067831E-3</v>
      </c>
      <c r="V95" s="205"/>
      <c r="W95" s="66">
        <v>2.4290004646342366E-3</v>
      </c>
      <c r="X95" s="205"/>
      <c r="Y95" s="66">
        <v>2.8914608380559734E-3</v>
      </c>
      <c r="Z95" s="203"/>
      <c r="AD95" t="s">
        <v>28</v>
      </c>
    </row>
    <row r="96" spans="1:30" x14ac:dyDescent="0.25">
      <c r="A96">
        <v>277</v>
      </c>
      <c r="B96" s="35">
        <v>41</v>
      </c>
      <c r="C96" s="45">
        <v>197</v>
      </c>
      <c r="D96" s="35" t="s">
        <v>23</v>
      </c>
      <c r="E96" s="37">
        <v>45082</v>
      </c>
      <c r="F96" s="37"/>
      <c r="G96" s="38">
        <v>736750.44</v>
      </c>
      <c r="H96" s="38">
        <v>455195.09</v>
      </c>
      <c r="I96" s="35"/>
      <c r="J96" s="46">
        <v>736550.33</v>
      </c>
      <c r="K96" s="41">
        <v>454994.98000000004</v>
      </c>
      <c r="L96" s="201">
        <f t="shared" si="1"/>
        <v>281555.34999999992</v>
      </c>
      <c r="M96" s="35">
        <v>100</v>
      </c>
      <c r="N96" s="67">
        <v>8</v>
      </c>
      <c r="O96" s="35">
        <v>1</v>
      </c>
      <c r="P96" s="42"/>
      <c r="Q96" s="43">
        <v>14.911961142988703</v>
      </c>
      <c r="R96" s="43">
        <v>10.657043500778595</v>
      </c>
      <c r="S96" s="43">
        <v>9.1480729307517308</v>
      </c>
      <c r="T96" s="42"/>
      <c r="U96" s="44">
        <v>1.4911961142988704E-2</v>
      </c>
      <c r="V96" s="203"/>
      <c r="W96" s="44">
        <v>1.0657043500778595E-2</v>
      </c>
      <c r="X96" s="203"/>
      <c r="Y96" s="44">
        <v>9.148072930751731E-3</v>
      </c>
      <c r="Z96" s="203"/>
      <c r="AD96" t="s">
        <v>28</v>
      </c>
    </row>
    <row r="97" spans="1:30" x14ac:dyDescent="0.25">
      <c r="A97" s="29">
        <v>278</v>
      </c>
      <c r="B97" s="35">
        <v>42</v>
      </c>
      <c r="C97" s="45">
        <v>197</v>
      </c>
      <c r="D97" s="35" t="s">
        <v>23</v>
      </c>
      <c r="E97" s="37">
        <v>45082</v>
      </c>
      <c r="F97" s="37"/>
      <c r="G97" s="38">
        <v>805010.94</v>
      </c>
      <c r="H97" s="38">
        <v>491839.78</v>
      </c>
      <c r="I97" s="35"/>
      <c r="J97" s="46">
        <v>804810.83</v>
      </c>
      <c r="K97" s="41">
        <v>491639.67000000004</v>
      </c>
      <c r="L97" s="201">
        <f t="shared" si="1"/>
        <v>313171.15999999992</v>
      </c>
      <c r="M97" s="35">
        <v>100</v>
      </c>
      <c r="N97" s="67">
        <v>8</v>
      </c>
      <c r="O97" s="35">
        <v>1</v>
      </c>
      <c r="P97" s="42"/>
      <c r="Q97" s="43">
        <v>16.293941276784828</v>
      </c>
      <c r="R97" s="43">
        <v>11.853721391936945</v>
      </c>
      <c r="S97" s="43">
        <v>9.5464727524229502</v>
      </c>
      <c r="T97" s="42"/>
      <c r="U97" s="44">
        <v>1.6293941276784827E-2</v>
      </c>
      <c r="V97" s="203"/>
      <c r="W97" s="44">
        <v>1.1853721391936946E-2</v>
      </c>
      <c r="X97" s="203"/>
      <c r="Y97" s="44">
        <v>9.5464727524229506E-3</v>
      </c>
      <c r="Z97" s="203"/>
      <c r="AD97" t="s">
        <v>28</v>
      </c>
    </row>
    <row r="98" spans="1:30" x14ac:dyDescent="0.25">
      <c r="A98">
        <v>284</v>
      </c>
      <c r="B98" s="47">
        <v>43</v>
      </c>
      <c r="C98" s="48">
        <v>454</v>
      </c>
      <c r="D98" s="47" t="s">
        <v>23</v>
      </c>
      <c r="E98" s="49">
        <v>45082</v>
      </c>
      <c r="F98" s="49"/>
      <c r="G98" s="50">
        <v>1116561.6200000001</v>
      </c>
      <c r="H98" s="50">
        <v>709486.12</v>
      </c>
      <c r="I98" s="47"/>
      <c r="J98" s="52">
        <v>1116361.51</v>
      </c>
      <c r="K98" s="53">
        <v>709286.01</v>
      </c>
      <c r="L98" s="201">
        <f t="shared" si="1"/>
        <v>407075.5</v>
      </c>
      <c r="M98" s="47">
        <v>450</v>
      </c>
      <c r="N98" s="67">
        <v>8</v>
      </c>
      <c r="O98" s="47">
        <v>1</v>
      </c>
      <c r="P98" s="54"/>
      <c r="Q98" s="55">
        <v>5.0225547032801456</v>
      </c>
      <c r="R98" s="55">
        <v>3.424013006166716</v>
      </c>
      <c r="S98" s="55">
        <v>3.4368646487938732</v>
      </c>
      <c r="T98" s="54"/>
      <c r="U98" s="56">
        <v>5.0225547032801453E-3</v>
      </c>
      <c r="V98" s="204"/>
      <c r="W98" s="56">
        <v>3.4240130061667161E-3</v>
      </c>
      <c r="X98" s="204"/>
      <c r="Y98" s="56">
        <v>3.4368646487938732E-3</v>
      </c>
      <c r="Z98" s="203"/>
      <c r="AD98" t="s">
        <v>28</v>
      </c>
    </row>
    <row r="99" spans="1:30" x14ac:dyDescent="0.25">
      <c r="A99" s="29">
        <v>285</v>
      </c>
      <c r="B99" s="57">
        <v>44</v>
      </c>
      <c r="C99" s="58">
        <v>454</v>
      </c>
      <c r="D99" s="57" t="s">
        <v>23</v>
      </c>
      <c r="E99" s="59">
        <v>45082</v>
      </c>
      <c r="F99" s="59"/>
      <c r="G99" s="60">
        <v>1130725.6200000001</v>
      </c>
      <c r="H99" s="60">
        <v>728999.75</v>
      </c>
      <c r="I99" s="57"/>
      <c r="J99" s="62">
        <v>1130525.51</v>
      </c>
      <c r="K99" s="63">
        <v>728799.64</v>
      </c>
      <c r="L99" s="201">
        <f t="shared" si="1"/>
        <v>401725.87</v>
      </c>
      <c r="M99" s="57">
        <v>450</v>
      </c>
      <c r="N99" s="67">
        <v>8</v>
      </c>
      <c r="O99" s="57">
        <v>1</v>
      </c>
      <c r="P99" s="64"/>
      <c r="Q99" s="65">
        <v>5.0862791009595849</v>
      </c>
      <c r="R99" s="65">
        <v>3.3790159412532548</v>
      </c>
      <c r="S99" s="65">
        <v>3.6706157933686114</v>
      </c>
      <c r="T99" s="64"/>
      <c r="U99" s="66">
        <v>5.0862791009595853E-3</v>
      </c>
      <c r="V99" s="205"/>
      <c r="W99" s="66">
        <v>3.379015941253255E-3</v>
      </c>
      <c r="X99" s="205"/>
      <c r="Y99" s="66">
        <v>3.6706157933686116E-3</v>
      </c>
      <c r="Z99" s="203"/>
      <c r="AD99" t="s">
        <v>28</v>
      </c>
    </row>
    <row r="100" spans="1:30" x14ac:dyDescent="0.25">
      <c r="A100">
        <v>286</v>
      </c>
      <c r="B100" s="35">
        <v>45</v>
      </c>
      <c r="C100" s="45">
        <v>98</v>
      </c>
      <c r="D100" s="35" t="s">
        <v>23</v>
      </c>
      <c r="E100" s="37">
        <v>45076</v>
      </c>
      <c r="F100" s="37"/>
      <c r="G100" s="38">
        <v>1185761.75</v>
      </c>
      <c r="H100" s="38">
        <v>752766.88</v>
      </c>
      <c r="I100" s="35"/>
      <c r="J100" s="46">
        <v>1185561.6399999999</v>
      </c>
      <c r="K100" s="41">
        <v>752566.77</v>
      </c>
      <c r="L100" s="201">
        <f t="shared" si="1"/>
        <v>432994.86999999988</v>
      </c>
      <c r="M100" s="35">
        <v>450</v>
      </c>
      <c r="N100" s="67">
        <v>8</v>
      </c>
      <c r="O100" s="35">
        <v>1</v>
      </c>
      <c r="P100" s="42"/>
      <c r="Q100" s="43">
        <v>5.333888832310711</v>
      </c>
      <c r="R100" s="43">
        <v>3.6420272565739422</v>
      </c>
      <c r="S100" s="43">
        <v>3.6375023878340529</v>
      </c>
      <c r="T100" s="42"/>
      <c r="U100" s="44">
        <v>5.333888832310711E-3</v>
      </c>
      <c r="V100" s="203"/>
      <c r="W100" s="44">
        <v>3.6420272565739422E-3</v>
      </c>
      <c r="X100" s="203"/>
      <c r="Y100" s="44">
        <v>3.637502387834053E-3</v>
      </c>
      <c r="Z100" s="203"/>
      <c r="AD100" t="s">
        <v>28</v>
      </c>
    </row>
    <row r="101" spans="1:30" x14ac:dyDescent="0.25">
      <c r="A101" s="29">
        <v>287</v>
      </c>
      <c r="B101" s="35">
        <v>46</v>
      </c>
      <c r="C101" s="45">
        <v>98</v>
      </c>
      <c r="D101" s="35" t="s">
        <v>23</v>
      </c>
      <c r="E101" s="37">
        <v>45076</v>
      </c>
      <c r="F101" s="37"/>
      <c r="G101" s="38">
        <v>1144697.8799999999</v>
      </c>
      <c r="H101" s="38">
        <v>740312.06</v>
      </c>
      <c r="I101" s="35"/>
      <c r="J101" s="46">
        <v>1144497.7699999998</v>
      </c>
      <c r="K101" s="41">
        <v>740111.95000000007</v>
      </c>
      <c r="L101" s="201">
        <f t="shared" si="1"/>
        <v>404385.81999999972</v>
      </c>
      <c r="M101" s="35">
        <v>450</v>
      </c>
      <c r="N101" s="67">
        <v>8</v>
      </c>
      <c r="O101" s="35">
        <v>1</v>
      </c>
      <c r="P101" s="42"/>
      <c r="Q101" s="43">
        <v>5.1491408527754929</v>
      </c>
      <c r="R101" s="43">
        <v>3.4013894405076983</v>
      </c>
      <c r="S101" s="43">
        <v>3.7576655363757592</v>
      </c>
      <c r="T101" s="42"/>
      <c r="U101" s="44">
        <v>5.1491408527754934E-3</v>
      </c>
      <c r="V101" s="203"/>
      <c r="W101" s="44">
        <v>3.4013894405076983E-3</v>
      </c>
      <c r="X101" s="203"/>
      <c r="Y101" s="44">
        <v>3.7576655363757592E-3</v>
      </c>
      <c r="Z101" s="203"/>
      <c r="AD101" t="s">
        <v>28</v>
      </c>
    </row>
    <row r="102" spans="1:30" x14ac:dyDescent="0.25">
      <c r="A102">
        <v>290</v>
      </c>
      <c r="B102" s="47">
        <v>47</v>
      </c>
      <c r="C102" s="48">
        <v>440</v>
      </c>
      <c r="D102" s="47" t="s">
        <v>23</v>
      </c>
      <c r="E102" s="49">
        <v>45079</v>
      </c>
      <c r="F102" s="49"/>
      <c r="G102" s="50">
        <v>1404307</v>
      </c>
      <c r="H102" s="50">
        <v>886766.56</v>
      </c>
      <c r="I102" s="47"/>
      <c r="J102" s="52">
        <v>1404106.89</v>
      </c>
      <c r="K102" s="53">
        <v>886566.45000000007</v>
      </c>
      <c r="L102" s="201">
        <f t="shared" si="1"/>
        <v>517540.43999999983</v>
      </c>
      <c r="M102" s="47">
        <v>200</v>
      </c>
      <c r="N102" s="67">
        <v>8</v>
      </c>
      <c r="O102" s="47">
        <v>1</v>
      </c>
      <c r="P102" s="54"/>
      <c r="Q102" s="55">
        <v>14.21354830177234</v>
      </c>
      <c r="R102" s="55">
        <v>9.7946122893635206</v>
      </c>
      <c r="S102" s="55">
        <v>9.5007124266789624</v>
      </c>
      <c r="T102" s="54"/>
      <c r="U102" s="56">
        <v>1.4213548301772341E-2</v>
      </c>
      <c r="V102" s="204"/>
      <c r="W102" s="56">
        <v>9.7946122893635204E-3</v>
      </c>
      <c r="X102" s="204"/>
      <c r="Y102" s="56">
        <v>9.5007124266789627E-3</v>
      </c>
      <c r="Z102" s="203"/>
      <c r="AD102" t="s">
        <v>28</v>
      </c>
    </row>
    <row r="103" spans="1:30" x14ac:dyDescent="0.25">
      <c r="A103" s="29">
        <v>291</v>
      </c>
      <c r="B103" s="57">
        <v>48</v>
      </c>
      <c r="C103" s="58">
        <v>440</v>
      </c>
      <c r="D103" s="57" t="s">
        <v>23</v>
      </c>
      <c r="E103" s="59">
        <v>45079</v>
      </c>
      <c r="F103" s="59"/>
      <c r="G103" s="60">
        <v>1325297.75</v>
      </c>
      <c r="H103" s="60">
        <v>825615.25</v>
      </c>
      <c r="I103" s="57"/>
      <c r="J103" s="62">
        <v>1325097.6399999999</v>
      </c>
      <c r="K103" s="63">
        <v>825415.14</v>
      </c>
      <c r="L103" s="201">
        <f t="shared" si="1"/>
        <v>499682.49999999988</v>
      </c>
      <c r="M103" s="57">
        <v>200</v>
      </c>
      <c r="N103" s="67">
        <v>8</v>
      </c>
      <c r="O103" s="57">
        <v>1</v>
      </c>
      <c r="P103" s="64"/>
      <c r="Q103" s="65">
        <v>13.413750366757716</v>
      </c>
      <c r="R103" s="65">
        <v>9.4566452725508512</v>
      </c>
      <c r="S103" s="65">
        <v>8.5077759525447547</v>
      </c>
      <c r="T103" s="64"/>
      <c r="U103" s="66">
        <v>1.3413750366757717E-2</v>
      </c>
      <c r="V103" s="205"/>
      <c r="W103" s="66">
        <v>9.4566452725508513E-3</v>
      </c>
      <c r="X103" s="205"/>
      <c r="Y103" s="66">
        <v>8.5077759525447553E-3</v>
      </c>
      <c r="Z103" s="203"/>
      <c r="AD103" t="s">
        <v>28</v>
      </c>
    </row>
    <row r="104" spans="1:30" x14ac:dyDescent="0.25">
      <c r="A104">
        <v>292</v>
      </c>
      <c r="B104" s="35">
        <v>49</v>
      </c>
      <c r="C104" s="45">
        <v>455</v>
      </c>
      <c r="D104" s="35" t="s">
        <v>23</v>
      </c>
      <c r="E104" s="37">
        <v>45078</v>
      </c>
      <c r="F104" s="37"/>
      <c r="G104" s="38">
        <v>1975281.25</v>
      </c>
      <c r="H104" s="38">
        <v>1428806</v>
      </c>
      <c r="I104" s="35"/>
      <c r="J104" s="46">
        <v>1975081.14</v>
      </c>
      <c r="K104" s="41">
        <v>1428605.89</v>
      </c>
      <c r="L104" s="201">
        <f t="shared" si="1"/>
        <v>546475.25</v>
      </c>
      <c r="M104" s="35">
        <v>100</v>
      </c>
      <c r="N104" s="67">
        <v>8</v>
      </c>
      <c r="O104" s="35">
        <v>1</v>
      </c>
      <c r="P104" s="42"/>
      <c r="Q104" s="43">
        <v>39.98685767193917</v>
      </c>
      <c r="R104" s="43">
        <v>20.684424967768713</v>
      </c>
      <c r="S104" s="43">
        <v>41.500230313966483</v>
      </c>
      <c r="T104" s="42"/>
      <c r="U104" s="44">
        <v>3.9986857671939172E-2</v>
      </c>
      <c r="V104" s="203"/>
      <c r="W104" s="44">
        <v>2.0684424967768712E-2</v>
      </c>
      <c r="X104" s="203">
        <v>3</v>
      </c>
      <c r="Y104" s="44">
        <v>4.1500230313966484E-2</v>
      </c>
      <c r="Z104" s="203">
        <v>3</v>
      </c>
      <c r="AD104" t="s">
        <v>28</v>
      </c>
    </row>
    <row r="105" spans="1:30" x14ac:dyDescent="0.25">
      <c r="A105" s="29">
        <v>293</v>
      </c>
      <c r="B105" s="35">
        <v>50</v>
      </c>
      <c r="C105" s="45">
        <v>455</v>
      </c>
      <c r="D105" s="35" t="s">
        <v>23</v>
      </c>
      <c r="E105" s="37">
        <v>45078</v>
      </c>
      <c r="F105" s="37"/>
      <c r="G105" s="38">
        <v>1985861.88</v>
      </c>
      <c r="H105" s="38">
        <v>1161424.75</v>
      </c>
      <c r="I105" s="35"/>
      <c r="J105" s="46">
        <v>1985661.7699999998</v>
      </c>
      <c r="K105" s="41">
        <v>1161224.6399999999</v>
      </c>
      <c r="L105" s="201">
        <f t="shared" si="1"/>
        <v>824437.12999999989</v>
      </c>
      <c r="M105" s="35">
        <v>100</v>
      </c>
      <c r="N105" s="67">
        <v>8</v>
      </c>
      <c r="O105" s="35">
        <v>1</v>
      </c>
      <c r="P105" s="42"/>
      <c r="Q105" s="43">
        <v>40.201069704711379</v>
      </c>
      <c r="R105" s="43">
        <v>31.205453414637862</v>
      </c>
      <c r="S105" s="43">
        <v>19.340575023658054</v>
      </c>
      <c r="T105" s="42"/>
      <c r="U105" s="44">
        <v>4.0201069704711379E-2</v>
      </c>
      <c r="V105" s="203"/>
      <c r="W105" s="44">
        <v>3.1205453414637863E-2</v>
      </c>
      <c r="X105" s="203">
        <v>3</v>
      </c>
      <c r="Y105" s="44">
        <v>1.9340575023658053E-2</v>
      </c>
      <c r="Z105" s="203">
        <v>3</v>
      </c>
      <c r="AD105" t="s">
        <v>28</v>
      </c>
    </row>
    <row r="106" spans="1:30" x14ac:dyDescent="0.25">
      <c r="A106">
        <v>298</v>
      </c>
      <c r="B106" s="47">
        <v>51</v>
      </c>
      <c r="C106" s="48">
        <v>87</v>
      </c>
      <c r="D106" s="47" t="s">
        <v>23</v>
      </c>
      <c r="E106" s="49">
        <v>45078</v>
      </c>
      <c r="F106" s="49"/>
      <c r="G106" s="50">
        <v>884251.62</v>
      </c>
      <c r="H106" s="50">
        <v>655545.25</v>
      </c>
      <c r="I106" s="47"/>
      <c r="J106" s="52">
        <v>884051.51</v>
      </c>
      <c r="K106" s="53">
        <v>655345.14</v>
      </c>
      <c r="L106" s="201">
        <f t="shared" si="1"/>
        <v>228706.37</v>
      </c>
      <c r="M106" s="47">
        <v>400</v>
      </c>
      <c r="N106" s="67">
        <v>8</v>
      </c>
      <c r="O106" s="47">
        <v>1</v>
      </c>
      <c r="P106" s="54"/>
      <c r="Q106" s="55">
        <v>4.4745556510444064</v>
      </c>
      <c r="R106" s="55">
        <v>2.1641692601429572</v>
      </c>
      <c r="S106" s="55">
        <v>4.9673307404381157</v>
      </c>
      <c r="T106" s="54"/>
      <c r="U106" s="56">
        <v>4.4745556510444066E-3</v>
      </c>
      <c r="V106" s="204"/>
      <c r="W106" s="56">
        <v>2.1641692601429572E-3</v>
      </c>
      <c r="X106" s="204"/>
      <c r="Y106" s="56">
        <v>4.967330740438116E-3</v>
      </c>
      <c r="Z106" s="203"/>
      <c r="AD106" t="s">
        <v>28</v>
      </c>
    </row>
    <row r="107" spans="1:30" x14ac:dyDescent="0.25">
      <c r="A107" s="29">
        <v>299</v>
      </c>
      <c r="B107" s="57">
        <v>52</v>
      </c>
      <c r="C107" s="58">
        <v>87</v>
      </c>
      <c r="D107" s="57" t="s">
        <v>23</v>
      </c>
      <c r="E107" s="59">
        <v>45078</v>
      </c>
      <c r="F107" s="59"/>
      <c r="G107" s="60">
        <v>900459</v>
      </c>
      <c r="H107" s="60">
        <v>649930.5</v>
      </c>
      <c r="I107" s="57"/>
      <c r="J107" s="62">
        <v>900258.89</v>
      </c>
      <c r="K107" s="63">
        <v>649730.39</v>
      </c>
      <c r="L107" s="201">
        <f t="shared" si="1"/>
        <v>250528.5</v>
      </c>
      <c r="M107" s="57">
        <v>400</v>
      </c>
      <c r="N107" s="67">
        <v>8</v>
      </c>
      <c r="O107" s="57">
        <v>1</v>
      </c>
      <c r="P107" s="64"/>
      <c r="Q107" s="65">
        <v>4.5565880020412663</v>
      </c>
      <c r="R107" s="65">
        <v>2.3706645271389899</v>
      </c>
      <c r="S107" s="65">
        <v>4.6997354710398955</v>
      </c>
      <c r="T107" s="64"/>
      <c r="U107" s="66">
        <v>4.5565880020412668E-3</v>
      </c>
      <c r="V107" s="205"/>
      <c r="W107" s="66">
        <v>2.3706645271389898E-3</v>
      </c>
      <c r="X107" s="205"/>
      <c r="Y107" s="66">
        <v>4.6997354710398955E-3</v>
      </c>
      <c r="Z107" s="203"/>
      <c r="AD107" t="s">
        <v>28</v>
      </c>
    </row>
    <row r="108" spans="1:30" x14ac:dyDescent="0.25">
      <c r="A108">
        <v>304</v>
      </c>
      <c r="B108" s="35">
        <v>53</v>
      </c>
      <c r="C108" s="45">
        <v>45</v>
      </c>
      <c r="D108" s="35" t="s">
        <v>23</v>
      </c>
      <c r="E108" s="37">
        <v>45078</v>
      </c>
      <c r="F108" s="37"/>
      <c r="G108" s="38">
        <v>318036.94</v>
      </c>
      <c r="H108" s="38">
        <v>211394.61</v>
      </c>
      <c r="I108" s="35"/>
      <c r="J108" s="46">
        <v>317836.83</v>
      </c>
      <c r="K108" s="41">
        <v>211194.5</v>
      </c>
      <c r="L108" s="201">
        <f t="shared" si="1"/>
        <v>106642.33000000002</v>
      </c>
      <c r="M108" s="35">
        <v>500</v>
      </c>
      <c r="N108" s="67">
        <v>8</v>
      </c>
      <c r="O108" s="35">
        <v>1</v>
      </c>
      <c r="P108" s="42"/>
      <c r="Q108" s="43">
        <v>1.2869644519121202</v>
      </c>
      <c r="R108" s="43">
        <v>0.80729558137281821</v>
      </c>
      <c r="S108" s="43">
        <v>1.0312880716594992</v>
      </c>
      <c r="T108" s="42"/>
      <c r="U108" s="44">
        <v>1.2869644519121202E-3</v>
      </c>
      <c r="V108" s="203"/>
      <c r="W108" s="44">
        <v>8.0729558137281824E-4</v>
      </c>
      <c r="X108" s="203"/>
      <c r="Y108" s="44">
        <v>1.0312880716594993E-3</v>
      </c>
      <c r="Z108" s="203"/>
      <c r="AD108" t="s">
        <v>28</v>
      </c>
    </row>
    <row r="109" spans="1:30" x14ac:dyDescent="0.25">
      <c r="A109" s="29">
        <v>305</v>
      </c>
      <c r="B109" s="35">
        <v>54</v>
      </c>
      <c r="C109" s="45">
        <v>45</v>
      </c>
      <c r="D109" s="35" t="s">
        <v>23</v>
      </c>
      <c r="E109" s="37">
        <v>45078</v>
      </c>
      <c r="F109" s="37"/>
      <c r="G109" s="38">
        <v>316457.53000000003</v>
      </c>
      <c r="H109" s="38">
        <v>216546.88</v>
      </c>
      <c r="I109" s="35"/>
      <c r="J109" s="46">
        <v>316257.42000000004</v>
      </c>
      <c r="K109" s="41">
        <v>216346.77000000002</v>
      </c>
      <c r="L109" s="201">
        <f t="shared" si="1"/>
        <v>99910.650000000023</v>
      </c>
      <c r="M109" s="35">
        <v>500</v>
      </c>
      <c r="N109" s="67">
        <v>8</v>
      </c>
      <c r="O109" s="35">
        <v>1</v>
      </c>
      <c r="P109" s="42"/>
      <c r="Q109" s="43">
        <v>1.280569206512163</v>
      </c>
      <c r="R109" s="43">
        <v>0.75633593411815148</v>
      </c>
      <c r="S109" s="43">
        <v>1.1271015356471246</v>
      </c>
      <c r="T109" s="42"/>
      <c r="U109" s="44">
        <v>1.2805692065121631E-3</v>
      </c>
      <c r="V109" s="203"/>
      <c r="W109" s="44">
        <v>7.5633593411815144E-4</v>
      </c>
      <c r="X109" s="203"/>
      <c r="Y109" s="44">
        <v>1.1271015356471247E-3</v>
      </c>
      <c r="Z109" s="203"/>
      <c r="AD109" t="s">
        <v>28</v>
      </c>
    </row>
    <row r="110" spans="1:30" x14ac:dyDescent="0.25">
      <c r="A110">
        <v>312</v>
      </c>
      <c r="B110" s="47">
        <v>55</v>
      </c>
      <c r="C110" s="48">
        <v>150</v>
      </c>
      <c r="D110" s="47" t="s">
        <v>23</v>
      </c>
      <c r="E110" s="49">
        <v>45078</v>
      </c>
      <c r="F110" s="49"/>
      <c r="G110" s="50">
        <v>987021.5</v>
      </c>
      <c r="H110" s="50">
        <v>556742.56000000006</v>
      </c>
      <c r="I110" s="47"/>
      <c r="J110" s="52">
        <v>986821.39</v>
      </c>
      <c r="K110" s="53">
        <v>556542.45000000007</v>
      </c>
      <c r="L110" s="201">
        <f t="shared" si="1"/>
        <v>430278.93999999994</v>
      </c>
      <c r="M110" s="47">
        <v>200</v>
      </c>
      <c r="N110" s="67">
        <v>8</v>
      </c>
      <c r="O110" s="47">
        <v>1</v>
      </c>
      <c r="P110" s="54"/>
      <c r="Q110" s="55">
        <v>9.9894342744711704</v>
      </c>
      <c r="R110" s="55">
        <v>8.1431615152205481</v>
      </c>
      <c r="S110" s="55">
        <v>3.9694864323888339</v>
      </c>
      <c r="T110" s="54"/>
      <c r="U110" s="56">
        <v>9.9894342744711699E-3</v>
      </c>
      <c r="V110" s="204"/>
      <c r="W110" s="56">
        <v>8.143161515220548E-3</v>
      </c>
      <c r="X110" s="204"/>
      <c r="Y110" s="56">
        <v>3.9694864323888343E-3</v>
      </c>
      <c r="Z110" s="203"/>
      <c r="AD110" t="s">
        <v>28</v>
      </c>
    </row>
    <row r="111" spans="1:30" x14ac:dyDescent="0.25">
      <c r="A111" s="29">
        <v>313</v>
      </c>
      <c r="B111" s="57">
        <v>56</v>
      </c>
      <c r="C111" s="58">
        <v>150</v>
      </c>
      <c r="D111" s="57" t="s">
        <v>23</v>
      </c>
      <c r="E111" s="59">
        <v>45078</v>
      </c>
      <c r="F111" s="59"/>
      <c r="G111" s="60">
        <v>1069363.3799999999</v>
      </c>
      <c r="H111" s="60">
        <v>599360.25</v>
      </c>
      <c r="I111" s="57"/>
      <c r="J111" s="62">
        <v>1069163.2699999998</v>
      </c>
      <c r="K111" s="63">
        <v>599160.14</v>
      </c>
      <c r="L111" s="201">
        <f t="shared" si="1"/>
        <v>470003.12999999977</v>
      </c>
      <c r="M111" s="57">
        <v>200</v>
      </c>
      <c r="N111" s="67">
        <v>8</v>
      </c>
      <c r="O111" s="57">
        <v>1</v>
      </c>
      <c r="P111" s="64"/>
      <c r="Q111" s="65">
        <v>10.822967887171224</v>
      </c>
      <c r="R111" s="65">
        <v>8.8949540506193472</v>
      </c>
      <c r="S111" s="65">
        <v>4.1452297485865355</v>
      </c>
      <c r="T111" s="64"/>
      <c r="U111" s="66">
        <v>1.0822967887171225E-2</v>
      </c>
      <c r="V111" s="205"/>
      <c r="W111" s="66">
        <v>8.8949540506193473E-3</v>
      </c>
      <c r="X111" s="205"/>
      <c r="Y111" s="66">
        <v>4.1452297485865359E-3</v>
      </c>
      <c r="Z111" s="203"/>
      <c r="AD111" t="s">
        <v>28</v>
      </c>
    </row>
    <row r="112" spans="1:30" x14ac:dyDescent="0.25">
      <c r="A112">
        <v>318</v>
      </c>
      <c r="B112" s="35">
        <v>57</v>
      </c>
      <c r="C112" s="45">
        <v>74</v>
      </c>
      <c r="D112" s="35" t="s">
        <v>23</v>
      </c>
      <c r="E112" s="37">
        <v>45078</v>
      </c>
      <c r="F112" s="37"/>
      <c r="G112" s="38">
        <v>715302.44</v>
      </c>
      <c r="H112" s="38">
        <v>528677.68999999994</v>
      </c>
      <c r="I112" s="35"/>
      <c r="J112" s="46">
        <v>715102.33</v>
      </c>
      <c r="K112" s="41">
        <v>528477.57999999996</v>
      </c>
      <c r="L112" s="201">
        <f t="shared" si="1"/>
        <v>186624.75</v>
      </c>
      <c r="M112" s="35">
        <v>200</v>
      </c>
      <c r="N112" s="67">
        <v>8</v>
      </c>
      <c r="O112" s="35">
        <v>1</v>
      </c>
      <c r="P112" s="42"/>
      <c r="Q112" s="43">
        <v>7.238865915802851</v>
      </c>
      <c r="R112" s="43">
        <v>3.5319308957757873</v>
      </c>
      <c r="S112" s="43">
        <v>7.9699102930581844</v>
      </c>
      <c r="T112" s="42"/>
      <c r="U112" s="44">
        <v>7.2388659158028508E-3</v>
      </c>
      <c r="V112" s="203"/>
      <c r="W112" s="44">
        <v>3.5319308957757873E-3</v>
      </c>
      <c r="X112" s="203"/>
      <c r="Y112" s="44">
        <v>7.9699102930581838E-3</v>
      </c>
      <c r="Z112" s="203"/>
      <c r="AD112" t="s">
        <v>28</v>
      </c>
    </row>
    <row r="113" spans="1:30" x14ac:dyDescent="0.25">
      <c r="A113" s="29">
        <v>319</v>
      </c>
      <c r="B113" s="35">
        <v>58</v>
      </c>
      <c r="C113" s="45">
        <v>74</v>
      </c>
      <c r="D113" s="35" t="s">
        <v>23</v>
      </c>
      <c r="E113" s="37">
        <v>45078</v>
      </c>
      <c r="F113" s="37"/>
      <c r="G113" s="38">
        <v>785924</v>
      </c>
      <c r="H113" s="38">
        <v>559206.68999999994</v>
      </c>
      <c r="I113" s="35"/>
      <c r="J113" s="46">
        <v>785723.89</v>
      </c>
      <c r="K113" s="41">
        <v>559006.57999999996</v>
      </c>
      <c r="L113" s="201">
        <f t="shared" si="1"/>
        <v>226717.31000000006</v>
      </c>
      <c r="M113" s="35">
        <v>200</v>
      </c>
      <c r="N113" s="67">
        <v>8</v>
      </c>
      <c r="O113" s="35">
        <v>1</v>
      </c>
      <c r="P113" s="42"/>
      <c r="Q113" s="43">
        <v>7.9537566134807989</v>
      </c>
      <c r="R113" s="43">
        <v>4.2906949469251909</v>
      </c>
      <c r="S113" s="43">
        <v>7.8755825830945572</v>
      </c>
      <c r="T113" s="42"/>
      <c r="U113" s="44">
        <v>7.9537566134807985E-3</v>
      </c>
      <c r="V113" s="203"/>
      <c r="W113" s="44">
        <v>4.2906949469251913E-3</v>
      </c>
      <c r="X113" s="203"/>
      <c r="Y113" s="44">
        <v>7.8755825830945578E-3</v>
      </c>
      <c r="Z113" s="203"/>
      <c r="AD113" t="s">
        <v>28</v>
      </c>
    </row>
    <row r="114" spans="1:30" x14ac:dyDescent="0.25">
      <c r="A114">
        <v>323</v>
      </c>
      <c r="B114" s="47">
        <v>59</v>
      </c>
      <c r="C114" s="48">
        <v>121</v>
      </c>
      <c r="D114" s="47" t="s">
        <v>23</v>
      </c>
      <c r="E114" s="49">
        <v>45078</v>
      </c>
      <c r="F114" s="49"/>
      <c r="G114" s="50">
        <v>1513105</v>
      </c>
      <c r="H114" s="50">
        <v>1054587.75</v>
      </c>
      <c r="I114" s="47"/>
      <c r="J114" s="52">
        <v>1512904.89</v>
      </c>
      <c r="K114" s="53">
        <v>1054387.6399999999</v>
      </c>
      <c r="L114" s="201">
        <f t="shared" si="1"/>
        <v>458517.25</v>
      </c>
      <c r="M114" s="47">
        <v>200</v>
      </c>
      <c r="N114" s="67">
        <v>8</v>
      </c>
      <c r="O114" s="47">
        <v>1</v>
      </c>
      <c r="P114" s="54"/>
      <c r="Q114" s="55">
        <v>15.314892963741931</v>
      </c>
      <c r="R114" s="55">
        <v>8.6775802326387605</v>
      </c>
      <c r="S114" s="55">
        <v>14.270222371871812</v>
      </c>
      <c r="T114" s="54"/>
      <c r="U114" s="56">
        <v>1.5314892963741932E-2</v>
      </c>
      <c r="V114" s="204"/>
      <c r="W114" s="56">
        <v>8.6775802326387614E-3</v>
      </c>
      <c r="X114" s="204"/>
      <c r="Y114" s="56">
        <v>1.4270222371871812E-2</v>
      </c>
      <c r="Z114" s="203"/>
      <c r="AD114" t="s">
        <v>28</v>
      </c>
    </row>
    <row r="115" spans="1:30" x14ac:dyDescent="0.25">
      <c r="A115" s="29">
        <v>324</v>
      </c>
      <c r="B115" s="57">
        <v>60</v>
      </c>
      <c r="C115" s="58">
        <v>121</v>
      </c>
      <c r="D115" s="57" t="s">
        <v>23</v>
      </c>
      <c r="E115" s="59">
        <v>45078</v>
      </c>
      <c r="F115" s="59"/>
      <c r="G115" s="60">
        <v>1547105.88</v>
      </c>
      <c r="H115" s="60">
        <v>1090867.1200000001</v>
      </c>
      <c r="I115" s="57"/>
      <c r="J115" s="62">
        <v>1546905.7699999998</v>
      </c>
      <c r="K115" s="63">
        <v>1090667.01</v>
      </c>
      <c r="L115" s="201">
        <f t="shared" si="1"/>
        <v>456238.75999999978</v>
      </c>
      <c r="M115" s="57">
        <v>200</v>
      </c>
      <c r="N115" s="67">
        <v>8</v>
      </c>
      <c r="O115" s="57">
        <v>1</v>
      </c>
      <c r="P115" s="64"/>
      <c r="Q115" s="65">
        <v>15.659078405480461</v>
      </c>
      <c r="R115" s="65">
        <v>8.6344591073500894</v>
      </c>
      <c r="S115" s="65">
        <v>15.102931490980302</v>
      </c>
      <c r="T115" s="64"/>
      <c r="U115" s="66">
        <v>1.5659078405480462E-2</v>
      </c>
      <c r="V115" s="205"/>
      <c r="W115" s="66">
        <v>8.6344591073500895E-3</v>
      </c>
      <c r="X115" s="205"/>
      <c r="Y115" s="66">
        <v>1.5102931490980302E-2</v>
      </c>
      <c r="Z115" s="203"/>
      <c r="AD115" t="s">
        <v>28</v>
      </c>
    </row>
    <row r="116" spans="1:30" x14ac:dyDescent="0.25">
      <c r="A116">
        <v>330</v>
      </c>
      <c r="B116" s="35">
        <v>61</v>
      </c>
      <c r="C116" s="45">
        <v>149</v>
      </c>
      <c r="D116" s="35" t="s">
        <v>23</v>
      </c>
      <c r="E116" s="37">
        <v>45082</v>
      </c>
      <c r="F116" s="37"/>
      <c r="G116" s="38">
        <v>1199038.6200000001</v>
      </c>
      <c r="H116" s="38">
        <v>771888.88</v>
      </c>
      <c r="I116" s="35"/>
      <c r="J116" s="46">
        <v>1198838.51</v>
      </c>
      <c r="K116" s="41">
        <v>771688.77</v>
      </c>
      <c r="L116" s="201">
        <f t="shared" si="1"/>
        <v>427149.74</v>
      </c>
      <c r="M116" s="35">
        <v>300</v>
      </c>
      <c r="N116" s="67">
        <v>8</v>
      </c>
      <c r="O116" s="35">
        <v>1</v>
      </c>
      <c r="P116" s="42"/>
      <c r="Q116" s="43">
        <v>8.0904329954109517</v>
      </c>
      <c r="R116" s="43">
        <v>5.3892936273764853</v>
      </c>
      <c r="S116" s="43">
        <v>5.8074496412741015</v>
      </c>
      <c r="T116" s="42"/>
      <c r="U116" s="44">
        <v>8.0904329954109514E-3</v>
      </c>
      <c r="V116" s="203"/>
      <c r="W116" s="44">
        <v>5.3892936273764857E-3</v>
      </c>
      <c r="X116" s="203"/>
      <c r="Y116" s="44">
        <v>5.8074496412741016E-3</v>
      </c>
      <c r="Z116" s="203"/>
      <c r="AD116" t="s">
        <v>28</v>
      </c>
    </row>
    <row r="117" spans="1:30" x14ac:dyDescent="0.25">
      <c r="A117" s="29">
        <v>331</v>
      </c>
      <c r="B117" s="35">
        <v>62</v>
      </c>
      <c r="C117" s="45">
        <v>149</v>
      </c>
      <c r="D117" s="35" t="s">
        <v>23</v>
      </c>
      <c r="E117" s="37">
        <v>45082</v>
      </c>
      <c r="F117" s="37"/>
      <c r="G117" s="38">
        <v>1223566.5</v>
      </c>
      <c r="H117" s="38">
        <v>825236.81</v>
      </c>
      <c r="I117" s="35"/>
      <c r="J117" s="46">
        <v>1223366.3899999999</v>
      </c>
      <c r="K117" s="41">
        <v>825036.70000000007</v>
      </c>
      <c r="L117" s="201">
        <f t="shared" si="1"/>
        <v>398329.68999999983</v>
      </c>
      <c r="M117" s="35">
        <v>300</v>
      </c>
      <c r="N117" s="67">
        <v>8</v>
      </c>
      <c r="O117" s="35">
        <v>1</v>
      </c>
      <c r="P117" s="42"/>
      <c r="Q117" s="43">
        <v>8.2559608525862096</v>
      </c>
      <c r="R117" s="43">
        <v>5.0256747432688362</v>
      </c>
      <c r="S117" s="43">
        <v>6.9451151350323519</v>
      </c>
      <c r="T117" s="42"/>
      <c r="U117" s="44">
        <v>8.2559608525862097E-3</v>
      </c>
      <c r="V117" s="203"/>
      <c r="W117" s="44">
        <v>5.0256747432688362E-3</v>
      </c>
      <c r="X117" s="203"/>
      <c r="Y117" s="44">
        <v>6.9451151350323525E-3</v>
      </c>
      <c r="Z117" s="203"/>
      <c r="AD117" t="s">
        <v>28</v>
      </c>
    </row>
    <row r="118" spans="1:30" x14ac:dyDescent="0.25">
      <c r="A118">
        <v>340</v>
      </c>
      <c r="B118" s="47">
        <v>63</v>
      </c>
      <c r="C118" s="48">
        <v>39</v>
      </c>
      <c r="D118" s="47" t="s">
        <v>23</v>
      </c>
      <c r="E118" s="49">
        <v>45084</v>
      </c>
      <c r="F118" s="49"/>
      <c r="G118" s="50">
        <v>471675.12</v>
      </c>
      <c r="H118" s="50">
        <v>308935.21999999997</v>
      </c>
      <c r="I118" s="47"/>
      <c r="J118" s="52">
        <v>471475.01</v>
      </c>
      <c r="K118" s="53">
        <v>308735.11</v>
      </c>
      <c r="L118" s="201">
        <f t="shared" si="1"/>
        <v>162739.90000000002</v>
      </c>
      <c r="M118" s="47">
        <v>500</v>
      </c>
      <c r="N118" s="67">
        <v>8</v>
      </c>
      <c r="O118" s="47">
        <v>1</v>
      </c>
      <c r="P118" s="54"/>
      <c r="Q118" s="55">
        <v>1.9090662898787134</v>
      </c>
      <c r="R118" s="55">
        <v>1.231961100090877</v>
      </c>
      <c r="S118" s="55">
        <v>1.4557761580438491</v>
      </c>
      <c r="T118" s="54"/>
      <c r="U118" s="56">
        <v>1.9090662898787135E-3</v>
      </c>
      <c r="V118" s="204"/>
      <c r="W118" s="56">
        <v>1.2319611000908769E-3</v>
      </c>
      <c r="X118" s="204"/>
      <c r="Y118" s="56">
        <v>1.455776158043849E-3</v>
      </c>
      <c r="Z118" s="203"/>
      <c r="AD118" t="s">
        <v>28</v>
      </c>
    </row>
    <row r="119" spans="1:30" x14ac:dyDescent="0.25">
      <c r="A119" s="29">
        <v>341</v>
      </c>
      <c r="B119" s="57">
        <v>64</v>
      </c>
      <c r="C119" s="58">
        <v>39</v>
      </c>
      <c r="D119" s="57" t="s">
        <v>23</v>
      </c>
      <c r="E119" s="59">
        <v>45084</v>
      </c>
      <c r="F119" s="59"/>
      <c r="G119" s="60">
        <v>495465.41</v>
      </c>
      <c r="H119" s="60">
        <v>326874.78000000003</v>
      </c>
      <c r="I119" s="57"/>
      <c r="J119" s="62">
        <v>495265.3</v>
      </c>
      <c r="K119" s="63">
        <v>326674.67000000004</v>
      </c>
      <c r="L119" s="201">
        <f t="shared" si="1"/>
        <v>168590.62999999995</v>
      </c>
      <c r="M119" s="57">
        <v>500</v>
      </c>
      <c r="N119" s="67">
        <v>8</v>
      </c>
      <c r="O119" s="57">
        <v>1</v>
      </c>
      <c r="P119" s="64"/>
      <c r="Q119" s="65">
        <v>2.0053964021903683</v>
      </c>
      <c r="R119" s="65">
        <v>1.276251847271713</v>
      </c>
      <c r="S119" s="65">
        <v>1.5676607930751087</v>
      </c>
      <c r="T119" s="64"/>
      <c r="U119" s="66">
        <v>2.0053964021903683E-3</v>
      </c>
      <c r="V119" s="205"/>
      <c r="W119" s="66">
        <v>1.276251847271713E-3</v>
      </c>
      <c r="X119" s="205"/>
      <c r="Y119" s="66">
        <v>1.5676607930751089E-3</v>
      </c>
      <c r="Z119" s="203"/>
      <c r="AD119" t="s">
        <v>28</v>
      </c>
    </row>
    <row r="120" spans="1:30" x14ac:dyDescent="0.25">
      <c r="A120">
        <v>342</v>
      </c>
      <c r="B120" s="35">
        <v>65</v>
      </c>
      <c r="C120" s="45">
        <v>110</v>
      </c>
      <c r="D120" s="35" t="s">
        <v>23</v>
      </c>
      <c r="E120" s="37">
        <v>45084</v>
      </c>
      <c r="F120" s="37"/>
      <c r="G120" s="38">
        <v>1087097.75</v>
      </c>
      <c r="H120" s="38">
        <v>685804.12</v>
      </c>
      <c r="I120" s="35"/>
      <c r="J120" s="46">
        <v>1086897.6399999999</v>
      </c>
      <c r="K120" s="41">
        <v>685604.01</v>
      </c>
      <c r="L120" s="201">
        <f t="shared" si="1"/>
        <v>401293.62999999989</v>
      </c>
      <c r="M120" s="35">
        <v>300</v>
      </c>
      <c r="N120" s="67">
        <v>8</v>
      </c>
      <c r="O120" s="35">
        <v>1</v>
      </c>
      <c r="P120" s="42"/>
      <c r="Q120" s="43">
        <v>7.334993375621786</v>
      </c>
      <c r="R120" s="43">
        <v>5.063070395093245</v>
      </c>
      <c r="S120" s="43">
        <v>4.884634408136364</v>
      </c>
      <c r="T120" s="42"/>
      <c r="U120" s="44">
        <v>7.334993375621786E-3</v>
      </c>
      <c r="V120" s="203"/>
      <c r="W120" s="44">
        <v>5.0630703950932448E-3</v>
      </c>
      <c r="X120" s="203"/>
      <c r="Y120" s="44">
        <v>4.8846344081363638E-3</v>
      </c>
      <c r="Z120" s="203"/>
      <c r="AD120" t="s">
        <v>28</v>
      </c>
    </row>
    <row r="121" spans="1:30" x14ac:dyDescent="0.25">
      <c r="A121" s="29">
        <v>343</v>
      </c>
      <c r="B121" s="35">
        <v>66</v>
      </c>
      <c r="C121" s="45">
        <v>110</v>
      </c>
      <c r="D121" s="35" t="s">
        <v>23</v>
      </c>
      <c r="E121" s="37">
        <v>45084</v>
      </c>
      <c r="F121" s="37"/>
      <c r="G121" s="38">
        <v>1086539.1200000001</v>
      </c>
      <c r="H121" s="38">
        <v>690605.44</v>
      </c>
      <c r="I121" s="35"/>
      <c r="J121" s="46">
        <v>1086339.01</v>
      </c>
      <c r="K121" s="41">
        <v>690405.33</v>
      </c>
      <c r="L121" s="201">
        <f t="shared" si="1"/>
        <v>395933.68000000005</v>
      </c>
      <c r="M121" s="35">
        <v>300</v>
      </c>
      <c r="N121" s="67">
        <v>8</v>
      </c>
      <c r="O121" s="35">
        <v>1</v>
      </c>
      <c r="P121" s="42"/>
      <c r="Q121" s="43">
        <v>7.3312234278377222</v>
      </c>
      <c r="R121" s="43">
        <v>4.995444591603218</v>
      </c>
      <c r="S121" s="43">
        <v>5.0219244979041822</v>
      </c>
      <c r="T121" s="42"/>
      <c r="U121" s="44">
        <v>7.3312234278377223E-3</v>
      </c>
      <c r="V121" s="203"/>
      <c r="W121" s="44">
        <v>4.9954445916032177E-3</v>
      </c>
      <c r="X121" s="203"/>
      <c r="Y121" s="44">
        <v>5.021924497904182E-3</v>
      </c>
      <c r="Z121" s="203"/>
      <c r="AD121" t="s">
        <v>28</v>
      </c>
    </row>
    <row r="122" spans="1:30" x14ac:dyDescent="0.25">
      <c r="A122">
        <v>352</v>
      </c>
      <c r="B122" s="47">
        <v>67</v>
      </c>
      <c r="C122" s="48">
        <v>14</v>
      </c>
      <c r="D122" s="47" t="s">
        <v>23</v>
      </c>
      <c r="E122" s="49">
        <v>45082</v>
      </c>
      <c r="F122" s="49"/>
      <c r="G122" s="50">
        <v>613556.93999999994</v>
      </c>
      <c r="H122" s="50">
        <v>417192.41</v>
      </c>
      <c r="I122" s="47"/>
      <c r="J122" s="52">
        <v>613356.82999999996</v>
      </c>
      <c r="K122" s="53">
        <v>416992.3</v>
      </c>
      <c r="L122" s="201">
        <f t="shared" si="1"/>
        <v>196364.52999999997</v>
      </c>
      <c r="M122" s="47">
        <v>450</v>
      </c>
      <c r="N122" s="67">
        <v>8</v>
      </c>
      <c r="O122" s="47">
        <v>1</v>
      </c>
      <c r="P122" s="54"/>
      <c r="Q122" s="55">
        <v>2.7595167010957771</v>
      </c>
      <c r="R122" s="55">
        <v>1.6516707703357587</v>
      </c>
      <c r="S122" s="55">
        <v>2.3818687511340397</v>
      </c>
      <c r="T122" s="54"/>
      <c r="U122" s="56">
        <v>2.759516701095777E-3</v>
      </c>
      <c r="V122" s="204"/>
      <c r="W122" s="56">
        <v>1.6516707703357588E-3</v>
      </c>
      <c r="X122" s="204"/>
      <c r="Y122" s="56">
        <v>2.3818687511340396E-3</v>
      </c>
      <c r="Z122" s="203"/>
      <c r="AD122" t="s">
        <v>28</v>
      </c>
    </row>
    <row r="123" spans="1:30" x14ac:dyDescent="0.25">
      <c r="A123" s="29">
        <v>353</v>
      </c>
      <c r="B123" s="57">
        <v>68</v>
      </c>
      <c r="C123" s="58">
        <v>14</v>
      </c>
      <c r="D123" s="57" t="s">
        <v>23</v>
      </c>
      <c r="E123" s="59">
        <v>45082</v>
      </c>
      <c r="F123" s="59"/>
      <c r="G123" s="60">
        <v>633990.93999999994</v>
      </c>
      <c r="H123" s="60">
        <v>427394.78</v>
      </c>
      <c r="I123" s="57"/>
      <c r="J123" s="62">
        <v>633790.82999999996</v>
      </c>
      <c r="K123" s="63">
        <v>427194.67000000004</v>
      </c>
      <c r="L123" s="201">
        <f t="shared" si="1"/>
        <v>206596.15999999992</v>
      </c>
      <c r="M123" s="57">
        <v>450</v>
      </c>
      <c r="N123" s="67">
        <v>8</v>
      </c>
      <c r="O123" s="57">
        <v>1</v>
      </c>
      <c r="P123" s="64"/>
      <c r="Q123" s="65">
        <v>2.8514500774147318</v>
      </c>
      <c r="R123" s="65">
        <v>1.7377315482363824</v>
      </c>
      <c r="S123" s="65">
        <v>2.3944948377334505</v>
      </c>
      <c r="T123" s="64"/>
      <c r="U123" s="66">
        <v>2.8514500774147319E-3</v>
      </c>
      <c r="V123" s="205"/>
      <c r="W123" s="66">
        <v>1.7377315482363825E-3</v>
      </c>
      <c r="X123" s="205"/>
      <c r="Y123" s="66">
        <v>2.3944948377334504E-3</v>
      </c>
      <c r="Z123" s="203"/>
      <c r="AD123" t="s">
        <v>28</v>
      </c>
    </row>
    <row r="124" spans="1:30" x14ac:dyDescent="0.25">
      <c r="A124">
        <v>358</v>
      </c>
      <c r="B124" s="35">
        <v>69</v>
      </c>
      <c r="C124" s="45">
        <v>21</v>
      </c>
      <c r="D124" s="35" t="s">
        <v>23</v>
      </c>
      <c r="E124" s="37">
        <v>45083</v>
      </c>
      <c r="F124" s="37"/>
      <c r="G124" s="38">
        <v>480699.03</v>
      </c>
      <c r="H124" s="38">
        <v>320579.40999999997</v>
      </c>
      <c r="I124" s="35"/>
      <c r="J124" s="46">
        <v>480498.92000000004</v>
      </c>
      <c r="K124" s="41">
        <v>320379.3</v>
      </c>
      <c r="L124" s="201">
        <f t="shared" si="1"/>
        <v>160119.62000000005</v>
      </c>
      <c r="M124" s="35">
        <v>400</v>
      </c>
      <c r="N124" s="67">
        <v>8</v>
      </c>
      <c r="O124" s="35">
        <v>1</v>
      </c>
      <c r="P124" s="42"/>
      <c r="Q124" s="43">
        <v>2.4320066574025017</v>
      </c>
      <c r="R124" s="43">
        <v>1.5151565719388207</v>
      </c>
      <c r="S124" s="43">
        <v>1.9712276837469143</v>
      </c>
      <c r="T124" s="42"/>
      <c r="U124" s="44">
        <v>2.4320066574025018E-3</v>
      </c>
      <c r="V124" s="203"/>
      <c r="W124" s="44">
        <v>1.5151565719388207E-3</v>
      </c>
      <c r="X124" s="203"/>
      <c r="Y124" s="44">
        <v>1.9712276837469144E-3</v>
      </c>
      <c r="Z124" s="203"/>
      <c r="AD124" t="s">
        <v>28</v>
      </c>
    </row>
    <row r="125" spans="1:30" ht="15.75" thickBot="1" x14ac:dyDescent="0.3">
      <c r="A125">
        <v>359</v>
      </c>
      <c r="B125" s="57">
        <v>70</v>
      </c>
      <c r="C125" s="58">
        <v>21</v>
      </c>
      <c r="D125" s="57" t="s">
        <v>23</v>
      </c>
      <c r="E125" s="59">
        <v>45083</v>
      </c>
      <c r="F125" s="37"/>
      <c r="G125" s="38">
        <v>481722.38</v>
      </c>
      <c r="H125" s="38">
        <v>356509.94</v>
      </c>
      <c r="I125" s="35"/>
      <c r="J125" s="46">
        <v>481522.27</v>
      </c>
      <c r="K125" s="41">
        <v>356309.83</v>
      </c>
      <c r="L125" s="201">
        <f t="shared" si="1"/>
        <v>125212.44</v>
      </c>
      <c r="M125" s="35">
        <v>400</v>
      </c>
      <c r="N125" s="67">
        <v>8</v>
      </c>
      <c r="O125" s="35">
        <v>1</v>
      </c>
      <c r="P125" s="42"/>
      <c r="Q125" s="43">
        <v>2.437186261162803</v>
      </c>
      <c r="R125" s="43">
        <v>1.1848420034627563</v>
      </c>
      <c r="S125" s="43">
        <v>2.6925401540551008</v>
      </c>
      <c r="T125" s="42"/>
      <c r="U125" s="44">
        <v>2.4371862611628032E-3</v>
      </c>
      <c r="V125" s="203"/>
      <c r="W125" s="44">
        <v>1.1848420034627563E-3</v>
      </c>
      <c r="X125" s="203"/>
      <c r="Y125" s="44">
        <v>2.6925401540551009E-3</v>
      </c>
      <c r="Z125" s="203"/>
      <c r="AD125" t="s">
        <v>28</v>
      </c>
    </row>
    <row r="126" spans="1:30" x14ac:dyDescent="0.25">
      <c r="A126" s="30">
        <v>364</v>
      </c>
      <c r="B126" s="33">
        <v>1</v>
      </c>
      <c r="C126" s="34">
        <v>18</v>
      </c>
      <c r="D126" s="35" t="s">
        <v>23</v>
      </c>
      <c r="E126" s="36">
        <v>45083</v>
      </c>
      <c r="F126" s="37"/>
      <c r="G126" s="84">
        <v>290556.88</v>
      </c>
      <c r="H126" s="84">
        <v>211985.77</v>
      </c>
      <c r="I126" s="35"/>
      <c r="J126" s="40">
        <v>287742.81</v>
      </c>
      <c r="K126" s="41">
        <v>209171.69999999998</v>
      </c>
      <c r="L126" s="201">
        <f t="shared" si="1"/>
        <v>78571.110000000015</v>
      </c>
      <c r="M126" s="35">
        <v>400</v>
      </c>
      <c r="N126" s="35">
        <v>8</v>
      </c>
      <c r="O126" s="35">
        <v>1</v>
      </c>
      <c r="P126" s="42"/>
      <c r="Q126" s="43">
        <v>1.4563871018476024</v>
      </c>
      <c r="R126" s="43">
        <v>0.74349123287344776</v>
      </c>
      <c r="S126" s="43">
        <v>1.5327261182944327</v>
      </c>
      <c r="T126" s="42"/>
      <c r="U126" s="44">
        <v>1.4563871018476026E-3</v>
      </c>
      <c r="V126" s="203"/>
      <c r="W126" s="44">
        <v>7.4349123287344773E-4</v>
      </c>
      <c r="X126" s="203"/>
      <c r="Y126" s="44">
        <v>1.5327261182944327E-3</v>
      </c>
      <c r="Z126" s="203"/>
      <c r="AA126" s="35"/>
      <c r="AD126" t="s">
        <v>31</v>
      </c>
    </row>
    <row r="127" spans="1:30" ht="15.75" thickBot="1" x14ac:dyDescent="0.3">
      <c r="A127" s="15">
        <v>365</v>
      </c>
      <c r="B127" s="35">
        <v>2</v>
      </c>
      <c r="C127" s="45">
        <v>18</v>
      </c>
      <c r="D127" s="35" t="s">
        <v>23</v>
      </c>
      <c r="E127" s="37">
        <v>45083</v>
      </c>
      <c r="F127" s="37"/>
      <c r="G127" s="84">
        <v>307638.40999999997</v>
      </c>
      <c r="H127" s="84">
        <v>213656.81</v>
      </c>
      <c r="I127" s="35"/>
      <c r="J127" s="46">
        <v>304824.33999999997</v>
      </c>
      <c r="K127" s="41">
        <v>210842.74</v>
      </c>
      <c r="L127" s="201">
        <f t="shared" si="1"/>
        <v>93981.599999999977</v>
      </c>
      <c r="M127" s="35">
        <v>400</v>
      </c>
      <c r="N127" s="35">
        <v>8</v>
      </c>
      <c r="O127" s="35">
        <v>1</v>
      </c>
      <c r="P127" s="42"/>
      <c r="Q127" s="43">
        <v>1.5428438927986008</v>
      </c>
      <c r="R127" s="43">
        <v>0.88931536860582983</v>
      </c>
      <c r="S127" s="43">
        <v>1.4050863270144578</v>
      </c>
      <c r="T127" s="42"/>
      <c r="U127" s="44">
        <v>1.5428438927986008E-3</v>
      </c>
      <c r="V127" s="203"/>
      <c r="W127" s="44">
        <v>8.8931536860582989E-4</v>
      </c>
      <c r="X127" s="203"/>
      <c r="Y127" s="44">
        <v>1.4050863270144579E-3</v>
      </c>
      <c r="Z127" s="203"/>
      <c r="AA127" s="35"/>
      <c r="AD127" t="s">
        <v>31</v>
      </c>
    </row>
    <row r="128" spans="1:30" x14ac:dyDescent="0.25">
      <c r="A128">
        <v>370</v>
      </c>
      <c r="B128" s="47">
        <v>3</v>
      </c>
      <c r="C128" s="48">
        <v>112</v>
      </c>
      <c r="D128" s="47" t="s">
        <v>23</v>
      </c>
      <c r="E128" s="49">
        <v>45083</v>
      </c>
      <c r="F128" s="49"/>
      <c r="G128" s="84">
        <v>260310.89</v>
      </c>
      <c r="H128" s="84">
        <v>175058.44</v>
      </c>
      <c r="I128" s="47"/>
      <c r="J128" s="52">
        <v>257496.82</v>
      </c>
      <c r="K128" s="53">
        <v>172244.37</v>
      </c>
      <c r="L128" s="201">
        <f t="shared" si="1"/>
        <v>85252.450000000012</v>
      </c>
      <c r="M128" s="47">
        <v>500</v>
      </c>
      <c r="N128" s="47">
        <v>8</v>
      </c>
      <c r="O128" s="47">
        <v>1</v>
      </c>
      <c r="P128" s="54"/>
      <c r="Q128" s="55">
        <v>1.0426395638932526</v>
      </c>
      <c r="R128" s="55">
        <v>0.64537155354920628</v>
      </c>
      <c r="S128" s="55">
        <v>0.8541262222396997</v>
      </c>
      <c r="T128" s="54"/>
      <c r="U128" s="56">
        <v>1.0426395638932526E-3</v>
      </c>
      <c r="V128" s="204"/>
      <c r="W128" s="56">
        <v>6.4537155354920631E-4</v>
      </c>
      <c r="X128" s="204"/>
      <c r="Y128" s="56">
        <v>8.5412622223969971E-4</v>
      </c>
      <c r="Z128" s="204"/>
      <c r="AA128" s="47"/>
      <c r="AD128" t="s">
        <v>31</v>
      </c>
    </row>
    <row r="129" spans="1:30" ht="15.75" thickBot="1" x14ac:dyDescent="0.3">
      <c r="A129">
        <v>371</v>
      </c>
      <c r="B129" s="57">
        <v>4</v>
      </c>
      <c r="C129" s="58">
        <v>112</v>
      </c>
      <c r="D129" s="57" t="s">
        <v>23</v>
      </c>
      <c r="E129" s="59">
        <v>45083</v>
      </c>
      <c r="F129" s="59"/>
      <c r="G129" s="84">
        <v>278880.25</v>
      </c>
      <c r="H129" s="84">
        <v>182491.42</v>
      </c>
      <c r="I129" s="57"/>
      <c r="J129" s="62">
        <v>276066.18</v>
      </c>
      <c r="K129" s="63">
        <v>179677.35</v>
      </c>
      <c r="L129" s="201">
        <f t="shared" si="1"/>
        <v>96388.829999999987</v>
      </c>
      <c r="M129" s="57">
        <v>500</v>
      </c>
      <c r="N129" s="57">
        <v>8</v>
      </c>
      <c r="O129" s="57">
        <v>1</v>
      </c>
      <c r="P129" s="64"/>
      <c r="Q129" s="65">
        <v>1.1178294222075291</v>
      </c>
      <c r="R129" s="65">
        <v>0.72967532266685964</v>
      </c>
      <c r="S129" s="65">
        <v>0.83453131401243941</v>
      </c>
      <c r="T129" s="64"/>
      <c r="U129" s="66">
        <v>1.1178294222075292E-3</v>
      </c>
      <c r="V129" s="205"/>
      <c r="W129" s="66">
        <v>7.2967532266685964E-4</v>
      </c>
      <c r="X129" s="205"/>
      <c r="Y129" s="66">
        <v>8.3453131401243943E-4</v>
      </c>
      <c r="Z129" s="205"/>
      <c r="AA129" s="57"/>
      <c r="AD129" t="s">
        <v>31</v>
      </c>
    </row>
    <row r="130" spans="1:30" x14ac:dyDescent="0.25">
      <c r="A130" s="30">
        <v>377</v>
      </c>
      <c r="B130" s="67">
        <v>5</v>
      </c>
      <c r="C130" s="68">
        <v>186</v>
      </c>
      <c r="D130" s="67" t="s">
        <v>23</v>
      </c>
      <c r="E130" s="69">
        <v>45083</v>
      </c>
      <c r="F130" s="69"/>
      <c r="G130" s="84">
        <v>3357254.75</v>
      </c>
      <c r="H130" s="84">
        <v>1996584.5</v>
      </c>
      <c r="I130" s="67"/>
      <c r="J130" s="72">
        <v>3354440.68</v>
      </c>
      <c r="K130" s="73">
        <v>1993770.43</v>
      </c>
      <c r="L130" s="201">
        <f t="shared" si="1"/>
        <v>1360670.2500000002</v>
      </c>
      <c r="M130" s="67">
        <v>100</v>
      </c>
      <c r="N130" s="67">
        <v>8</v>
      </c>
      <c r="O130" s="67">
        <v>1</v>
      </c>
      <c r="P130" s="74"/>
      <c r="Q130" s="75">
        <v>67.912927384908784</v>
      </c>
      <c r="R130" s="75">
        <v>51.502207450383345</v>
      </c>
      <c r="S130" s="75">
        <v>35.283047859229683</v>
      </c>
      <c r="T130" s="74"/>
      <c r="U130" s="76">
        <v>6.7912927384908783E-2</v>
      </c>
      <c r="V130" s="206"/>
      <c r="W130" s="76">
        <v>5.1502207450383343E-2</v>
      </c>
      <c r="X130" s="206"/>
      <c r="Y130" s="76">
        <v>3.5283047859229685E-2</v>
      </c>
      <c r="Z130" s="206"/>
      <c r="AA130" s="67"/>
      <c r="AD130" t="s">
        <v>31</v>
      </c>
    </row>
    <row r="131" spans="1:30" ht="15.75" thickBot="1" x14ac:dyDescent="0.3">
      <c r="A131" s="15">
        <v>378</v>
      </c>
      <c r="B131" s="67">
        <v>6</v>
      </c>
      <c r="C131" s="68">
        <v>186</v>
      </c>
      <c r="D131" s="67" t="s">
        <v>23</v>
      </c>
      <c r="E131" s="69">
        <v>45083</v>
      </c>
      <c r="F131" s="69"/>
      <c r="G131" s="84">
        <v>3313572.25</v>
      </c>
      <c r="H131" s="84">
        <v>2009787.38</v>
      </c>
      <c r="I131" s="67"/>
      <c r="J131" s="72">
        <v>3310758.18</v>
      </c>
      <c r="K131" s="73">
        <v>2006973.3099999998</v>
      </c>
      <c r="L131" s="201">
        <f t="shared" si="1"/>
        <v>1303784.8700000003</v>
      </c>
      <c r="M131" s="67">
        <v>100</v>
      </c>
      <c r="N131" s="67">
        <v>8</v>
      </c>
      <c r="O131" s="67">
        <v>1</v>
      </c>
      <c r="P131" s="74"/>
      <c r="Q131" s="75">
        <v>67.028545536042316</v>
      </c>
      <c r="R131" s="75">
        <v>49.349060762819718</v>
      </c>
      <c r="S131" s="75">
        <v>38.010892262428598</v>
      </c>
      <c r="T131" s="74"/>
      <c r="U131" s="76">
        <v>6.7028545536042317E-2</v>
      </c>
      <c r="V131" s="206"/>
      <c r="W131" s="76">
        <v>4.9349060762819717E-2</v>
      </c>
      <c r="X131" s="206"/>
      <c r="Y131" s="76">
        <v>3.8010892262428597E-2</v>
      </c>
      <c r="Z131" s="206"/>
      <c r="AA131" s="67"/>
      <c r="AD131" t="s">
        <v>31</v>
      </c>
    </row>
    <row r="132" spans="1:30" x14ac:dyDescent="0.25">
      <c r="A132">
        <v>383</v>
      </c>
      <c r="B132" s="47">
        <v>7</v>
      </c>
      <c r="C132" s="48">
        <v>36</v>
      </c>
      <c r="D132" s="47" t="s">
        <v>23</v>
      </c>
      <c r="E132" s="49">
        <v>45083</v>
      </c>
      <c r="F132" s="49"/>
      <c r="G132" s="84">
        <v>859819.69</v>
      </c>
      <c r="H132" s="84">
        <v>574531.88</v>
      </c>
      <c r="I132" s="47"/>
      <c r="J132" s="52">
        <v>857005.62</v>
      </c>
      <c r="K132" s="53">
        <v>571717.81000000006</v>
      </c>
      <c r="L132" s="201">
        <f t="shared" si="1"/>
        <v>285287.80999999994</v>
      </c>
      <c r="M132" s="47">
        <v>250</v>
      </c>
      <c r="N132" s="67">
        <v>8</v>
      </c>
      <c r="O132" s="47">
        <v>1</v>
      </c>
      <c r="P132" s="54"/>
      <c r="Q132" s="55">
        <v>6.9402640847437773</v>
      </c>
      <c r="R132" s="55">
        <v>4.319327764735224</v>
      </c>
      <c r="S132" s="55">
        <v>5.635013088018388</v>
      </c>
      <c r="T132" s="54"/>
      <c r="U132" s="56">
        <v>6.9402640847437778E-3</v>
      </c>
      <c r="V132" s="204"/>
      <c r="W132" s="56">
        <v>4.3193277647352243E-3</v>
      </c>
      <c r="X132" s="204"/>
      <c r="Y132" s="56">
        <v>5.6350130880183881E-3</v>
      </c>
      <c r="Z132" s="204"/>
      <c r="AA132" s="47"/>
      <c r="AD132" t="s">
        <v>31</v>
      </c>
    </row>
    <row r="133" spans="1:30" ht="15.75" thickBot="1" x14ac:dyDescent="0.3">
      <c r="A133">
        <v>384</v>
      </c>
      <c r="B133" s="57">
        <v>8</v>
      </c>
      <c r="C133" s="58">
        <v>36</v>
      </c>
      <c r="D133" s="57" t="s">
        <v>23</v>
      </c>
      <c r="E133" s="59">
        <v>45083</v>
      </c>
      <c r="F133" s="59"/>
      <c r="G133" s="84">
        <v>872500.06</v>
      </c>
      <c r="H133" s="84">
        <v>576843.43999999994</v>
      </c>
      <c r="I133" s="57"/>
      <c r="J133" s="62">
        <v>869685.99000000011</v>
      </c>
      <c r="K133" s="63">
        <v>574029.37</v>
      </c>
      <c r="L133" s="201">
        <f t="shared" ref="L133:L196" si="2">J133-K133</f>
        <v>295656.62000000011</v>
      </c>
      <c r="M133" s="57">
        <v>250</v>
      </c>
      <c r="N133" s="67">
        <v>8</v>
      </c>
      <c r="O133" s="57">
        <v>1</v>
      </c>
      <c r="P133" s="64"/>
      <c r="Q133" s="65">
        <v>7.0429531621996082</v>
      </c>
      <c r="R133" s="65">
        <v>4.4763141039702061</v>
      </c>
      <c r="S133" s="65">
        <v>5.5182739751932157</v>
      </c>
      <c r="T133" s="64"/>
      <c r="U133" s="66">
        <v>7.0429531621996081E-3</v>
      </c>
      <c r="V133" s="205"/>
      <c r="W133" s="66">
        <v>4.476314103970206E-3</v>
      </c>
      <c r="X133" s="205"/>
      <c r="Y133" s="66">
        <v>5.5182739751932159E-3</v>
      </c>
      <c r="Z133" s="205"/>
      <c r="AA133" s="57"/>
      <c r="AD133" t="s">
        <v>31</v>
      </c>
    </row>
    <row r="134" spans="1:30" x14ac:dyDescent="0.25">
      <c r="A134" s="30">
        <v>387</v>
      </c>
      <c r="B134" s="35">
        <v>9</v>
      </c>
      <c r="C134" s="45">
        <v>30</v>
      </c>
      <c r="D134" s="35" t="s">
        <v>23</v>
      </c>
      <c r="E134" s="37">
        <v>45083</v>
      </c>
      <c r="F134" s="37"/>
      <c r="G134" s="84">
        <v>641674.62</v>
      </c>
      <c r="H134" s="84">
        <v>400471.81</v>
      </c>
      <c r="I134" s="35"/>
      <c r="J134" s="46">
        <v>638860.55000000005</v>
      </c>
      <c r="K134" s="41">
        <v>397657.74</v>
      </c>
      <c r="L134" s="201">
        <f t="shared" si="2"/>
        <v>241202.81000000006</v>
      </c>
      <c r="M134" s="35">
        <v>200</v>
      </c>
      <c r="N134" s="67">
        <v>8</v>
      </c>
      <c r="O134" s="35">
        <v>1</v>
      </c>
      <c r="P134" s="42"/>
      <c r="Q134" s="43">
        <v>6.4670826346574257</v>
      </c>
      <c r="R134" s="43">
        <v>4.5648374976359634</v>
      </c>
      <c r="S134" s="43">
        <v>4.0898270445961433</v>
      </c>
      <c r="T134" s="42"/>
      <c r="U134" s="44">
        <v>6.4670826346574254E-3</v>
      </c>
      <c r="V134" s="203"/>
      <c r="W134" s="44">
        <v>4.5648374976359632E-3</v>
      </c>
      <c r="X134" s="203"/>
      <c r="Y134" s="44">
        <v>4.0898270445961435E-3</v>
      </c>
      <c r="Z134" s="203"/>
      <c r="AA134" s="35"/>
      <c r="AD134" t="s">
        <v>31</v>
      </c>
    </row>
    <row r="135" spans="1:30" ht="15.75" thickBot="1" x14ac:dyDescent="0.3">
      <c r="A135" s="15">
        <v>388</v>
      </c>
      <c r="B135" s="35">
        <v>10</v>
      </c>
      <c r="C135" s="45">
        <v>30</v>
      </c>
      <c r="D135" s="35" t="s">
        <v>23</v>
      </c>
      <c r="E135" s="37">
        <v>45083</v>
      </c>
      <c r="F135" s="37"/>
      <c r="G135" s="84">
        <v>817302.69</v>
      </c>
      <c r="H135" s="84">
        <v>524967.18999999994</v>
      </c>
      <c r="I135" s="35"/>
      <c r="J135" s="46">
        <v>814488.62</v>
      </c>
      <c r="K135" s="41">
        <v>522153.11999999994</v>
      </c>
      <c r="L135" s="201">
        <f t="shared" si="2"/>
        <v>292335.50000000006</v>
      </c>
      <c r="M135" s="35">
        <v>200</v>
      </c>
      <c r="N135" s="67">
        <v>8</v>
      </c>
      <c r="O135" s="35">
        <v>1</v>
      </c>
      <c r="P135" s="42"/>
      <c r="Q135" s="43">
        <v>8.2449373506128847</v>
      </c>
      <c r="R135" s="43">
        <v>5.5325394106733583</v>
      </c>
      <c r="S135" s="43">
        <v>5.8316555708699811</v>
      </c>
      <c r="T135" s="42"/>
      <c r="U135" s="44">
        <v>8.244937350612885E-3</v>
      </c>
      <c r="V135" s="203"/>
      <c r="W135" s="44">
        <v>5.5325394106733585E-3</v>
      </c>
      <c r="X135" s="203"/>
      <c r="Y135" s="44">
        <v>5.8316555708699813E-3</v>
      </c>
      <c r="Z135" s="203"/>
      <c r="AA135" s="35"/>
      <c r="AD135" t="s">
        <v>31</v>
      </c>
    </row>
    <row r="136" spans="1:30" x14ac:dyDescent="0.25">
      <c r="A136">
        <v>393</v>
      </c>
      <c r="B136" s="47">
        <v>11</v>
      </c>
      <c r="C136" s="48">
        <v>211</v>
      </c>
      <c r="D136" s="47" t="s">
        <v>23</v>
      </c>
      <c r="E136" s="49">
        <v>45090</v>
      </c>
      <c r="F136" s="49"/>
      <c r="G136" s="84">
        <v>877167.75</v>
      </c>
      <c r="H136" s="84">
        <v>581731.75</v>
      </c>
      <c r="I136" s="47"/>
      <c r="J136" s="52">
        <v>874353.68</v>
      </c>
      <c r="K136" s="53">
        <v>578917.68000000005</v>
      </c>
      <c r="L136" s="201">
        <f t="shared" si="2"/>
        <v>295436</v>
      </c>
      <c r="M136" s="47">
        <v>150</v>
      </c>
      <c r="N136" s="67">
        <v>8</v>
      </c>
      <c r="O136" s="47">
        <v>1</v>
      </c>
      <c r="P136" s="54"/>
      <c r="Q136" s="55">
        <v>11.801255637560372</v>
      </c>
      <c r="R136" s="55">
        <v>7.454956437981676</v>
      </c>
      <c r="S136" s="55">
        <v>9.3445432790941982</v>
      </c>
      <c r="T136" s="54"/>
      <c r="U136" s="56">
        <v>1.1801255637560373E-2</v>
      </c>
      <c r="V136" s="204"/>
      <c r="W136" s="56">
        <v>7.4549564379816765E-3</v>
      </c>
      <c r="X136" s="204"/>
      <c r="Y136" s="56">
        <v>9.3445432790941977E-3</v>
      </c>
      <c r="Z136" s="204"/>
      <c r="AA136" s="47"/>
      <c r="AD136" t="s">
        <v>31</v>
      </c>
    </row>
    <row r="137" spans="1:30" ht="15.75" thickBot="1" x14ac:dyDescent="0.3">
      <c r="A137">
        <v>394</v>
      </c>
      <c r="B137" s="57">
        <v>12</v>
      </c>
      <c r="C137" s="58">
        <v>211</v>
      </c>
      <c r="D137" s="57" t="s">
        <v>23</v>
      </c>
      <c r="E137" s="59">
        <v>45090</v>
      </c>
      <c r="F137" s="59"/>
      <c r="G137" s="84">
        <v>922998.75</v>
      </c>
      <c r="H137" s="84">
        <v>614405.43999999994</v>
      </c>
      <c r="I137" s="57"/>
      <c r="J137" s="62">
        <v>920184.68</v>
      </c>
      <c r="K137" s="63">
        <v>611591.37</v>
      </c>
      <c r="L137" s="201">
        <f t="shared" si="2"/>
        <v>308593.31000000006</v>
      </c>
      <c r="M137" s="57">
        <v>150</v>
      </c>
      <c r="N137" s="67">
        <v>8</v>
      </c>
      <c r="O137" s="57">
        <v>1</v>
      </c>
      <c r="P137" s="64"/>
      <c r="Q137" s="65">
        <v>12.419842096903723</v>
      </c>
      <c r="R137" s="65">
        <v>7.7869646322810198</v>
      </c>
      <c r="S137" s="65">
        <v>9.9606865489388117</v>
      </c>
      <c r="T137" s="64"/>
      <c r="U137" s="66">
        <v>1.2419842096903723E-2</v>
      </c>
      <c r="V137" s="205"/>
      <c r="W137" s="66">
        <v>7.7869646322810196E-3</v>
      </c>
      <c r="X137" s="205"/>
      <c r="Y137" s="66">
        <v>9.9606865489388127E-3</v>
      </c>
      <c r="Z137" s="205"/>
      <c r="AA137" s="57"/>
      <c r="AD137" t="s">
        <v>31</v>
      </c>
    </row>
    <row r="138" spans="1:30" x14ac:dyDescent="0.25">
      <c r="A138" s="30">
        <v>397</v>
      </c>
      <c r="B138" s="35">
        <v>13</v>
      </c>
      <c r="C138" s="45">
        <v>213</v>
      </c>
      <c r="D138" s="35" t="s">
        <v>23</v>
      </c>
      <c r="E138" s="37">
        <v>45090</v>
      </c>
      <c r="F138" s="37"/>
      <c r="G138" s="84">
        <v>861184.56</v>
      </c>
      <c r="H138" s="84">
        <v>601860.56000000006</v>
      </c>
      <c r="I138" s="35"/>
      <c r="J138" s="46">
        <v>858370.49000000011</v>
      </c>
      <c r="K138" s="41">
        <v>599046.49000000011</v>
      </c>
      <c r="L138" s="201">
        <f t="shared" si="2"/>
        <v>259324</v>
      </c>
      <c r="M138" s="35">
        <v>100</v>
      </c>
      <c r="N138" s="67">
        <v>8</v>
      </c>
      <c r="O138" s="35">
        <v>1</v>
      </c>
      <c r="P138" s="42"/>
      <c r="Q138" s="43">
        <v>17.378292931004694</v>
      </c>
      <c r="R138" s="43">
        <v>9.8155732036202092</v>
      </c>
      <c r="S138" s="43">
        <v>16.259847413876638</v>
      </c>
      <c r="T138" s="42"/>
      <c r="U138" s="44">
        <v>1.7378292931004694E-2</v>
      </c>
      <c r="V138" s="203"/>
      <c r="W138" s="44">
        <v>9.8155732036202103E-3</v>
      </c>
      <c r="X138" s="203"/>
      <c r="Y138" s="44">
        <v>1.6259847413876639E-2</v>
      </c>
      <c r="Z138" s="203"/>
      <c r="AA138" s="35"/>
      <c r="AD138" t="s">
        <v>31</v>
      </c>
    </row>
    <row r="139" spans="1:30" ht="15.75" thickBot="1" x14ac:dyDescent="0.3">
      <c r="A139" s="15">
        <v>398</v>
      </c>
      <c r="B139" s="35">
        <v>14</v>
      </c>
      <c r="C139" s="45">
        <v>213</v>
      </c>
      <c r="D139" s="35" t="s">
        <v>23</v>
      </c>
      <c r="E139" s="37">
        <v>45090</v>
      </c>
      <c r="F139" s="37"/>
      <c r="G139" s="84">
        <v>847138.06</v>
      </c>
      <c r="H139" s="84">
        <v>589822.81000000006</v>
      </c>
      <c r="I139" s="35"/>
      <c r="J139" s="46">
        <v>844323.99000000011</v>
      </c>
      <c r="K139" s="41">
        <v>587008.74000000011</v>
      </c>
      <c r="L139" s="201">
        <f t="shared" si="2"/>
        <v>257315.25</v>
      </c>
      <c r="M139" s="35">
        <v>100</v>
      </c>
      <c r="N139" s="67">
        <v>8</v>
      </c>
      <c r="O139" s="35">
        <v>1</v>
      </c>
      <c r="P139" s="42"/>
      <c r="Q139" s="43">
        <v>17.093912008665018</v>
      </c>
      <c r="R139" s="43">
        <v>9.7395407782651624</v>
      </c>
      <c r="S139" s="43">
        <v>15.811898145359697</v>
      </c>
      <c r="T139" s="42"/>
      <c r="U139" s="44">
        <v>1.7093912008665019E-2</v>
      </c>
      <c r="V139" s="203"/>
      <c r="W139" s="44">
        <v>9.739540778265162E-3</v>
      </c>
      <c r="X139" s="203"/>
      <c r="Y139" s="44">
        <v>1.5811898145359698E-2</v>
      </c>
      <c r="Z139" s="203"/>
      <c r="AA139" s="35"/>
      <c r="AD139" t="s">
        <v>31</v>
      </c>
    </row>
    <row r="140" spans="1:30" x14ac:dyDescent="0.25">
      <c r="A140">
        <v>401</v>
      </c>
      <c r="B140" s="47">
        <v>15</v>
      </c>
      <c r="C140" s="48">
        <v>140</v>
      </c>
      <c r="D140" s="47" t="s">
        <v>23</v>
      </c>
      <c r="E140" s="49">
        <v>45090</v>
      </c>
      <c r="F140" s="49"/>
      <c r="G140" s="84">
        <v>2042357.12</v>
      </c>
      <c r="H140" s="84">
        <v>1259320.6200000001</v>
      </c>
      <c r="I140" s="47"/>
      <c r="J140" s="52">
        <v>2039543.05</v>
      </c>
      <c r="K140" s="53">
        <v>1256506.55</v>
      </c>
      <c r="L140" s="201">
        <f t="shared" si="2"/>
        <v>783036.5</v>
      </c>
      <c r="M140" s="47">
        <v>100</v>
      </c>
      <c r="N140" s="67">
        <v>8</v>
      </c>
      <c r="O140" s="47">
        <v>1</v>
      </c>
      <c r="P140" s="54"/>
      <c r="Q140" s="55">
        <v>41.291932774034152</v>
      </c>
      <c r="R140" s="55">
        <v>29.638414056765114</v>
      </c>
      <c r="S140" s="55">
        <v>25.055065242128425</v>
      </c>
      <c r="T140" s="54"/>
      <c r="U140" s="56">
        <v>4.1291932774034153E-2</v>
      </c>
      <c r="V140" s="204"/>
      <c r="W140" s="56">
        <v>2.9638414056765115E-2</v>
      </c>
      <c r="X140" s="204"/>
      <c r="Y140" s="56">
        <v>2.5055065242128426E-2</v>
      </c>
      <c r="Z140" s="204"/>
      <c r="AA140" s="47"/>
      <c r="AD140" t="s">
        <v>31</v>
      </c>
    </row>
    <row r="141" spans="1:30" ht="15.75" thickBot="1" x14ac:dyDescent="0.3">
      <c r="A141">
        <v>402</v>
      </c>
      <c r="B141" s="57">
        <v>16</v>
      </c>
      <c r="C141" s="58">
        <v>140</v>
      </c>
      <c r="D141" s="57" t="s">
        <v>23</v>
      </c>
      <c r="E141" s="59">
        <v>45090</v>
      </c>
      <c r="F141" s="59"/>
      <c r="G141" s="84">
        <v>2027668</v>
      </c>
      <c r="H141" s="84">
        <v>1259069</v>
      </c>
      <c r="I141" s="57"/>
      <c r="J141" s="62">
        <v>2024853.93</v>
      </c>
      <c r="K141" s="63">
        <v>1256254.93</v>
      </c>
      <c r="L141" s="201">
        <f t="shared" si="2"/>
        <v>768599</v>
      </c>
      <c r="M141" s="57">
        <v>100</v>
      </c>
      <c r="N141" s="67">
        <v>8</v>
      </c>
      <c r="O141" s="57">
        <v>1</v>
      </c>
      <c r="P141" s="64"/>
      <c r="Q141" s="65">
        <v>40.994541573809308</v>
      </c>
      <c r="R141" s="65">
        <v>29.091945784922682</v>
      </c>
      <c r="S141" s="65">
        <v>25.590580946106247</v>
      </c>
      <c r="T141" s="64"/>
      <c r="U141" s="66">
        <v>4.0994541573809308E-2</v>
      </c>
      <c r="V141" s="205"/>
      <c r="W141" s="66">
        <v>2.9091945784922683E-2</v>
      </c>
      <c r="X141" s="205"/>
      <c r="Y141" s="66">
        <v>2.5590580946106247E-2</v>
      </c>
      <c r="Z141" s="205"/>
      <c r="AA141" s="57"/>
      <c r="AD141" t="s">
        <v>31</v>
      </c>
    </row>
    <row r="142" spans="1:30" x14ac:dyDescent="0.25">
      <c r="A142" s="30">
        <v>405</v>
      </c>
      <c r="B142" s="35">
        <v>17</v>
      </c>
      <c r="C142" s="45">
        <v>163</v>
      </c>
      <c r="D142" s="35" t="s">
        <v>23</v>
      </c>
      <c r="E142" s="37">
        <v>45090</v>
      </c>
      <c r="F142" s="37"/>
      <c r="G142" s="84">
        <v>1662991.25</v>
      </c>
      <c r="H142" s="84">
        <v>1071011</v>
      </c>
      <c r="I142" s="35"/>
      <c r="J142" s="46">
        <v>1660177.18</v>
      </c>
      <c r="K142" s="41">
        <v>1068196.93</v>
      </c>
      <c r="L142" s="201">
        <f t="shared" si="2"/>
        <v>591980.25</v>
      </c>
      <c r="M142" s="35">
        <v>100</v>
      </c>
      <c r="N142" s="67">
        <v>8</v>
      </c>
      <c r="O142" s="35">
        <v>1</v>
      </c>
      <c r="P142" s="42"/>
      <c r="Q142" s="43">
        <v>33.611413355332502</v>
      </c>
      <c r="R142" s="43">
        <v>22.406817259383597</v>
      </c>
      <c r="S142" s="43">
        <v>24.089881606290142</v>
      </c>
      <c r="T142" s="42"/>
      <c r="U142" s="44">
        <v>3.3611413355332499E-2</v>
      </c>
      <c r="V142" s="203"/>
      <c r="W142" s="44">
        <v>2.2406817259383597E-2</v>
      </c>
      <c r="X142" s="203"/>
      <c r="Y142" s="44">
        <v>2.4089881606290144E-2</v>
      </c>
      <c r="Z142" s="203"/>
      <c r="AA142" s="35"/>
      <c r="AD142" t="s">
        <v>31</v>
      </c>
    </row>
    <row r="143" spans="1:30" ht="15.75" thickBot="1" x14ac:dyDescent="0.3">
      <c r="A143" s="15">
        <v>406</v>
      </c>
      <c r="B143" s="35">
        <v>18</v>
      </c>
      <c r="C143" s="45">
        <v>163</v>
      </c>
      <c r="D143" s="35" t="s">
        <v>23</v>
      </c>
      <c r="E143" s="37">
        <v>45090</v>
      </c>
      <c r="F143" s="37"/>
      <c r="G143" s="84">
        <v>1608772.88</v>
      </c>
      <c r="H143" s="84">
        <v>1071094.3799999999</v>
      </c>
      <c r="I143" s="35"/>
      <c r="J143" s="46">
        <v>1605958.8099999998</v>
      </c>
      <c r="K143" s="41">
        <v>1068280.3099999998</v>
      </c>
      <c r="L143" s="201">
        <f t="shared" si="2"/>
        <v>537678.5</v>
      </c>
      <c r="M143" s="35">
        <v>100</v>
      </c>
      <c r="N143" s="67">
        <v>8</v>
      </c>
      <c r="O143" s="35">
        <v>1</v>
      </c>
      <c r="P143" s="42"/>
      <c r="Q143" s="43">
        <v>32.513725670261223</v>
      </c>
      <c r="R143" s="43">
        <v>20.351462559434179</v>
      </c>
      <c r="S143" s="43">
        <v>26.148865688278139</v>
      </c>
      <c r="T143" s="42"/>
      <c r="U143" s="44">
        <v>3.2513725670261222E-2</v>
      </c>
      <c r="V143" s="203"/>
      <c r="W143" s="44">
        <v>2.035146255943418E-2</v>
      </c>
      <c r="X143" s="203"/>
      <c r="Y143" s="44">
        <v>2.614886568827814E-2</v>
      </c>
      <c r="Z143" s="203"/>
      <c r="AA143" s="35"/>
      <c r="AD143" t="s">
        <v>31</v>
      </c>
    </row>
    <row r="144" spans="1:30" x14ac:dyDescent="0.25">
      <c r="A144">
        <v>412</v>
      </c>
      <c r="B144" s="47">
        <v>19</v>
      </c>
      <c r="C144" s="48">
        <v>32</v>
      </c>
      <c r="D144" s="47" t="s">
        <v>23</v>
      </c>
      <c r="E144" s="49">
        <v>45084</v>
      </c>
      <c r="F144" s="49"/>
      <c r="G144" s="84">
        <v>323977.96999999997</v>
      </c>
      <c r="H144" s="84">
        <v>210528.41</v>
      </c>
      <c r="I144" s="47"/>
      <c r="J144" s="52">
        <v>321163.89999999997</v>
      </c>
      <c r="K144" s="53">
        <v>207714.34</v>
      </c>
      <c r="L144" s="201">
        <f t="shared" si="2"/>
        <v>113449.55999999997</v>
      </c>
      <c r="M144" s="47">
        <v>200</v>
      </c>
      <c r="N144" s="67">
        <v>8</v>
      </c>
      <c r="O144" s="47">
        <v>1</v>
      </c>
      <c r="P144" s="54"/>
      <c r="Q144" s="55">
        <v>3.2510905244796438</v>
      </c>
      <c r="R144" s="55">
        <v>2.1470678785968569</v>
      </c>
      <c r="S144" s="55">
        <v>2.3736486886479899</v>
      </c>
      <c r="T144" s="54"/>
      <c r="U144" s="56">
        <v>3.2510905244796436E-3</v>
      </c>
      <c r="V144" s="204"/>
      <c r="W144" s="56">
        <v>2.1470678785968571E-3</v>
      </c>
      <c r="X144" s="204"/>
      <c r="Y144" s="56">
        <v>2.3736486886479901E-3</v>
      </c>
      <c r="Z144" s="204"/>
      <c r="AA144" s="47"/>
      <c r="AD144" t="s">
        <v>31</v>
      </c>
    </row>
    <row r="145" spans="1:30" ht="15.75" thickBot="1" x14ac:dyDescent="0.3">
      <c r="A145">
        <v>413</v>
      </c>
      <c r="B145" s="57">
        <v>20</v>
      </c>
      <c r="C145" s="58">
        <v>32</v>
      </c>
      <c r="D145" s="57" t="s">
        <v>23</v>
      </c>
      <c r="E145" s="59">
        <v>45084</v>
      </c>
      <c r="F145" s="59"/>
      <c r="G145" s="84">
        <v>329972.06</v>
      </c>
      <c r="H145" s="84">
        <v>218905.64</v>
      </c>
      <c r="I145" s="57"/>
      <c r="J145" s="62">
        <v>327157.99</v>
      </c>
      <c r="K145" s="63">
        <v>216091.57</v>
      </c>
      <c r="L145" s="201">
        <f t="shared" si="2"/>
        <v>111066.41999999998</v>
      </c>
      <c r="M145" s="57">
        <v>200</v>
      </c>
      <c r="N145" s="67">
        <v>8</v>
      </c>
      <c r="O145" s="57">
        <v>1</v>
      </c>
      <c r="P145" s="64"/>
      <c r="Q145" s="65">
        <v>3.3117677338480633</v>
      </c>
      <c r="R145" s="65">
        <v>2.1019662198138764</v>
      </c>
      <c r="S145" s="65">
        <v>2.6010732551735019</v>
      </c>
      <c r="T145" s="64"/>
      <c r="U145" s="66">
        <v>3.3117677338480632E-3</v>
      </c>
      <c r="V145" s="205"/>
      <c r="W145" s="66">
        <v>2.1019662198138766E-3</v>
      </c>
      <c r="X145" s="205"/>
      <c r="Y145" s="66">
        <v>2.6010732551735019E-3</v>
      </c>
      <c r="Z145" s="205"/>
      <c r="AA145" s="57"/>
      <c r="AD145" t="s">
        <v>31</v>
      </c>
    </row>
    <row r="146" spans="1:30" x14ac:dyDescent="0.25">
      <c r="A146" s="30">
        <v>416</v>
      </c>
      <c r="B146" s="35">
        <v>21</v>
      </c>
      <c r="C146" s="45">
        <v>33</v>
      </c>
      <c r="D146" s="35" t="s">
        <v>23</v>
      </c>
      <c r="E146" s="37">
        <v>45084</v>
      </c>
      <c r="F146" s="37"/>
      <c r="G146" s="84">
        <v>381385.34</v>
      </c>
      <c r="H146" s="84">
        <v>242346.53</v>
      </c>
      <c r="I146" s="35"/>
      <c r="J146" s="46">
        <v>378571.27</v>
      </c>
      <c r="K146" s="41">
        <v>239532.46</v>
      </c>
      <c r="L146" s="201">
        <f t="shared" si="2"/>
        <v>139038.81000000003</v>
      </c>
      <c r="M146" s="35">
        <v>400</v>
      </c>
      <c r="N146" s="67">
        <v>8</v>
      </c>
      <c r="O146" s="35">
        <v>1</v>
      </c>
      <c r="P146" s="42"/>
      <c r="Q146" s="43">
        <v>1.9161080506514352</v>
      </c>
      <c r="R146" s="43">
        <v>1.3156761596489737</v>
      </c>
      <c r="S146" s="43">
        <v>1.2909285656552925</v>
      </c>
      <c r="T146" s="42"/>
      <c r="U146" s="44">
        <v>1.9161080506514352E-3</v>
      </c>
      <c r="V146" s="203"/>
      <c r="W146" s="44">
        <v>1.3156761596489737E-3</v>
      </c>
      <c r="X146" s="203"/>
      <c r="Y146" s="44">
        <v>1.2909285656552926E-3</v>
      </c>
      <c r="Z146" s="203"/>
      <c r="AA146" s="35"/>
      <c r="AD146" t="s">
        <v>31</v>
      </c>
    </row>
    <row r="147" spans="1:30" ht="15.75" thickBot="1" x14ac:dyDescent="0.3">
      <c r="A147" s="15">
        <v>417</v>
      </c>
      <c r="B147" s="35">
        <v>22</v>
      </c>
      <c r="C147" s="45">
        <v>33</v>
      </c>
      <c r="D147" s="35" t="s">
        <v>23</v>
      </c>
      <c r="E147" s="37">
        <v>45084</v>
      </c>
      <c r="F147" s="37"/>
      <c r="G147" s="84">
        <v>298375.78000000003</v>
      </c>
      <c r="H147" s="84">
        <v>188829.03</v>
      </c>
      <c r="I147" s="35"/>
      <c r="J147" s="46">
        <v>295561.71000000002</v>
      </c>
      <c r="K147" s="41">
        <v>186014.96</v>
      </c>
      <c r="L147" s="201">
        <f t="shared" si="2"/>
        <v>109546.75000000003</v>
      </c>
      <c r="M147" s="35">
        <v>300</v>
      </c>
      <c r="N147" s="67">
        <v>8</v>
      </c>
      <c r="O147" s="35">
        <v>1</v>
      </c>
      <c r="P147" s="42"/>
      <c r="Q147" s="43">
        <v>1.9946157808728409</v>
      </c>
      <c r="R147" s="43">
        <v>1.3821373312197385</v>
      </c>
      <c r="S147" s="43">
        <v>1.3168286667541702</v>
      </c>
      <c r="T147" s="42"/>
      <c r="U147" s="44">
        <v>1.9946157808728407E-3</v>
      </c>
      <c r="V147" s="203"/>
      <c r="W147" s="44">
        <v>1.3821373312197386E-3</v>
      </c>
      <c r="X147" s="203"/>
      <c r="Y147" s="44">
        <v>1.3168286667541702E-3</v>
      </c>
      <c r="Z147" s="203"/>
      <c r="AA147" s="35"/>
      <c r="AD147" t="s">
        <v>31</v>
      </c>
    </row>
    <row r="148" spans="1:30" x14ac:dyDescent="0.25">
      <c r="A148">
        <v>444</v>
      </c>
      <c r="B148" s="47">
        <v>23</v>
      </c>
      <c r="C148" s="48">
        <v>219</v>
      </c>
      <c r="D148" s="47" t="s">
        <v>23</v>
      </c>
      <c r="E148" s="49">
        <v>45090</v>
      </c>
      <c r="F148" s="49"/>
      <c r="G148" s="84">
        <v>4584846</v>
      </c>
      <c r="H148" s="84">
        <v>2260463.5</v>
      </c>
      <c r="I148" s="47"/>
      <c r="J148" s="52">
        <v>4582031.93</v>
      </c>
      <c r="K148" s="53">
        <v>2257649.4300000002</v>
      </c>
      <c r="L148" s="201">
        <f t="shared" si="2"/>
        <v>2324382.4999999995</v>
      </c>
      <c r="M148" s="47">
        <v>250</v>
      </c>
      <c r="N148" s="67">
        <v>8</v>
      </c>
      <c r="O148" s="47">
        <v>1</v>
      </c>
      <c r="P148" s="54"/>
      <c r="Q148" s="55">
        <v>37.106538039888477</v>
      </c>
      <c r="R148" s="55">
        <v>35.191723993095501</v>
      </c>
      <c r="S148" s="55">
        <v>4.1168502006048957</v>
      </c>
      <c r="T148" s="54"/>
      <c r="U148" s="56">
        <v>3.7106538039888476E-2</v>
      </c>
      <c r="V148" s="204"/>
      <c r="W148" s="56">
        <v>3.5191723993095503E-2</v>
      </c>
      <c r="X148" s="204"/>
      <c r="Y148" s="56">
        <v>4.1168502006048956E-3</v>
      </c>
      <c r="Z148" s="204"/>
      <c r="AA148" s="47"/>
      <c r="AD148" t="s">
        <v>31</v>
      </c>
    </row>
    <row r="149" spans="1:30" ht="15.75" thickBot="1" x14ac:dyDescent="0.3">
      <c r="A149">
        <v>445</v>
      </c>
      <c r="B149" s="57">
        <v>24</v>
      </c>
      <c r="C149" s="58">
        <v>219</v>
      </c>
      <c r="D149" s="57" t="s">
        <v>23</v>
      </c>
      <c r="E149" s="59">
        <v>45090</v>
      </c>
      <c r="F149" s="59"/>
      <c r="G149" s="84">
        <v>4709273</v>
      </c>
      <c r="H149" s="84">
        <v>2356942.75</v>
      </c>
      <c r="I149" s="57"/>
      <c r="J149" s="62">
        <v>4706458.93</v>
      </c>
      <c r="K149" s="63">
        <v>2354128.6800000002</v>
      </c>
      <c r="L149" s="201">
        <f t="shared" si="2"/>
        <v>2352330.2499999995</v>
      </c>
      <c r="M149" s="57">
        <v>250</v>
      </c>
      <c r="N149" s="67">
        <v>8</v>
      </c>
      <c r="O149" s="57">
        <v>1</v>
      </c>
      <c r="P149" s="64"/>
      <c r="Q149" s="65">
        <v>38.114181652858498</v>
      </c>
      <c r="R149" s="65">
        <v>35.614859817009176</v>
      </c>
      <c r="S149" s="65">
        <v>5.3735419470760384</v>
      </c>
      <c r="T149" s="64"/>
      <c r="U149" s="66">
        <v>3.81141816528585E-2</v>
      </c>
      <c r="V149" s="205"/>
      <c r="W149" s="66">
        <v>3.5614859817009174E-2</v>
      </c>
      <c r="X149" s="205"/>
      <c r="Y149" s="66">
        <v>5.3735419470760382E-3</v>
      </c>
      <c r="Z149" s="205"/>
      <c r="AA149" s="57"/>
      <c r="AD149" t="s">
        <v>31</v>
      </c>
    </row>
    <row r="150" spans="1:30" x14ac:dyDescent="0.25">
      <c r="A150" s="30">
        <v>450</v>
      </c>
      <c r="B150" s="35">
        <v>25</v>
      </c>
      <c r="C150" s="45">
        <v>438</v>
      </c>
      <c r="D150" s="35" t="s">
        <v>23</v>
      </c>
      <c r="E150" s="37">
        <v>45090</v>
      </c>
      <c r="F150" s="37"/>
      <c r="G150" s="84">
        <v>769057.69</v>
      </c>
      <c r="H150" s="84">
        <v>565451.43999999994</v>
      </c>
      <c r="I150" s="35"/>
      <c r="J150" s="46">
        <v>766243.62</v>
      </c>
      <c r="K150" s="41">
        <v>562637.37</v>
      </c>
      <c r="L150" s="201">
        <f t="shared" si="2"/>
        <v>203606.25</v>
      </c>
      <c r="M150" s="35">
        <v>250</v>
      </c>
      <c r="N150" s="67">
        <v>8</v>
      </c>
      <c r="O150" s="35">
        <v>1</v>
      </c>
      <c r="P150" s="42"/>
      <c r="Q150" s="43">
        <v>6.2052487777735443</v>
      </c>
      <c r="R150" s="43">
        <v>3.0826488124347873</v>
      </c>
      <c r="S150" s="43">
        <v>6.7135899254783284</v>
      </c>
      <c r="T150" s="42"/>
      <c r="U150" s="44">
        <v>6.2052487777735444E-3</v>
      </c>
      <c r="V150" s="203"/>
      <c r="W150" s="44">
        <v>3.0826488124347873E-3</v>
      </c>
      <c r="X150" s="203"/>
      <c r="Y150" s="44">
        <v>6.7135899254783284E-3</v>
      </c>
      <c r="Z150" s="203"/>
      <c r="AA150" s="35"/>
      <c r="AD150" t="s">
        <v>31</v>
      </c>
    </row>
    <row r="151" spans="1:30" ht="15.75" thickBot="1" x14ac:dyDescent="0.3">
      <c r="A151" s="15">
        <v>451</v>
      </c>
      <c r="B151" s="35">
        <v>26</v>
      </c>
      <c r="C151" s="45">
        <v>438</v>
      </c>
      <c r="D151" s="35" t="s">
        <v>23</v>
      </c>
      <c r="E151" s="37">
        <v>45090</v>
      </c>
      <c r="F151" s="37"/>
      <c r="G151" s="84">
        <v>439222.22</v>
      </c>
      <c r="H151" s="84">
        <v>316587.90999999997</v>
      </c>
      <c r="I151" s="35"/>
      <c r="J151" s="46">
        <v>436408.14999999997</v>
      </c>
      <c r="K151" s="41">
        <v>313773.83999999997</v>
      </c>
      <c r="L151" s="201">
        <f t="shared" si="2"/>
        <v>122634.31</v>
      </c>
      <c r="M151" s="35">
        <v>150</v>
      </c>
      <c r="N151" s="67">
        <v>8</v>
      </c>
      <c r="O151" s="35">
        <v>1</v>
      </c>
      <c r="P151" s="42"/>
      <c r="Q151" s="43">
        <v>5.8902527184019995</v>
      </c>
      <c r="R151" s="43">
        <v>3.0945228030840539</v>
      </c>
      <c r="S151" s="43">
        <v>6.010819317933584</v>
      </c>
      <c r="T151" s="42"/>
      <c r="U151" s="44">
        <v>5.8902527184019997E-3</v>
      </c>
      <c r="V151" s="203"/>
      <c r="W151" s="44">
        <v>3.0945228030840538E-3</v>
      </c>
      <c r="X151" s="203"/>
      <c r="Y151" s="44">
        <v>6.0108193179335846E-3</v>
      </c>
      <c r="Z151" s="203"/>
      <c r="AA151" s="35"/>
      <c r="AD151" t="s">
        <v>31</v>
      </c>
    </row>
    <row r="152" spans="1:30" x14ac:dyDescent="0.25">
      <c r="A152">
        <v>456</v>
      </c>
      <c r="B152" s="47">
        <v>27</v>
      </c>
      <c r="C152" s="48">
        <v>89</v>
      </c>
      <c r="D152" s="47" t="s">
        <v>23</v>
      </c>
      <c r="E152" s="49">
        <v>45091</v>
      </c>
      <c r="F152" s="49"/>
      <c r="G152" s="84">
        <v>2502022.5</v>
      </c>
      <c r="H152" s="84">
        <v>1605358.38</v>
      </c>
      <c r="I152" s="47"/>
      <c r="J152" s="52">
        <v>2499208.4300000002</v>
      </c>
      <c r="K152" s="53">
        <v>1602544.3099999998</v>
      </c>
      <c r="L152" s="201">
        <f t="shared" si="2"/>
        <v>896664.12000000034</v>
      </c>
      <c r="M152" s="47">
        <v>450</v>
      </c>
      <c r="N152" s="67">
        <v>8</v>
      </c>
      <c r="O152" s="47">
        <v>1</v>
      </c>
      <c r="P152" s="54"/>
      <c r="Q152" s="55">
        <v>11.244037833742485</v>
      </c>
      <c r="R152" s="55">
        <v>7.5420643321522274</v>
      </c>
      <c r="S152" s="55">
        <v>7.9592430284190527</v>
      </c>
      <c r="T152" s="54"/>
      <c r="U152" s="56">
        <v>1.1244037833742485E-2</v>
      </c>
      <c r="V152" s="204"/>
      <c r="W152" s="56">
        <v>7.5420643321522278E-3</v>
      </c>
      <c r="X152" s="204"/>
      <c r="Y152" s="56">
        <v>7.9592430284190531E-3</v>
      </c>
      <c r="Z152" s="204"/>
      <c r="AA152" s="47"/>
      <c r="AD152" t="s">
        <v>31</v>
      </c>
    </row>
    <row r="153" spans="1:30" ht="15.75" thickBot="1" x14ac:dyDescent="0.3">
      <c r="A153">
        <v>457</v>
      </c>
      <c r="B153" s="57">
        <v>28</v>
      </c>
      <c r="C153" s="58">
        <v>89</v>
      </c>
      <c r="D153" s="57" t="s">
        <v>23</v>
      </c>
      <c r="E153" s="59">
        <v>45091</v>
      </c>
      <c r="F153" s="59"/>
      <c r="G153" s="84">
        <v>1724590.88</v>
      </c>
      <c r="H153" s="84">
        <v>1114104.25</v>
      </c>
      <c r="I153" s="57"/>
      <c r="J153" s="62">
        <v>1721776.8099999998</v>
      </c>
      <c r="K153" s="63">
        <v>1111290.18</v>
      </c>
      <c r="L153" s="201">
        <f t="shared" si="2"/>
        <v>610486.62999999989</v>
      </c>
      <c r="M153" s="57">
        <v>300</v>
      </c>
      <c r="N153" s="67">
        <v>8</v>
      </c>
      <c r="O153" s="57">
        <v>1</v>
      </c>
      <c r="P153" s="64"/>
      <c r="Q153" s="65">
        <v>11.619513218971763</v>
      </c>
      <c r="R153" s="65">
        <v>7.7024317155326978</v>
      </c>
      <c r="S153" s="65">
        <v>8.4217252323939853</v>
      </c>
      <c r="T153" s="64"/>
      <c r="U153" s="66">
        <v>1.1619513218971762E-2</v>
      </c>
      <c r="V153" s="205"/>
      <c r="W153" s="66">
        <v>7.7024317155326982E-3</v>
      </c>
      <c r="X153" s="205"/>
      <c r="Y153" s="66">
        <v>8.4217252323939857E-3</v>
      </c>
      <c r="Z153" s="205"/>
      <c r="AA153" s="57"/>
      <c r="AD153" t="s">
        <v>31</v>
      </c>
    </row>
    <row r="154" spans="1:30" x14ac:dyDescent="0.25">
      <c r="A154" s="30">
        <v>464</v>
      </c>
      <c r="B154" s="35">
        <v>29</v>
      </c>
      <c r="C154" s="45">
        <v>411</v>
      </c>
      <c r="D154" s="35" t="s">
        <v>23</v>
      </c>
      <c r="E154" s="37">
        <v>45092</v>
      </c>
      <c r="F154" s="37"/>
      <c r="G154" s="84">
        <v>2218465.75</v>
      </c>
      <c r="H154" s="84">
        <v>1337127.8799999999</v>
      </c>
      <c r="I154" s="35"/>
      <c r="J154" s="46">
        <v>2215651.6800000002</v>
      </c>
      <c r="K154" s="41">
        <v>1334313.8099999998</v>
      </c>
      <c r="L154" s="201">
        <f t="shared" si="2"/>
        <v>881337.87000000034</v>
      </c>
      <c r="M154" s="35">
        <v>100</v>
      </c>
      <c r="N154" s="67">
        <v>8</v>
      </c>
      <c r="O154" s="35">
        <v>1</v>
      </c>
      <c r="P154" s="42"/>
      <c r="Q154" s="43">
        <v>44.85737146918072</v>
      </c>
      <c r="R154" s="43">
        <v>33.359181487666838</v>
      </c>
      <c r="S154" s="43">
        <v>24.72110846025485</v>
      </c>
      <c r="T154" s="42"/>
      <c r="U154" s="44">
        <v>4.4857371469180722E-2</v>
      </c>
      <c r="V154" s="203"/>
      <c r="W154" s="44">
        <v>3.3359181487666839E-2</v>
      </c>
      <c r="X154" s="203"/>
      <c r="Y154" s="44">
        <v>2.472110846025485E-2</v>
      </c>
      <c r="Z154" s="203"/>
      <c r="AA154" s="35"/>
      <c r="AD154" t="s">
        <v>31</v>
      </c>
    </row>
    <row r="155" spans="1:30" ht="15.75" thickBot="1" x14ac:dyDescent="0.3">
      <c r="A155" s="15">
        <v>465</v>
      </c>
      <c r="B155" s="35">
        <v>30</v>
      </c>
      <c r="C155" s="45">
        <v>411</v>
      </c>
      <c r="D155" s="35" t="s">
        <v>23</v>
      </c>
      <c r="E155" s="37">
        <v>45092</v>
      </c>
      <c r="F155" s="37"/>
      <c r="G155" s="84">
        <v>2270452.5</v>
      </c>
      <c r="H155" s="84">
        <v>1378687</v>
      </c>
      <c r="I155" s="35"/>
      <c r="J155" s="46">
        <v>2267638.4300000002</v>
      </c>
      <c r="K155" s="41">
        <v>1375872.93</v>
      </c>
      <c r="L155" s="201">
        <f t="shared" si="2"/>
        <v>891765.50000000023</v>
      </c>
      <c r="M155" s="35">
        <v>100</v>
      </c>
      <c r="N155" s="67">
        <v>8</v>
      </c>
      <c r="O155" s="35">
        <v>1</v>
      </c>
      <c r="P155" s="42"/>
      <c r="Q155" s="43">
        <v>45.909878493310714</v>
      </c>
      <c r="R155" s="43">
        <v>33.753873709001013</v>
      </c>
      <c r="S155" s="43">
        <v>26.135410286265852</v>
      </c>
      <c r="T155" s="42"/>
      <c r="U155" s="44">
        <v>4.5909878493310713E-2</v>
      </c>
      <c r="V155" s="203"/>
      <c r="W155" s="44">
        <v>3.3753873709001014E-2</v>
      </c>
      <c r="X155" s="203"/>
      <c r="Y155" s="44">
        <v>2.6135410286265853E-2</v>
      </c>
      <c r="Z155" s="203"/>
      <c r="AA155" s="35"/>
      <c r="AD155" t="s">
        <v>31</v>
      </c>
    </row>
    <row r="156" spans="1:30" x14ac:dyDescent="0.25">
      <c r="A156" s="139">
        <v>448</v>
      </c>
      <c r="B156" s="158">
        <v>31</v>
      </c>
      <c r="C156" s="159">
        <v>438</v>
      </c>
      <c r="D156" s="158" t="s">
        <v>32</v>
      </c>
      <c r="E156" s="160">
        <v>45090</v>
      </c>
      <c r="F156" s="49"/>
      <c r="G156" s="84">
        <v>829109.31</v>
      </c>
      <c r="H156" s="84">
        <v>568542.5</v>
      </c>
      <c r="I156" s="47"/>
      <c r="J156" s="52">
        <v>826295.24000000011</v>
      </c>
      <c r="K156" s="53">
        <v>565728.43000000005</v>
      </c>
      <c r="L156" s="201">
        <f t="shared" si="2"/>
        <v>260566.81000000006</v>
      </c>
      <c r="M156" s="158">
        <v>250</v>
      </c>
      <c r="N156" s="145">
        <v>8</v>
      </c>
      <c r="O156" s="158">
        <v>1</v>
      </c>
      <c r="P156" s="89"/>
      <c r="Q156" s="164">
        <v>6.6915630933280701</v>
      </c>
      <c r="R156" s="164">
        <v>3.9450457311915579</v>
      </c>
      <c r="S156" s="164">
        <v>5.9050123285935019</v>
      </c>
      <c r="T156" s="89"/>
      <c r="U156" s="165">
        <v>6.6915630933280703E-3</v>
      </c>
      <c r="V156" s="208"/>
      <c r="W156" s="165">
        <v>3.9450457311915581E-3</v>
      </c>
      <c r="X156" s="208"/>
      <c r="Y156" s="165">
        <v>5.9050123285935016E-3</v>
      </c>
      <c r="Z156" s="208"/>
      <c r="AA156" s="47"/>
      <c r="AD156" t="s">
        <v>31</v>
      </c>
    </row>
    <row r="157" spans="1:30" ht="15.75" thickBot="1" x14ac:dyDescent="0.3">
      <c r="A157" s="139">
        <v>449</v>
      </c>
      <c r="B157" s="161">
        <v>32</v>
      </c>
      <c r="C157" s="162">
        <v>438</v>
      </c>
      <c r="D157" s="161" t="s">
        <v>32</v>
      </c>
      <c r="E157" s="163">
        <v>45090</v>
      </c>
      <c r="F157" s="59"/>
      <c r="G157" s="84">
        <v>513513.34</v>
      </c>
      <c r="H157" s="84">
        <v>356845.62</v>
      </c>
      <c r="I157" s="57"/>
      <c r="J157" s="62">
        <v>510699.27</v>
      </c>
      <c r="K157" s="63">
        <v>354031.55</v>
      </c>
      <c r="L157" s="201">
        <f t="shared" si="2"/>
        <v>156667.72000000003</v>
      </c>
      <c r="M157" s="161">
        <v>150</v>
      </c>
      <c r="N157" s="145">
        <v>8</v>
      </c>
      <c r="O157" s="161">
        <v>1</v>
      </c>
      <c r="P157" s="90"/>
      <c r="Q157" s="166">
        <v>6.8929688031798149</v>
      </c>
      <c r="R157" s="166">
        <v>3.9533131637238208</v>
      </c>
      <c r="S157" s="166">
        <v>6.3202596248303857</v>
      </c>
      <c r="T157" s="90"/>
      <c r="U157" s="167">
        <v>6.8929688031798154E-3</v>
      </c>
      <c r="V157" s="209"/>
      <c r="W157" s="167">
        <v>3.9533131637238209E-3</v>
      </c>
      <c r="X157" s="209"/>
      <c r="Y157" s="167">
        <v>6.3202596248303862E-3</v>
      </c>
      <c r="Z157" s="209"/>
      <c r="AA157" s="57"/>
      <c r="AD157" t="s">
        <v>31</v>
      </c>
    </row>
    <row r="158" spans="1:30" x14ac:dyDescent="0.25">
      <c r="A158" s="30">
        <v>473</v>
      </c>
      <c r="B158" s="35">
        <v>33</v>
      </c>
      <c r="C158" s="45">
        <v>180</v>
      </c>
      <c r="D158" s="35" t="s">
        <v>23</v>
      </c>
      <c r="E158" s="37">
        <v>45090</v>
      </c>
      <c r="F158" s="37"/>
      <c r="G158" s="84">
        <v>706438.06</v>
      </c>
      <c r="H158" s="84">
        <v>452197.38</v>
      </c>
      <c r="I158" s="35"/>
      <c r="J158" s="46">
        <v>703623.99000000011</v>
      </c>
      <c r="K158" s="41">
        <v>449383.31</v>
      </c>
      <c r="L158" s="201">
        <f t="shared" si="2"/>
        <v>254240.68000000011</v>
      </c>
      <c r="M158" s="35">
        <v>100</v>
      </c>
      <c r="N158" s="67">
        <v>8</v>
      </c>
      <c r="O158" s="35">
        <v>1</v>
      </c>
      <c r="P158" s="42"/>
      <c r="Q158" s="43">
        <v>14.245345050832675</v>
      </c>
      <c r="R158" s="43">
        <v>9.6231664091182516</v>
      </c>
      <c r="S158" s="43">
        <v>9.9376840796860115</v>
      </c>
      <c r="T158" s="42"/>
      <c r="U158" s="44">
        <v>1.4245345050832676E-2</v>
      </c>
      <c r="V158" s="203"/>
      <c r="W158" s="44">
        <v>9.6231664091182521E-3</v>
      </c>
      <c r="X158" s="203"/>
      <c r="Y158" s="44">
        <v>9.9376840796860117E-3</v>
      </c>
      <c r="Z158" s="203"/>
      <c r="AA158" s="35"/>
      <c r="AD158" t="s">
        <v>31</v>
      </c>
    </row>
    <row r="159" spans="1:30" ht="15.75" thickBot="1" x14ac:dyDescent="0.3">
      <c r="A159" s="15">
        <v>474</v>
      </c>
      <c r="B159" s="35">
        <v>34</v>
      </c>
      <c r="C159" s="45">
        <v>180</v>
      </c>
      <c r="D159" s="35" t="s">
        <v>23</v>
      </c>
      <c r="E159" s="37">
        <v>45090</v>
      </c>
      <c r="F159" s="37"/>
      <c r="G159" s="84">
        <v>720794.06</v>
      </c>
      <c r="H159" s="84">
        <v>463816.84</v>
      </c>
      <c r="I159" s="35"/>
      <c r="J159" s="46">
        <v>717979.99000000011</v>
      </c>
      <c r="K159" s="41">
        <v>461002.77</v>
      </c>
      <c r="L159" s="201">
        <f t="shared" si="2"/>
        <v>256977.22000000009</v>
      </c>
      <c r="M159" s="35">
        <v>100</v>
      </c>
      <c r="N159" s="67">
        <v>8</v>
      </c>
      <c r="O159" s="35">
        <v>1</v>
      </c>
      <c r="P159" s="42"/>
      <c r="Q159" s="43">
        <v>14.535992010652443</v>
      </c>
      <c r="R159" s="43">
        <v>9.7267461344604289</v>
      </c>
      <c r="S159" s="43">
        <v>10.33987863381283</v>
      </c>
      <c r="T159" s="42"/>
      <c r="U159" s="44">
        <v>1.4535992010652444E-2</v>
      </c>
      <c r="V159" s="203"/>
      <c r="W159" s="44">
        <v>9.7267461344604286E-3</v>
      </c>
      <c r="X159" s="203"/>
      <c r="Y159" s="44">
        <v>1.0339878633812831E-2</v>
      </c>
      <c r="Z159" s="203"/>
      <c r="AA159" s="35"/>
      <c r="AD159" t="s">
        <v>31</v>
      </c>
    </row>
    <row r="160" spans="1:30" x14ac:dyDescent="0.25">
      <c r="A160">
        <v>479</v>
      </c>
      <c r="B160" s="47">
        <v>35</v>
      </c>
      <c r="C160" s="48" t="s">
        <v>33</v>
      </c>
      <c r="D160" s="47" t="s">
        <v>23</v>
      </c>
      <c r="E160" s="49">
        <v>45090</v>
      </c>
      <c r="F160" s="49"/>
      <c r="G160" s="84">
        <v>646162.88</v>
      </c>
      <c r="H160" s="84">
        <v>417873.94</v>
      </c>
      <c r="I160" s="47"/>
      <c r="J160" s="52">
        <v>643348.81000000006</v>
      </c>
      <c r="K160" s="53">
        <v>415059.87</v>
      </c>
      <c r="L160" s="201">
        <f t="shared" si="2"/>
        <v>228288.94000000006</v>
      </c>
      <c r="M160" s="47">
        <v>100</v>
      </c>
      <c r="N160" s="67">
        <v>8</v>
      </c>
      <c r="O160" s="47">
        <v>1</v>
      </c>
      <c r="P160" s="54"/>
      <c r="Q160" s="55">
        <v>13.02503313807221</v>
      </c>
      <c r="R160" s="55">
        <v>8.6408770578383116</v>
      </c>
      <c r="S160" s="55">
        <v>9.4259355725028833</v>
      </c>
      <c r="T160" s="54"/>
      <c r="U160" s="56">
        <v>1.302503313807221E-2</v>
      </c>
      <c r="V160" s="204"/>
      <c r="W160" s="56">
        <v>8.6408770578383122E-3</v>
      </c>
      <c r="X160" s="204"/>
      <c r="Y160" s="56">
        <v>9.4259355725028835E-3</v>
      </c>
      <c r="Z160" s="204"/>
      <c r="AA160" s="47"/>
      <c r="AD160" t="s">
        <v>31</v>
      </c>
    </row>
    <row r="161" spans="1:30" ht="15.75" thickBot="1" x14ac:dyDescent="0.3">
      <c r="A161">
        <v>480</v>
      </c>
      <c r="B161" s="57">
        <v>36</v>
      </c>
      <c r="C161" s="58" t="s">
        <v>33</v>
      </c>
      <c r="D161" s="57" t="s">
        <v>23</v>
      </c>
      <c r="E161" s="59">
        <v>45090</v>
      </c>
      <c r="F161" s="59"/>
      <c r="G161" s="84">
        <v>702958.5</v>
      </c>
      <c r="H161" s="84">
        <v>449451.56</v>
      </c>
      <c r="I161" s="57"/>
      <c r="J161" s="62">
        <v>700144.43</v>
      </c>
      <c r="K161" s="63">
        <v>446637.49</v>
      </c>
      <c r="L161" s="201">
        <f t="shared" si="2"/>
        <v>253506.94000000006</v>
      </c>
      <c r="M161" s="57">
        <v>100</v>
      </c>
      <c r="N161" s="67">
        <v>8</v>
      </c>
      <c r="O161" s="57">
        <v>1</v>
      </c>
      <c r="P161" s="64"/>
      <c r="Q161" s="65">
        <v>14.174898997927235</v>
      </c>
      <c r="R161" s="65">
        <v>9.5953938979645415</v>
      </c>
      <c r="S161" s="65">
        <v>9.8459359649197928</v>
      </c>
      <c r="T161" s="64"/>
      <c r="U161" s="66">
        <v>1.4174898997927236E-2</v>
      </c>
      <c r="V161" s="205"/>
      <c r="W161" s="66">
        <v>9.5953938979645419E-3</v>
      </c>
      <c r="X161" s="205"/>
      <c r="Y161" s="66">
        <v>9.8459359649197935E-3</v>
      </c>
      <c r="Z161" s="205"/>
      <c r="AA161" s="57"/>
      <c r="AD161" t="s">
        <v>31</v>
      </c>
    </row>
    <row r="162" spans="1:30" x14ac:dyDescent="0.25">
      <c r="A162" s="156">
        <v>487</v>
      </c>
      <c r="B162" s="140">
        <v>37</v>
      </c>
      <c r="C162" s="141">
        <v>85</v>
      </c>
      <c r="D162" s="140" t="s">
        <v>23</v>
      </c>
      <c r="E162" s="142">
        <v>45091</v>
      </c>
      <c r="F162" s="37"/>
      <c r="G162" s="84">
        <v>183509.22</v>
      </c>
      <c r="H162" s="84">
        <v>126802.16</v>
      </c>
      <c r="I162" s="35"/>
      <c r="J162" s="46">
        <v>180695.15</v>
      </c>
      <c r="K162" s="41">
        <v>123988.09</v>
      </c>
      <c r="L162" s="201">
        <f t="shared" si="2"/>
        <v>56707.06</v>
      </c>
      <c r="M162" s="35">
        <v>250</v>
      </c>
      <c r="N162" s="67">
        <v>8</v>
      </c>
      <c r="O162" s="35">
        <v>1</v>
      </c>
      <c r="P162" s="42"/>
      <c r="Q162" s="43">
        <v>1.4633183617073473</v>
      </c>
      <c r="R162" s="43">
        <v>0.85855886627089406</v>
      </c>
      <c r="S162" s="43">
        <v>1.3002329151883747</v>
      </c>
      <c r="T162" s="42"/>
      <c r="U162" s="44">
        <v>1.4633183617073474E-3</v>
      </c>
      <c r="V162" s="203"/>
      <c r="W162" s="44">
        <v>8.5855886627089404E-4</v>
      </c>
      <c r="X162" s="203"/>
      <c r="Y162" s="44">
        <v>1.3002329151883746E-3</v>
      </c>
      <c r="Z162" s="203"/>
      <c r="AA162" s="35"/>
      <c r="AD162" t="s">
        <v>31</v>
      </c>
    </row>
    <row r="163" spans="1:30" ht="15.75" thickBot="1" x14ac:dyDescent="0.3">
      <c r="A163" s="157">
        <v>488</v>
      </c>
      <c r="B163" s="140">
        <v>38</v>
      </c>
      <c r="C163" s="141">
        <v>85</v>
      </c>
      <c r="D163" s="140" t="s">
        <v>23</v>
      </c>
      <c r="E163" s="142">
        <v>45091</v>
      </c>
      <c r="F163" s="37"/>
      <c r="G163" s="84">
        <v>182448.41</v>
      </c>
      <c r="H163" s="84">
        <v>126168.74</v>
      </c>
      <c r="I163" s="35"/>
      <c r="J163" s="46">
        <v>179634.34</v>
      </c>
      <c r="K163" s="41">
        <v>123354.67</v>
      </c>
      <c r="L163" s="201">
        <f t="shared" si="2"/>
        <v>56279.67</v>
      </c>
      <c r="M163" s="35">
        <v>250</v>
      </c>
      <c r="N163" s="67">
        <v>8</v>
      </c>
      <c r="O163" s="35">
        <v>1</v>
      </c>
      <c r="P163" s="42"/>
      <c r="Q163" s="43">
        <v>1.4547276344449789</v>
      </c>
      <c r="R163" s="43">
        <v>0.85208807632242001</v>
      </c>
      <c r="S163" s="43">
        <v>1.2956750499635012</v>
      </c>
      <c r="T163" s="42"/>
      <c r="U163" s="44">
        <v>1.4547276344449788E-3</v>
      </c>
      <c r="V163" s="203"/>
      <c r="W163" s="44">
        <v>8.5208807632242004E-4</v>
      </c>
      <c r="X163" s="203"/>
      <c r="Y163" s="44">
        <v>1.2956750499635013E-3</v>
      </c>
      <c r="Z163" s="203"/>
      <c r="AA163" s="35"/>
      <c r="AD163" t="s">
        <v>31</v>
      </c>
    </row>
    <row r="164" spans="1:30" x14ac:dyDescent="0.25">
      <c r="A164">
        <v>493</v>
      </c>
      <c r="B164" s="47">
        <v>39</v>
      </c>
      <c r="C164" s="48">
        <v>181</v>
      </c>
      <c r="D164" s="47" t="s">
        <v>23</v>
      </c>
      <c r="E164" s="49">
        <v>45091</v>
      </c>
      <c r="F164" s="49"/>
      <c r="G164" s="84">
        <v>512465.34</v>
      </c>
      <c r="H164" s="84">
        <v>345194.44</v>
      </c>
      <c r="I164" s="47"/>
      <c r="J164" s="52">
        <v>509651.27</v>
      </c>
      <c r="K164" s="53">
        <v>342380.37</v>
      </c>
      <c r="L164" s="201">
        <f t="shared" si="2"/>
        <v>167270.90000000002</v>
      </c>
      <c r="M164" s="47">
        <v>150</v>
      </c>
      <c r="N164" s="67">
        <v>8</v>
      </c>
      <c r="O164" s="47">
        <v>1</v>
      </c>
      <c r="P164" s="54"/>
      <c r="Q164" s="55">
        <v>6.8788238225031595</v>
      </c>
      <c r="R164" s="55">
        <v>4.2208710950662391</v>
      </c>
      <c r="S164" s="55">
        <v>5.7145983639893787</v>
      </c>
      <c r="T164" s="54"/>
      <c r="U164" s="56">
        <v>6.8788238225031594E-3</v>
      </c>
      <c r="V164" s="204"/>
      <c r="W164" s="56">
        <v>4.2208710950662389E-3</v>
      </c>
      <c r="X164" s="204"/>
      <c r="Y164" s="56">
        <v>5.714598363989379E-3</v>
      </c>
      <c r="Z164" s="204"/>
      <c r="AA164" s="47"/>
      <c r="AD164" t="s">
        <v>31</v>
      </c>
    </row>
    <row r="165" spans="1:30" ht="15.75" thickBot="1" x14ac:dyDescent="0.3">
      <c r="A165">
        <v>494</v>
      </c>
      <c r="B165" s="57">
        <v>40</v>
      </c>
      <c r="C165" s="58">
        <v>181</v>
      </c>
      <c r="D165" s="57" t="s">
        <v>23</v>
      </c>
      <c r="E165" s="59">
        <v>45091</v>
      </c>
      <c r="F165" s="59"/>
      <c r="G165" s="84">
        <v>535485.56000000006</v>
      </c>
      <c r="H165" s="84">
        <v>366223.78</v>
      </c>
      <c r="I165" s="57"/>
      <c r="J165" s="62">
        <v>532671.49000000011</v>
      </c>
      <c r="K165" s="63">
        <v>363409.71</v>
      </c>
      <c r="L165" s="201">
        <f t="shared" si="2"/>
        <v>169261.78000000009</v>
      </c>
      <c r="M165" s="57">
        <v>150</v>
      </c>
      <c r="N165" s="67">
        <v>8</v>
      </c>
      <c r="O165" s="57">
        <v>1</v>
      </c>
      <c r="P165" s="64"/>
      <c r="Q165" s="65">
        <v>7.1895304704729837</v>
      </c>
      <c r="R165" s="65">
        <v>4.2711084516282325</v>
      </c>
      <c r="S165" s="65">
        <v>6.274607340516213</v>
      </c>
      <c r="T165" s="64"/>
      <c r="U165" s="66">
        <v>7.1895304704729839E-3</v>
      </c>
      <c r="V165" s="205"/>
      <c r="W165" s="66">
        <v>4.2711084516282322E-3</v>
      </c>
      <c r="X165" s="205"/>
      <c r="Y165" s="66">
        <v>6.2746073405162131E-3</v>
      </c>
      <c r="Z165" s="205"/>
      <c r="AA165" s="57"/>
      <c r="AD165" t="s">
        <v>31</v>
      </c>
    </row>
    <row r="166" spans="1:30" x14ac:dyDescent="0.25">
      <c r="A166" s="30">
        <v>499</v>
      </c>
      <c r="B166" s="35">
        <v>41</v>
      </c>
      <c r="C166" s="45">
        <v>179</v>
      </c>
      <c r="D166" s="35" t="s">
        <v>23</v>
      </c>
      <c r="E166" s="37">
        <v>45091</v>
      </c>
      <c r="F166" s="37"/>
      <c r="G166" s="84">
        <v>1872378.12</v>
      </c>
      <c r="H166" s="84">
        <v>1134032</v>
      </c>
      <c r="I166" s="35"/>
      <c r="J166" s="46">
        <v>1869564.05</v>
      </c>
      <c r="K166" s="41">
        <v>1131217.93</v>
      </c>
      <c r="L166" s="201">
        <f t="shared" si="2"/>
        <v>738346.12000000011</v>
      </c>
      <c r="M166" s="35">
        <v>150</v>
      </c>
      <c r="N166" s="67">
        <v>8</v>
      </c>
      <c r="O166" s="35">
        <v>1</v>
      </c>
      <c r="P166" s="42"/>
      <c r="Q166" s="43">
        <v>25.233728397920967</v>
      </c>
      <c r="R166" s="43">
        <v>18.631237089429831</v>
      </c>
      <c r="S166" s="43">
        <v>14.195356313255941</v>
      </c>
      <c r="T166" s="42"/>
      <c r="U166" s="44">
        <v>2.5233728397920967E-2</v>
      </c>
      <c r="V166" s="203"/>
      <c r="W166" s="44">
        <v>1.863123708942983E-2</v>
      </c>
      <c r="X166" s="203"/>
      <c r="Y166" s="44">
        <v>1.4195356313255941E-2</v>
      </c>
      <c r="Z166" s="203"/>
      <c r="AA166" s="35"/>
      <c r="AD166" t="s">
        <v>31</v>
      </c>
    </row>
    <row r="167" spans="1:30" ht="15.75" thickBot="1" x14ac:dyDescent="0.3">
      <c r="A167" s="15">
        <v>500</v>
      </c>
      <c r="B167" s="35">
        <v>42</v>
      </c>
      <c r="C167" s="45">
        <v>179</v>
      </c>
      <c r="D167" s="35" t="s">
        <v>23</v>
      </c>
      <c r="E167" s="37">
        <v>45091</v>
      </c>
      <c r="F167" s="37"/>
      <c r="G167" s="84">
        <v>1840235</v>
      </c>
      <c r="H167" s="84">
        <v>1117052.5</v>
      </c>
      <c r="I167" s="35"/>
      <c r="J167" s="46">
        <v>1837420.93</v>
      </c>
      <c r="K167" s="41">
        <v>1114238.43</v>
      </c>
      <c r="L167" s="201">
        <f t="shared" si="2"/>
        <v>723182.5</v>
      </c>
      <c r="M167" s="35">
        <v>150</v>
      </c>
      <c r="N167" s="67">
        <v>8</v>
      </c>
      <c r="O167" s="35">
        <v>1</v>
      </c>
      <c r="P167" s="42"/>
      <c r="Q167" s="43">
        <v>24.799888883333711</v>
      </c>
      <c r="R167" s="43">
        <v>18.248602181896189</v>
      </c>
      <c r="S167" s="43">
        <v>14.085266408090671</v>
      </c>
      <c r="T167" s="42"/>
      <c r="U167" s="44">
        <v>2.4799888883333711E-2</v>
      </c>
      <c r="V167" s="203"/>
      <c r="W167" s="44">
        <v>1.8248602181896188E-2</v>
      </c>
      <c r="X167" s="203"/>
      <c r="Y167" s="44">
        <v>1.4085266408090671E-2</v>
      </c>
      <c r="Z167" s="203"/>
      <c r="AA167" s="35"/>
      <c r="AD167" t="s">
        <v>31</v>
      </c>
    </row>
    <row r="168" spans="1:30" x14ac:dyDescent="0.25">
      <c r="A168">
        <v>505</v>
      </c>
      <c r="B168" s="47">
        <v>43</v>
      </c>
      <c r="C168" s="48">
        <v>133</v>
      </c>
      <c r="D168" s="47" t="s">
        <v>23</v>
      </c>
      <c r="E168" s="49">
        <v>45091</v>
      </c>
      <c r="F168" s="49"/>
      <c r="G168" s="84">
        <v>660869.81000000006</v>
      </c>
      <c r="H168" s="84">
        <v>456759.84</v>
      </c>
      <c r="I168" s="47"/>
      <c r="J168" s="52">
        <v>658055.74000000011</v>
      </c>
      <c r="K168" s="53">
        <v>453945.77</v>
      </c>
      <c r="L168" s="201">
        <f t="shared" si="2"/>
        <v>204109.97000000009</v>
      </c>
      <c r="M168" s="47">
        <v>200</v>
      </c>
      <c r="N168" s="67">
        <v>8</v>
      </c>
      <c r="O168" s="47">
        <v>1</v>
      </c>
      <c r="P168" s="54"/>
      <c r="Q168" s="55">
        <v>6.6613924569151148</v>
      </c>
      <c r="R168" s="55">
        <v>3.8628440717475541</v>
      </c>
      <c r="S168" s="55">
        <v>6.0168790281102558</v>
      </c>
      <c r="T168" s="54"/>
      <c r="U168" s="56">
        <v>6.6613924569151146E-3</v>
      </c>
      <c r="V168" s="204"/>
      <c r="W168" s="56">
        <v>3.8628440717475543E-3</v>
      </c>
      <c r="X168" s="204"/>
      <c r="Y168" s="56">
        <v>6.0168790281102556E-3</v>
      </c>
      <c r="Z168" s="204"/>
      <c r="AA168" s="47"/>
      <c r="AD168" t="s">
        <v>31</v>
      </c>
    </row>
    <row r="169" spans="1:30" ht="15.75" thickBot="1" x14ac:dyDescent="0.3">
      <c r="A169">
        <v>506</v>
      </c>
      <c r="B169" s="57">
        <v>44</v>
      </c>
      <c r="C169" s="58">
        <v>133</v>
      </c>
      <c r="D169" s="57" t="s">
        <v>23</v>
      </c>
      <c r="E169" s="59">
        <v>45091</v>
      </c>
      <c r="F169" s="59"/>
      <c r="G169" s="84">
        <v>660350.81000000006</v>
      </c>
      <c r="H169" s="84">
        <v>466310.34</v>
      </c>
      <c r="I169" s="57"/>
      <c r="J169" s="62">
        <v>657536.74000000011</v>
      </c>
      <c r="K169" s="63">
        <v>463496.27</v>
      </c>
      <c r="L169" s="201">
        <f t="shared" si="2"/>
        <v>194040.47000000009</v>
      </c>
      <c r="M169" s="57">
        <v>200</v>
      </c>
      <c r="N169" s="67">
        <v>8</v>
      </c>
      <c r="O169" s="57">
        <v>1</v>
      </c>
      <c r="P169" s="64"/>
      <c r="Q169" s="65">
        <v>6.6561387033574935</v>
      </c>
      <c r="R169" s="65">
        <v>3.6722756816759574</v>
      </c>
      <c r="S169" s="65">
        <v>6.4153054966153</v>
      </c>
      <c r="T169" s="64"/>
      <c r="U169" s="66">
        <v>6.6561387033574936E-3</v>
      </c>
      <c r="V169" s="205"/>
      <c r="W169" s="66">
        <v>3.6722756816759575E-3</v>
      </c>
      <c r="X169" s="205"/>
      <c r="Y169" s="66">
        <v>6.4153054966153006E-3</v>
      </c>
      <c r="Z169" s="205"/>
      <c r="AA169" s="57"/>
      <c r="AD169" t="s">
        <v>31</v>
      </c>
    </row>
    <row r="170" spans="1:30" x14ac:dyDescent="0.25">
      <c r="A170" s="30">
        <v>511</v>
      </c>
      <c r="B170" s="35">
        <v>45</v>
      </c>
      <c r="C170" s="45">
        <v>185</v>
      </c>
      <c r="D170" s="35" t="s">
        <v>23</v>
      </c>
      <c r="E170" s="37">
        <v>45091</v>
      </c>
      <c r="F170" s="37"/>
      <c r="G170" s="84">
        <v>1838674.25</v>
      </c>
      <c r="H170" s="84">
        <v>1166479.5</v>
      </c>
      <c r="I170" s="35"/>
      <c r="J170" s="46">
        <v>1835860.18</v>
      </c>
      <c r="K170" s="41">
        <v>1163665.43</v>
      </c>
      <c r="L170" s="201">
        <f t="shared" si="2"/>
        <v>672194.75</v>
      </c>
      <c r="M170" s="35">
        <v>150</v>
      </c>
      <c r="N170" s="67">
        <v>8</v>
      </c>
      <c r="O170" s="35">
        <v>1</v>
      </c>
      <c r="P170" s="42"/>
      <c r="Q170" s="43">
        <v>24.778823254907095</v>
      </c>
      <c r="R170" s="43">
        <v>16.961990343390724</v>
      </c>
      <c r="S170" s="43">
        <v>16.806190759760195</v>
      </c>
      <c r="T170" s="42"/>
      <c r="U170" s="44">
        <v>2.4778823254907097E-2</v>
      </c>
      <c r="V170" s="203"/>
      <c r="W170" s="44">
        <v>1.6961990343390725E-2</v>
      </c>
      <c r="X170" s="203"/>
      <c r="Y170" s="44">
        <v>1.6806190759760194E-2</v>
      </c>
      <c r="Z170" s="203"/>
      <c r="AA170" s="35"/>
      <c r="AD170" t="s">
        <v>31</v>
      </c>
    </row>
    <row r="171" spans="1:30" ht="15.75" thickBot="1" x14ac:dyDescent="0.3">
      <c r="A171" s="15">
        <v>512</v>
      </c>
      <c r="B171" s="35">
        <v>46</v>
      </c>
      <c r="C171" s="45">
        <v>185</v>
      </c>
      <c r="D171" s="35" t="s">
        <v>23</v>
      </c>
      <c r="E171" s="37">
        <v>45091</v>
      </c>
      <c r="F171" s="37"/>
      <c r="G171" s="84">
        <v>1862940.88</v>
      </c>
      <c r="H171" s="84">
        <v>1171895.75</v>
      </c>
      <c r="I171" s="35"/>
      <c r="J171" s="46">
        <v>1860126.8099999998</v>
      </c>
      <c r="K171" s="41">
        <v>1169081.68</v>
      </c>
      <c r="L171" s="201">
        <f t="shared" si="2"/>
        <v>691045.12999999989</v>
      </c>
      <c r="M171" s="35">
        <v>150</v>
      </c>
      <c r="N171" s="67">
        <v>8</v>
      </c>
      <c r="O171" s="35">
        <v>1</v>
      </c>
      <c r="P171" s="42"/>
      <c r="Q171" s="43">
        <v>25.106352846927674</v>
      </c>
      <c r="R171" s="43">
        <v>17.437656009522815</v>
      </c>
      <c r="S171" s="43">
        <v>16.487698200420443</v>
      </c>
      <c r="T171" s="42"/>
      <c r="U171" s="44">
        <v>2.5106352846927676E-2</v>
      </c>
      <c r="V171" s="203"/>
      <c r="W171" s="44">
        <v>1.7437656009522816E-2</v>
      </c>
      <c r="X171" s="203"/>
      <c r="Y171" s="44">
        <v>1.6487698200420443E-2</v>
      </c>
      <c r="Z171" s="203"/>
      <c r="AA171" s="35"/>
      <c r="AD171" t="s">
        <v>31</v>
      </c>
    </row>
    <row r="172" spans="1:30" x14ac:dyDescent="0.25">
      <c r="A172">
        <v>515</v>
      </c>
      <c r="B172" s="47">
        <v>47</v>
      </c>
      <c r="C172" s="48">
        <v>228</v>
      </c>
      <c r="D172" s="47" t="s">
        <v>23</v>
      </c>
      <c r="E172" s="49">
        <v>45091</v>
      </c>
      <c r="F172" s="49"/>
      <c r="G172" s="84">
        <v>4936877.5</v>
      </c>
      <c r="H172" s="84">
        <v>2736314.5</v>
      </c>
      <c r="I172" s="47"/>
      <c r="J172" s="52">
        <v>4934063.43</v>
      </c>
      <c r="K172" s="53">
        <v>2733500.43</v>
      </c>
      <c r="L172" s="201">
        <f t="shared" si="2"/>
        <v>2200562.9999999995</v>
      </c>
      <c r="M172" s="47">
        <v>100</v>
      </c>
      <c r="N172" s="67">
        <v>8</v>
      </c>
      <c r="O172" s="47">
        <v>1</v>
      </c>
      <c r="P172" s="54"/>
      <c r="Q172" s="55">
        <v>99.893461652785575</v>
      </c>
      <c r="R172" s="55">
        <v>83.292665606261252</v>
      </c>
      <c r="S172" s="55">
        <v>35.69171150002726</v>
      </c>
      <c r="T172" s="54"/>
      <c r="U172" s="56">
        <v>9.9893461652785578E-2</v>
      </c>
      <c r="V172" s="204"/>
      <c r="W172" s="56">
        <v>8.3292665606261251E-2</v>
      </c>
      <c r="X172" s="204"/>
      <c r="Y172" s="56">
        <v>3.5691711500027264E-2</v>
      </c>
      <c r="Z172" s="204"/>
      <c r="AA172" s="47"/>
      <c r="AD172" t="s">
        <v>31</v>
      </c>
    </row>
    <row r="173" spans="1:30" ht="15.75" thickBot="1" x14ac:dyDescent="0.3">
      <c r="A173">
        <v>516</v>
      </c>
      <c r="B173" s="57">
        <v>48</v>
      </c>
      <c r="C173" s="58">
        <v>228</v>
      </c>
      <c r="D173" s="57" t="s">
        <v>23</v>
      </c>
      <c r="E173" s="59">
        <v>45091</v>
      </c>
      <c r="F173" s="59"/>
      <c r="G173" s="84">
        <v>5034907</v>
      </c>
      <c r="H173" s="84">
        <v>2754540</v>
      </c>
      <c r="I173" s="57"/>
      <c r="J173" s="62">
        <v>5032092.93</v>
      </c>
      <c r="K173" s="63">
        <v>2751725.93</v>
      </c>
      <c r="L173" s="201">
        <f t="shared" si="2"/>
        <v>2280366.9999999995</v>
      </c>
      <c r="M173" s="57">
        <v>100</v>
      </c>
      <c r="N173" s="67">
        <v>8</v>
      </c>
      <c r="O173" s="57">
        <v>1</v>
      </c>
      <c r="P173" s="64"/>
      <c r="Q173" s="65">
        <v>101.87813538834226</v>
      </c>
      <c r="R173" s="65">
        <v>86.31329618400072</v>
      </c>
      <c r="S173" s="65">
        <v>33.464404289334311</v>
      </c>
      <c r="T173" s="64"/>
      <c r="U173" s="66">
        <v>0.10187813538834226</v>
      </c>
      <c r="V173" s="205"/>
      <c r="W173" s="66">
        <v>8.6313296184000715E-2</v>
      </c>
      <c r="X173" s="205"/>
      <c r="Y173" s="66">
        <v>3.346440428933431E-2</v>
      </c>
      <c r="Z173" s="205"/>
      <c r="AA173" s="57"/>
      <c r="AD173" t="s">
        <v>31</v>
      </c>
    </row>
    <row r="174" spans="1:30" x14ac:dyDescent="0.25">
      <c r="A174" s="30">
        <v>521</v>
      </c>
      <c r="B174" s="35">
        <v>49</v>
      </c>
      <c r="C174" s="45">
        <v>93</v>
      </c>
      <c r="D174" s="35" t="s">
        <v>23</v>
      </c>
      <c r="E174" s="37">
        <v>45097</v>
      </c>
      <c r="F174" s="37"/>
      <c r="G174" s="84">
        <v>367389.88</v>
      </c>
      <c r="H174" s="84">
        <v>250162.33</v>
      </c>
      <c r="I174" s="35"/>
      <c r="J174" s="46">
        <v>364575.81</v>
      </c>
      <c r="K174" s="41">
        <v>247348.25999999998</v>
      </c>
      <c r="L174" s="201">
        <f t="shared" si="2"/>
        <v>117227.55000000002</v>
      </c>
      <c r="M174" s="35">
        <v>250</v>
      </c>
      <c r="N174" s="67">
        <v>8</v>
      </c>
      <c r="O174" s="35">
        <v>1</v>
      </c>
      <c r="P174" s="42"/>
      <c r="Q174" s="43">
        <v>2.95243384787765</v>
      </c>
      <c r="R174" s="43">
        <v>1.7748540027240802</v>
      </c>
      <c r="S174" s="43">
        <v>2.5317966670801755</v>
      </c>
      <c r="T174" s="42"/>
      <c r="U174" s="44">
        <v>2.95243384787765E-3</v>
      </c>
      <c r="V174" s="203"/>
      <c r="W174" s="44">
        <v>1.7748540027240803E-3</v>
      </c>
      <c r="X174" s="203"/>
      <c r="Y174" s="44">
        <v>2.5317966670801756E-3</v>
      </c>
      <c r="Z174" s="203"/>
      <c r="AA174" s="35"/>
      <c r="AD174" t="s">
        <v>31</v>
      </c>
    </row>
    <row r="175" spans="1:30" ht="15.75" thickBot="1" x14ac:dyDescent="0.3">
      <c r="A175" s="15">
        <v>522</v>
      </c>
      <c r="B175" s="35">
        <v>50</v>
      </c>
      <c r="C175" s="45">
        <v>93</v>
      </c>
      <c r="D175" s="35" t="s">
        <v>23</v>
      </c>
      <c r="E175" s="37">
        <v>45097</v>
      </c>
      <c r="F175" s="37"/>
      <c r="G175" s="84">
        <v>352737.94</v>
      </c>
      <c r="H175" s="84">
        <v>247954.28</v>
      </c>
      <c r="I175" s="35"/>
      <c r="J175" s="46">
        <v>349923.87</v>
      </c>
      <c r="K175" s="41">
        <v>245140.21</v>
      </c>
      <c r="L175" s="201">
        <f t="shared" si="2"/>
        <v>104783.66</v>
      </c>
      <c r="M175" s="35">
        <v>250</v>
      </c>
      <c r="N175" s="67">
        <v>8</v>
      </c>
      <c r="O175" s="35">
        <v>1</v>
      </c>
      <c r="P175" s="42"/>
      <c r="Q175" s="43">
        <v>2.8337784615176158</v>
      </c>
      <c r="R175" s="43">
        <v>1.586450440797228</v>
      </c>
      <c r="S175" s="43">
        <v>2.6817552445488335</v>
      </c>
      <c r="T175" s="42"/>
      <c r="U175" s="44">
        <v>2.8337784615176157E-3</v>
      </c>
      <c r="V175" s="203"/>
      <c r="W175" s="44">
        <v>1.586450440797228E-3</v>
      </c>
      <c r="X175" s="203"/>
      <c r="Y175" s="44">
        <v>2.6817552445488335E-3</v>
      </c>
      <c r="Z175" s="203"/>
      <c r="AA175" s="35"/>
      <c r="AD175" t="s">
        <v>31</v>
      </c>
    </row>
    <row r="176" spans="1:30" x14ac:dyDescent="0.25">
      <c r="A176">
        <v>527</v>
      </c>
      <c r="B176" s="47">
        <v>51</v>
      </c>
      <c r="C176" s="48">
        <v>96</v>
      </c>
      <c r="D176" s="47" t="s">
        <v>23</v>
      </c>
      <c r="E176" s="49">
        <v>45097</v>
      </c>
      <c r="F176" s="49"/>
      <c r="G176" s="84">
        <v>258888.97</v>
      </c>
      <c r="H176" s="84">
        <v>172718.44</v>
      </c>
      <c r="I176" s="47"/>
      <c r="J176" s="52">
        <v>256074.9</v>
      </c>
      <c r="K176" s="53">
        <v>169904.37</v>
      </c>
      <c r="L176" s="201">
        <f t="shared" si="2"/>
        <v>86170.53</v>
      </c>
      <c r="M176" s="47">
        <v>250</v>
      </c>
      <c r="N176" s="67">
        <v>8</v>
      </c>
      <c r="O176" s="47">
        <v>1</v>
      </c>
      <c r="P176" s="54"/>
      <c r="Q176" s="55">
        <v>2.0737640337461896</v>
      </c>
      <c r="R176" s="55">
        <v>1.3046430645983422</v>
      </c>
      <c r="S176" s="55">
        <v>1.6536100836678718</v>
      </c>
      <c r="T176" s="54"/>
      <c r="U176" s="56">
        <v>2.0737640337461895E-3</v>
      </c>
      <c r="V176" s="204"/>
      <c r="W176" s="56">
        <v>1.3046430645983422E-3</v>
      </c>
      <c r="X176" s="204"/>
      <c r="Y176" s="56">
        <v>1.6536100836678717E-3</v>
      </c>
      <c r="Z176" s="204"/>
      <c r="AA176" s="47"/>
      <c r="AD176" t="s">
        <v>31</v>
      </c>
    </row>
    <row r="177" spans="1:30" ht="15.75" thickBot="1" x14ac:dyDescent="0.3">
      <c r="A177">
        <v>528</v>
      </c>
      <c r="B177" s="57">
        <v>52</v>
      </c>
      <c r="C177" s="58">
        <v>96</v>
      </c>
      <c r="D177" s="57" t="s">
        <v>23</v>
      </c>
      <c r="E177" s="59">
        <v>45097</v>
      </c>
      <c r="F177" s="59"/>
      <c r="G177" s="84">
        <v>279591.12</v>
      </c>
      <c r="H177" s="84">
        <v>188103.14</v>
      </c>
      <c r="I177" s="57"/>
      <c r="J177" s="62">
        <v>276777.05</v>
      </c>
      <c r="K177" s="63">
        <v>185289.07</v>
      </c>
      <c r="L177" s="201">
        <f t="shared" si="2"/>
        <v>91487.979999999981</v>
      </c>
      <c r="M177" s="57">
        <v>250</v>
      </c>
      <c r="N177" s="67">
        <v>8</v>
      </c>
      <c r="O177" s="57">
        <v>1</v>
      </c>
      <c r="P177" s="64"/>
      <c r="Q177" s="65">
        <v>2.2414156625907919</v>
      </c>
      <c r="R177" s="65">
        <v>1.3851505683104401</v>
      </c>
      <c r="S177" s="65">
        <v>1.8409699527027568</v>
      </c>
      <c r="T177" s="64"/>
      <c r="U177" s="66">
        <v>2.2414156625907922E-3</v>
      </c>
      <c r="V177" s="205"/>
      <c r="W177" s="66">
        <v>1.3851505683104401E-3</v>
      </c>
      <c r="X177" s="205"/>
      <c r="Y177" s="66">
        <v>1.8409699527027568E-3</v>
      </c>
      <c r="Z177" s="205"/>
      <c r="AA177" s="57"/>
      <c r="AD177" t="s">
        <v>31</v>
      </c>
    </row>
    <row r="178" spans="1:30" x14ac:dyDescent="0.25">
      <c r="A178" s="30">
        <v>533</v>
      </c>
      <c r="B178" s="35">
        <v>53</v>
      </c>
      <c r="C178" s="45">
        <v>92</v>
      </c>
      <c r="D178" s="35" t="s">
        <v>23</v>
      </c>
      <c r="E178" s="37">
        <v>45097</v>
      </c>
      <c r="F178" s="37"/>
      <c r="G178" s="84">
        <v>880650.81</v>
      </c>
      <c r="H178" s="84">
        <v>563498</v>
      </c>
      <c r="I178" s="35"/>
      <c r="J178" s="46">
        <v>877836.74000000011</v>
      </c>
      <c r="K178" s="41">
        <v>560683.93000000005</v>
      </c>
      <c r="L178" s="201">
        <f t="shared" si="2"/>
        <v>317152.81000000006</v>
      </c>
      <c r="M178" s="35">
        <v>150</v>
      </c>
      <c r="N178" s="67">
        <v>8</v>
      </c>
      <c r="O178" s="35">
        <v>1</v>
      </c>
      <c r="P178" s="42"/>
      <c r="Q178" s="43">
        <v>11.848266912747048</v>
      </c>
      <c r="R178" s="43">
        <v>8.0029528653700943</v>
      </c>
      <c r="S178" s="43">
        <v>8.2674252018604459</v>
      </c>
      <c r="T178" s="42"/>
      <c r="U178" s="44">
        <v>1.1848266912747048E-2</v>
      </c>
      <c r="V178" s="203"/>
      <c r="W178" s="44">
        <v>8.002952865370094E-3</v>
      </c>
      <c r="X178" s="203"/>
      <c r="Y178" s="44">
        <v>8.2674252018604469E-3</v>
      </c>
      <c r="Z178" s="203"/>
      <c r="AA178" s="35"/>
      <c r="AD178" t="s">
        <v>31</v>
      </c>
    </row>
    <row r="179" spans="1:30" ht="15.75" thickBot="1" x14ac:dyDescent="0.3">
      <c r="A179" s="15">
        <v>571</v>
      </c>
      <c r="B179" s="35">
        <v>54</v>
      </c>
      <c r="C179" s="45">
        <v>92</v>
      </c>
      <c r="D179" s="35" t="s">
        <v>23</v>
      </c>
      <c r="E179" s="37">
        <v>45097</v>
      </c>
      <c r="F179" s="37"/>
      <c r="G179" s="84">
        <v>882112.69</v>
      </c>
      <c r="H179" s="84">
        <v>570132.31000000006</v>
      </c>
      <c r="I179" s="35"/>
      <c r="J179" s="46">
        <v>879298.62</v>
      </c>
      <c r="K179" s="41">
        <v>567318.24000000011</v>
      </c>
      <c r="L179" s="201">
        <f t="shared" si="2"/>
        <v>311980.37999999989</v>
      </c>
      <c r="M179" s="35">
        <v>150</v>
      </c>
      <c r="N179" s="67">
        <v>8</v>
      </c>
      <c r="O179" s="35">
        <v>1</v>
      </c>
      <c r="P179" s="42"/>
      <c r="Q179" s="43">
        <v>11.867998081021463</v>
      </c>
      <c r="R179" s="43">
        <v>7.8724330900938577</v>
      </c>
      <c r="S179" s="43">
        <v>8.5904647304943555</v>
      </c>
      <c r="T179" s="42"/>
      <c r="U179" s="44">
        <v>1.1867998081021463E-2</v>
      </c>
      <c r="V179" s="203"/>
      <c r="W179" s="44">
        <v>7.8724330900938576E-3</v>
      </c>
      <c r="X179" s="203"/>
      <c r="Y179" s="44">
        <v>8.590464730494355E-3</v>
      </c>
      <c r="Z179" s="203"/>
      <c r="AA179" s="35"/>
      <c r="AD179" t="s">
        <v>31</v>
      </c>
    </row>
    <row r="180" spans="1:30" x14ac:dyDescent="0.25">
      <c r="A180">
        <v>538</v>
      </c>
      <c r="B180" s="47">
        <v>55</v>
      </c>
      <c r="C180" s="48">
        <v>114</v>
      </c>
      <c r="D180" s="47" t="s">
        <v>23</v>
      </c>
      <c r="E180" s="49">
        <v>45092</v>
      </c>
      <c r="F180" s="49"/>
      <c r="G180" s="84">
        <v>1336612.5</v>
      </c>
      <c r="H180" s="84">
        <v>854102.94</v>
      </c>
      <c r="I180" s="47"/>
      <c r="J180" s="52">
        <v>1333798.43</v>
      </c>
      <c r="K180" s="53">
        <v>851288.87</v>
      </c>
      <c r="L180" s="201">
        <f t="shared" si="2"/>
        <v>482509.55999999994</v>
      </c>
      <c r="M180" s="47">
        <v>150</v>
      </c>
      <c r="N180" s="67">
        <v>8</v>
      </c>
      <c r="O180" s="47">
        <v>1</v>
      </c>
      <c r="P180" s="54"/>
      <c r="Q180" s="55">
        <v>18.002436086740865</v>
      </c>
      <c r="R180" s="55">
        <v>12.175522789063301</v>
      </c>
      <c r="S180" s="55">
        <v>12.527863590006758</v>
      </c>
      <c r="T180" s="54"/>
      <c r="U180" s="56">
        <v>1.8002436086740865E-2</v>
      </c>
      <c r="V180" s="204"/>
      <c r="W180" s="56">
        <v>1.2175522789063302E-2</v>
      </c>
      <c r="X180" s="204"/>
      <c r="Y180" s="56">
        <v>1.2527863590006759E-2</v>
      </c>
      <c r="Z180" s="204"/>
      <c r="AA180" s="47"/>
      <c r="AD180" t="s">
        <v>31</v>
      </c>
    </row>
    <row r="181" spans="1:30" ht="15.75" thickBot="1" x14ac:dyDescent="0.3">
      <c r="A181">
        <v>539</v>
      </c>
      <c r="B181" s="57">
        <v>56</v>
      </c>
      <c r="C181" s="58">
        <v>114</v>
      </c>
      <c r="D181" s="57" t="s">
        <v>23</v>
      </c>
      <c r="E181" s="59">
        <v>45092</v>
      </c>
      <c r="F181" s="59"/>
      <c r="G181" s="84">
        <v>1321327.3799999999</v>
      </c>
      <c r="H181" s="84">
        <v>849565</v>
      </c>
      <c r="I181" s="57"/>
      <c r="J181" s="62">
        <v>1318513.3099999998</v>
      </c>
      <c r="K181" s="63">
        <v>846750.93</v>
      </c>
      <c r="L181" s="201">
        <f t="shared" si="2"/>
        <v>471762.37999999977</v>
      </c>
      <c r="M181" s="57">
        <v>150</v>
      </c>
      <c r="N181" s="67">
        <v>8</v>
      </c>
      <c r="O181" s="57">
        <v>1</v>
      </c>
      <c r="P181" s="64"/>
      <c r="Q181" s="65">
        <v>17.796131003687073</v>
      </c>
      <c r="R181" s="65">
        <v>11.904331198562653</v>
      </c>
      <c r="S181" s="65">
        <v>12.667369581017502</v>
      </c>
      <c r="T181" s="64"/>
      <c r="U181" s="66">
        <v>1.7796131003687075E-2</v>
      </c>
      <c r="V181" s="205"/>
      <c r="W181" s="66">
        <v>1.1904331198562653E-2</v>
      </c>
      <c r="X181" s="205"/>
      <c r="Y181" s="66">
        <v>1.2667369581017501E-2</v>
      </c>
      <c r="Z181" s="205"/>
      <c r="AA181" s="57"/>
      <c r="AD181" t="s">
        <v>31</v>
      </c>
    </row>
    <row r="182" spans="1:30" x14ac:dyDescent="0.25">
      <c r="A182" s="30">
        <v>544</v>
      </c>
      <c r="B182" s="35">
        <v>57</v>
      </c>
      <c r="C182" s="45">
        <v>115</v>
      </c>
      <c r="D182" s="35" t="s">
        <v>23</v>
      </c>
      <c r="E182" s="37">
        <v>45092</v>
      </c>
      <c r="F182" s="37"/>
      <c r="G182" s="84">
        <v>1290339.3799999999</v>
      </c>
      <c r="H182" s="84">
        <v>827229.38</v>
      </c>
      <c r="I182" s="35"/>
      <c r="J182" s="46">
        <v>1287525.3099999998</v>
      </c>
      <c r="K182" s="41">
        <v>824415.31</v>
      </c>
      <c r="L182" s="201">
        <f t="shared" si="2"/>
        <v>463109.99999999977</v>
      </c>
      <c r="M182" s="35">
        <v>500</v>
      </c>
      <c r="N182" s="67">
        <v>8</v>
      </c>
      <c r="O182" s="35">
        <v>1</v>
      </c>
      <c r="P182" s="42"/>
      <c r="Q182" s="43">
        <v>5.2133646843480417</v>
      </c>
      <c r="R182" s="43">
        <v>3.5057997765949569</v>
      </c>
      <c r="S182" s="43">
        <v>3.6712645516691338</v>
      </c>
      <c r="T182" s="42"/>
      <c r="U182" s="44">
        <v>5.2133646843480416E-3</v>
      </c>
      <c r="V182" s="203"/>
      <c r="W182" s="44">
        <v>3.5057997765949572E-3</v>
      </c>
      <c r="X182" s="203"/>
      <c r="Y182" s="44">
        <v>3.671264551669134E-3</v>
      </c>
      <c r="Z182" s="203"/>
      <c r="AA182" s="35"/>
      <c r="AD182" t="s">
        <v>31</v>
      </c>
    </row>
    <row r="183" spans="1:30" ht="15.75" thickBot="1" x14ac:dyDescent="0.3">
      <c r="A183" s="15">
        <v>545</v>
      </c>
      <c r="B183" s="35">
        <v>58</v>
      </c>
      <c r="C183" s="45">
        <v>115</v>
      </c>
      <c r="D183" s="35" t="s">
        <v>23</v>
      </c>
      <c r="E183" s="37">
        <v>45092</v>
      </c>
      <c r="F183" s="37"/>
      <c r="G183" s="84">
        <v>1511678.5</v>
      </c>
      <c r="H183" s="84">
        <v>955161.25</v>
      </c>
      <c r="I183" s="35"/>
      <c r="J183" s="46">
        <v>1508864.43</v>
      </c>
      <c r="K183" s="41">
        <v>952347.18</v>
      </c>
      <c r="L183" s="201">
        <f t="shared" si="2"/>
        <v>556517.24999999988</v>
      </c>
      <c r="M183" s="35">
        <v>500</v>
      </c>
      <c r="N183" s="67">
        <v>8</v>
      </c>
      <c r="O183" s="35">
        <v>1</v>
      </c>
      <c r="P183" s="42"/>
      <c r="Q183" s="43">
        <v>6.1095968147072295</v>
      </c>
      <c r="R183" s="43">
        <v>4.2129041711931077</v>
      </c>
      <c r="S183" s="43">
        <v>4.0778891835553619</v>
      </c>
      <c r="T183" s="42"/>
      <c r="U183" s="44">
        <v>6.1095968147072298E-3</v>
      </c>
      <c r="V183" s="203"/>
      <c r="W183" s="44">
        <v>4.2129041711931074E-3</v>
      </c>
      <c r="X183" s="203"/>
      <c r="Y183" s="44">
        <v>4.0778891835553622E-3</v>
      </c>
      <c r="Z183" s="203"/>
      <c r="AA183" s="35"/>
      <c r="AD183" t="s">
        <v>31</v>
      </c>
    </row>
    <row r="184" spans="1:30" x14ac:dyDescent="0.25">
      <c r="A184">
        <v>550</v>
      </c>
      <c r="B184" s="47">
        <v>59</v>
      </c>
      <c r="C184" s="48">
        <v>57</v>
      </c>
      <c r="D184" s="47" t="s">
        <v>23</v>
      </c>
      <c r="E184" s="49">
        <v>45092</v>
      </c>
      <c r="F184" s="49"/>
      <c r="G184" s="84">
        <v>1400163.5</v>
      </c>
      <c r="H184" s="84">
        <v>856443.5</v>
      </c>
      <c r="I184" s="47"/>
      <c r="J184" s="52">
        <v>1397349.43</v>
      </c>
      <c r="K184" s="53">
        <v>853629.43</v>
      </c>
      <c r="L184" s="201">
        <f t="shared" si="2"/>
        <v>543719.99999999988</v>
      </c>
      <c r="M184" s="47">
        <v>150</v>
      </c>
      <c r="N184" s="67">
        <v>8</v>
      </c>
      <c r="O184" s="47">
        <v>1</v>
      </c>
      <c r="P184" s="54"/>
      <c r="Q184" s="55">
        <v>18.860191494166607</v>
      </c>
      <c r="R184" s="55">
        <v>13.720091371597897</v>
      </c>
      <c r="S184" s="55">
        <v>11.051215263522732</v>
      </c>
      <c r="T184" s="54"/>
      <c r="U184" s="56">
        <v>1.8860191494166609E-2</v>
      </c>
      <c r="V184" s="204"/>
      <c r="W184" s="56">
        <v>1.3720091371597899E-2</v>
      </c>
      <c r="X184" s="204"/>
      <c r="Y184" s="56">
        <v>1.1051215263522731E-2</v>
      </c>
      <c r="Z184" s="204"/>
      <c r="AA184" s="47"/>
      <c r="AD184" t="s">
        <v>31</v>
      </c>
    </row>
    <row r="185" spans="1:30" ht="15.75" thickBot="1" x14ac:dyDescent="0.3">
      <c r="A185">
        <v>551</v>
      </c>
      <c r="B185" s="57">
        <v>60</v>
      </c>
      <c r="C185" s="58">
        <v>57</v>
      </c>
      <c r="D185" s="57" t="s">
        <v>23</v>
      </c>
      <c r="E185" s="59">
        <v>45092</v>
      </c>
      <c r="F185" s="59"/>
      <c r="G185" s="84">
        <v>1431896.5</v>
      </c>
      <c r="H185" s="84">
        <v>863712</v>
      </c>
      <c r="I185" s="57"/>
      <c r="J185" s="62">
        <v>1429082.43</v>
      </c>
      <c r="K185" s="63">
        <v>860897.93</v>
      </c>
      <c r="L185" s="201">
        <f t="shared" si="2"/>
        <v>568184.49999999988</v>
      </c>
      <c r="M185" s="57">
        <v>150</v>
      </c>
      <c r="N185" s="67">
        <v>8</v>
      </c>
      <c r="O185" s="57">
        <v>1</v>
      </c>
      <c r="P185" s="64"/>
      <c r="Q185" s="65">
        <v>19.288495570323413</v>
      </c>
      <c r="R185" s="65">
        <v>14.337422305461754</v>
      </c>
      <c r="S185" s="65">
        <v>10.644807519452566</v>
      </c>
      <c r="T185" s="64"/>
      <c r="U185" s="66">
        <v>1.9288495570323413E-2</v>
      </c>
      <c r="V185" s="205"/>
      <c r="W185" s="66">
        <v>1.4337422305461754E-2</v>
      </c>
      <c r="X185" s="205"/>
      <c r="Y185" s="66">
        <v>1.0644807519452567E-2</v>
      </c>
      <c r="Z185" s="205"/>
      <c r="AA185" s="57"/>
      <c r="AD185" t="s">
        <v>31</v>
      </c>
    </row>
    <row r="186" spans="1:30" x14ac:dyDescent="0.25">
      <c r="A186" s="30">
        <v>556</v>
      </c>
      <c r="B186" s="35">
        <v>61</v>
      </c>
      <c r="C186" s="45">
        <v>182</v>
      </c>
      <c r="D186" s="35" t="s">
        <v>23</v>
      </c>
      <c r="E186" s="37">
        <v>45092</v>
      </c>
      <c r="F186" s="37"/>
      <c r="G186" s="84">
        <v>665582.25</v>
      </c>
      <c r="H186" s="84">
        <v>421572.78</v>
      </c>
      <c r="I186" s="35"/>
      <c r="J186" s="46">
        <v>662768.18000000005</v>
      </c>
      <c r="K186" s="41">
        <v>418758.71</v>
      </c>
      <c r="L186" s="201">
        <f t="shared" si="2"/>
        <v>244009.47000000003</v>
      </c>
      <c r="M186" s="35">
        <v>350</v>
      </c>
      <c r="N186" s="67">
        <v>8</v>
      </c>
      <c r="O186" s="35">
        <v>1</v>
      </c>
      <c r="P186" s="42"/>
      <c r="Q186" s="43">
        <v>3.8337689882235373</v>
      </c>
      <c r="R186" s="43">
        <v>2.6388310873783594</v>
      </c>
      <c r="S186" s="43">
        <v>2.5691164868171321</v>
      </c>
      <c r="T186" s="42"/>
      <c r="U186" s="44">
        <v>3.8337689882235373E-3</v>
      </c>
      <c r="V186" s="203"/>
      <c r="W186" s="44">
        <v>2.6388310873783592E-3</v>
      </c>
      <c r="X186" s="203"/>
      <c r="Y186" s="44">
        <v>2.5691164868171324E-3</v>
      </c>
      <c r="Z186" s="203"/>
      <c r="AA186" s="35"/>
      <c r="AD186" t="s">
        <v>31</v>
      </c>
    </row>
    <row r="187" spans="1:30" ht="15.75" thickBot="1" x14ac:dyDescent="0.3">
      <c r="A187" s="15">
        <v>557</v>
      </c>
      <c r="B187" s="35">
        <v>62</v>
      </c>
      <c r="C187" s="45">
        <v>182</v>
      </c>
      <c r="D187" s="35" t="s">
        <v>23</v>
      </c>
      <c r="E187" s="37">
        <v>45092</v>
      </c>
      <c r="F187" s="37"/>
      <c r="G187" s="84">
        <v>693763.81</v>
      </c>
      <c r="H187" s="84">
        <v>436898.16</v>
      </c>
      <c r="I187" s="35"/>
      <c r="J187" s="46">
        <v>690949.74000000011</v>
      </c>
      <c r="K187" s="41">
        <v>434084.08999999997</v>
      </c>
      <c r="L187" s="201">
        <f t="shared" si="2"/>
        <v>256865.65000000014</v>
      </c>
      <c r="M187" s="35">
        <v>350</v>
      </c>
      <c r="N187" s="67">
        <v>8</v>
      </c>
      <c r="O187" s="35">
        <v>1</v>
      </c>
      <c r="P187" s="42"/>
      <c r="Q187" s="43">
        <v>3.9967846459272023</v>
      </c>
      <c r="R187" s="43">
        <v>2.7778637546307086</v>
      </c>
      <c r="S187" s="43">
        <v>2.620679916287461</v>
      </c>
      <c r="T187" s="42"/>
      <c r="U187" s="44">
        <v>3.9967846459272021E-3</v>
      </c>
      <c r="V187" s="203"/>
      <c r="W187" s="44">
        <v>2.7778637546307088E-3</v>
      </c>
      <c r="X187" s="203"/>
      <c r="Y187" s="44">
        <v>2.6206799162874612E-3</v>
      </c>
      <c r="Z187" s="203"/>
      <c r="AA187" s="35"/>
      <c r="AD187" t="s">
        <v>31</v>
      </c>
    </row>
    <row r="188" spans="1:30" x14ac:dyDescent="0.25">
      <c r="A188">
        <v>560</v>
      </c>
      <c r="B188" s="47">
        <v>63</v>
      </c>
      <c r="C188" s="48">
        <v>123</v>
      </c>
      <c r="D188" s="47" t="s">
        <v>23</v>
      </c>
      <c r="E188" s="49">
        <v>45092</v>
      </c>
      <c r="F188" s="49"/>
      <c r="G188" s="84">
        <v>4298492.5</v>
      </c>
      <c r="H188" s="84">
        <v>2632480.25</v>
      </c>
      <c r="I188" s="47"/>
      <c r="J188" s="52">
        <v>4295678.43</v>
      </c>
      <c r="K188" s="53">
        <v>2629666.1800000002</v>
      </c>
      <c r="L188" s="201">
        <f t="shared" si="2"/>
        <v>1666012.2499999995</v>
      </c>
      <c r="M188" s="47">
        <v>50</v>
      </c>
      <c r="N188" s="67">
        <v>8</v>
      </c>
      <c r="O188" s="47">
        <v>1</v>
      </c>
      <c r="P188" s="54"/>
      <c r="Q188" s="55">
        <v>173.93784843171466</v>
      </c>
      <c r="R188" s="55">
        <v>126.11918062349035</v>
      </c>
      <c r="S188" s="55">
        <v>102.81013578768228</v>
      </c>
      <c r="T188" s="54"/>
      <c r="U188" s="56">
        <v>0.17393784843171467</v>
      </c>
      <c r="V188" s="204"/>
      <c r="W188" s="56">
        <v>0.12611918062349034</v>
      </c>
      <c r="X188" s="204"/>
      <c r="Y188" s="56">
        <v>0.10281013578768229</v>
      </c>
      <c r="Z188" s="204"/>
      <c r="AA188" s="47"/>
      <c r="AD188" t="s">
        <v>31</v>
      </c>
    </row>
    <row r="189" spans="1:30" ht="15.75" thickBot="1" x14ac:dyDescent="0.3">
      <c r="A189">
        <v>561</v>
      </c>
      <c r="B189" s="57">
        <v>64</v>
      </c>
      <c r="C189" s="58">
        <v>123</v>
      </c>
      <c r="D189" s="57" t="s">
        <v>23</v>
      </c>
      <c r="E189" s="59">
        <v>45092</v>
      </c>
      <c r="F189" s="59"/>
      <c r="G189" s="84">
        <v>4167477.5</v>
      </c>
      <c r="H189" s="84">
        <v>2523025.5</v>
      </c>
      <c r="I189" s="57"/>
      <c r="J189" s="62">
        <v>4164663.43</v>
      </c>
      <c r="K189" s="63">
        <v>2520211.4300000002</v>
      </c>
      <c r="L189" s="201">
        <f t="shared" si="2"/>
        <v>1644452</v>
      </c>
      <c r="M189" s="57">
        <v>50</v>
      </c>
      <c r="N189" s="67">
        <v>8</v>
      </c>
      <c r="O189" s="57">
        <v>1</v>
      </c>
      <c r="P189" s="64"/>
      <c r="Q189" s="65">
        <v>168.63287330761511</v>
      </c>
      <c r="R189" s="65">
        <v>124.48704312627957</v>
      </c>
      <c r="S189" s="65">
        <v>94.913534889871443</v>
      </c>
      <c r="T189" s="64"/>
      <c r="U189" s="66">
        <v>0.16863287330761512</v>
      </c>
      <c r="V189" s="205"/>
      <c r="W189" s="66">
        <v>0.12448704312627958</v>
      </c>
      <c r="X189" s="205"/>
      <c r="Y189" s="66">
        <v>9.4913534889871448E-2</v>
      </c>
      <c r="Z189" s="205"/>
      <c r="AA189" s="57"/>
      <c r="AD189" t="s">
        <v>31</v>
      </c>
    </row>
    <row r="190" spans="1:30" x14ac:dyDescent="0.25">
      <c r="A190" s="30">
        <v>567</v>
      </c>
      <c r="B190" s="35">
        <v>65</v>
      </c>
      <c r="C190" s="45">
        <v>48</v>
      </c>
      <c r="D190" s="35" t="s">
        <v>23</v>
      </c>
      <c r="E190" s="37">
        <v>45092</v>
      </c>
      <c r="F190" s="37"/>
      <c r="G190" s="84">
        <v>1548113.12</v>
      </c>
      <c r="H190" s="84">
        <v>997192.5</v>
      </c>
      <c r="I190" s="35"/>
      <c r="J190" s="46">
        <v>1545299.05</v>
      </c>
      <c r="K190" s="41">
        <v>994378.43</v>
      </c>
      <c r="L190" s="201">
        <f t="shared" si="2"/>
        <v>550920.62</v>
      </c>
      <c r="M190" s="35">
        <v>250</v>
      </c>
      <c r="N190" s="67">
        <v>8</v>
      </c>
      <c r="O190" s="35">
        <v>1</v>
      </c>
      <c r="P190" s="42"/>
      <c r="Q190" s="43">
        <v>12.514251069793076</v>
      </c>
      <c r="R190" s="43">
        <v>8.3410739846583155</v>
      </c>
      <c r="S190" s="43">
        <v>8.9723307330397351</v>
      </c>
      <c r="T190" s="42"/>
      <c r="U190" s="44">
        <v>1.2514251069793076E-2</v>
      </c>
      <c r="V190" s="203"/>
      <c r="W190" s="44">
        <v>8.3410739846583159E-3</v>
      </c>
      <c r="X190" s="203"/>
      <c r="Y190" s="44">
        <v>8.9723307330397354E-3</v>
      </c>
      <c r="Z190" s="203"/>
      <c r="AA190" s="35"/>
      <c r="AD190" t="s">
        <v>31</v>
      </c>
    </row>
    <row r="191" spans="1:30" ht="15.75" thickBot="1" x14ac:dyDescent="0.3">
      <c r="A191" s="15">
        <v>568</v>
      </c>
      <c r="B191" s="35">
        <v>66</v>
      </c>
      <c r="C191" s="45">
        <v>48</v>
      </c>
      <c r="D191" s="35" t="s">
        <v>23</v>
      </c>
      <c r="E191" s="37">
        <v>45092</v>
      </c>
      <c r="F191" s="37"/>
      <c r="G191" s="84">
        <v>988241.38</v>
      </c>
      <c r="H191" s="84">
        <v>639230.81000000006</v>
      </c>
      <c r="I191" s="35"/>
      <c r="J191" s="46">
        <v>985427.31</v>
      </c>
      <c r="K191" s="41">
        <v>636416.74000000011</v>
      </c>
      <c r="L191" s="201">
        <f t="shared" si="2"/>
        <v>349010.56999999995</v>
      </c>
      <c r="M191" s="35">
        <v>150</v>
      </c>
      <c r="N191" s="67">
        <v>8</v>
      </c>
      <c r="O191" s="35">
        <v>1</v>
      </c>
      <c r="P191" s="42"/>
      <c r="Q191" s="43">
        <v>13.300429635686388</v>
      </c>
      <c r="R191" s="43">
        <v>8.8068434305404679</v>
      </c>
      <c r="S191" s="43">
        <v>9.6612103410637271</v>
      </c>
      <c r="T191" s="42"/>
      <c r="U191" s="44">
        <v>1.3300429635686388E-2</v>
      </c>
      <c r="V191" s="203"/>
      <c r="W191" s="44">
        <v>8.8068434305404678E-3</v>
      </c>
      <c r="X191" s="203"/>
      <c r="Y191" s="44">
        <v>9.6612103410637275E-3</v>
      </c>
      <c r="Z191" s="203"/>
      <c r="AA191" s="35"/>
      <c r="AD191" t="s">
        <v>31</v>
      </c>
    </row>
    <row r="192" spans="1:30" x14ac:dyDescent="0.25">
      <c r="A192">
        <v>577</v>
      </c>
      <c r="B192" s="47">
        <v>67</v>
      </c>
      <c r="C192" s="48">
        <v>184</v>
      </c>
      <c r="D192" s="47" t="s">
        <v>23</v>
      </c>
      <c r="E192" s="49">
        <v>45097</v>
      </c>
      <c r="F192" s="49"/>
      <c r="G192" s="84">
        <v>1580653</v>
      </c>
      <c r="H192" s="84">
        <v>974488.19</v>
      </c>
      <c r="I192" s="47"/>
      <c r="J192" s="52">
        <v>1577838.93</v>
      </c>
      <c r="K192" s="53">
        <v>971674.12</v>
      </c>
      <c r="L192" s="201">
        <f t="shared" si="2"/>
        <v>606164.80999999994</v>
      </c>
      <c r="M192" s="47">
        <v>150</v>
      </c>
      <c r="N192" s="67">
        <v>8</v>
      </c>
      <c r="O192" s="47">
        <v>1</v>
      </c>
      <c r="P192" s="54"/>
      <c r="Q192" s="55">
        <v>21.296279747830102</v>
      </c>
      <c r="R192" s="55">
        <v>15.295807730904286</v>
      </c>
      <c r="S192" s="55">
        <v>12.901014836390514</v>
      </c>
      <c r="T192" s="54"/>
      <c r="U192" s="56">
        <v>2.1296279747830101E-2</v>
      </c>
      <c r="V192" s="204"/>
      <c r="W192" s="56">
        <v>1.5295807730904287E-2</v>
      </c>
      <c r="X192" s="204"/>
      <c r="Y192" s="56">
        <v>1.2901014836390515E-2</v>
      </c>
      <c r="Z192" s="204"/>
      <c r="AA192" s="47"/>
      <c r="AD192" t="s">
        <v>31</v>
      </c>
    </row>
    <row r="193" spans="1:30" ht="15.75" thickBot="1" x14ac:dyDescent="0.3">
      <c r="A193">
        <v>578</v>
      </c>
      <c r="B193" s="57">
        <v>68</v>
      </c>
      <c r="C193" s="58">
        <v>184</v>
      </c>
      <c r="D193" s="57" t="s">
        <v>23</v>
      </c>
      <c r="E193" s="59">
        <v>45097</v>
      </c>
      <c r="F193" s="59"/>
      <c r="G193" s="84">
        <v>1609566.88</v>
      </c>
      <c r="H193" s="84">
        <v>984597.88</v>
      </c>
      <c r="I193" s="57"/>
      <c r="J193" s="62">
        <v>1606752.8099999998</v>
      </c>
      <c r="K193" s="63">
        <v>981783.81</v>
      </c>
      <c r="L193" s="201">
        <f t="shared" si="2"/>
        <v>624968.99999999977</v>
      </c>
      <c r="M193" s="57">
        <v>150</v>
      </c>
      <c r="N193" s="67">
        <v>8</v>
      </c>
      <c r="O193" s="57">
        <v>1</v>
      </c>
      <c r="P193" s="64"/>
      <c r="Q193" s="65">
        <v>21.686533825966706</v>
      </c>
      <c r="R193" s="65">
        <v>15.770307850393886</v>
      </c>
      <c r="S193" s="65">
        <v>12.719885847481562</v>
      </c>
      <c r="T193" s="64"/>
      <c r="U193" s="66">
        <v>2.1686533825966706E-2</v>
      </c>
      <c r="V193" s="205"/>
      <c r="W193" s="66">
        <v>1.5770307850393885E-2</v>
      </c>
      <c r="X193" s="205"/>
      <c r="Y193" s="66">
        <v>1.2719885847481563E-2</v>
      </c>
      <c r="Z193" s="205"/>
      <c r="AA193" s="57"/>
      <c r="AD193" t="s">
        <v>31</v>
      </c>
    </row>
    <row r="194" spans="1:30" x14ac:dyDescent="0.25">
      <c r="A194" s="30">
        <v>583</v>
      </c>
      <c r="B194" s="35">
        <v>69</v>
      </c>
      <c r="C194" s="45" t="s">
        <v>34</v>
      </c>
      <c r="D194" s="35" t="s">
        <v>23</v>
      </c>
      <c r="E194" s="37">
        <v>45097</v>
      </c>
      <c r="F194" s="37"/>
      <c r="G194" s="84">
        <v>3822.24</v>
      </c>
      <c r="H194" s="84">
        <v>4427.8</v>
      </c>
      <c r="I194" s="35"/>
      <c r="J194" s="46">
        <v>1008.1699999999996</v>
      </c>
      <c r="K194" s="41">
        <v>1613.73</v>
      </c>
      <c r="L194" s="202">
        <f t="shared" si="2"/>
        <v>-605.5600000000004</v>
      </c>
      <c r="M194" s="35">
        <v>150</v>
      </c>
      <c r="N194" s="67">
        <v>8</v>
      </c>
      <c r="O194" s="35">
        <v>1</v>
      </c>
      <c r="P194" s="42"/>
      <c r="Q194" s="43">
        <v>1.3607390428229496E-2</v>
      </c>
      <c r="R194" s="43">
        <v>-1.5280546110102308E-2</v>
      </c>
      <c r="S194" s="43">
        <v>6.2109063557413385E-2</v>
      </c>
      <c r="T194" s="42"/>
      <c r="U194" s="44">
        <v>1.3607390428229496E-5</v>
      </c>
      <c r="V194" s="203"/>
      <c r="W194" s="44">
        <v>-1.5280546110102309E-5</v>
      </c>
      <c r="X194" s="203"/>
      <c r="Y194" s="44">
        <v>6.2109063557413385E-5</v>
      </c>
      <c r="Z194" s="203"/>
      <c r="AA194" s="35"/>
      <c r="AD194" t="s">
        <v>31</v>
      </c>
    </row>
    <row r="195" spans="1:30" ht="15.75" thickBot="1" x14ac:dyDescent="0.3">
      <c r="A195" s="15">
        <v>584</v>
      </c>
      <c r="B195" s="57">
        <v>70</v>
      </c>
      <c r="C195" s="58" t="s">
        <v>34</v>
      </c>
      <c r="D195" s="57" t="s">
        <v>23</v>
      </c>
      <c r="E195" s="59">
        <v>45097</v>
      </c>
      <c r="F195" s="37"/>
      <c r="G195" s="84">
        <v>3194.45</v>
      </c>
      <c r="H195" s="84">
        <v>4175.3</v>
      </c>
      <c r="I195" s="35"/>
      <c r="J195" s="46">
        <v>380.37999999999965</v>
      </c>
      <c r="K195" s="41">
        <v>1361.23</v>
      </c>
      <c r="L195" s="202">
        <f t="shared" si="2"/>
        <v>-980.85000000000036</v>
      </c>
      <c r="M195" s="35">
        <v>150</v>
      </c>
      <c r="N195" s="67">
        <v>8</v>
      </c>
      <c r="O195" s="35">
        <v>1</v>
      </c>
      <c r="P195" s="42"/>
      <c r="Q195" s="43">
        <v>5.1340341123916932E-3</v>
      </c>
      <c r="R195" s="43">
        <v>-2.4750517953784672E-2</v>
      </c>
      <c r="S195" s="43">
        <v>6.425178694227919E-2</v>
      </c>
      <c r="T195" s="42"/>
      <c r="U195" s="44">
        <v>5.134034112391693E-6</v>
      </c>
      <c r="V195" s="203"/>
      <c r="W195" s="44">
        <v>-2.4750517953784672E-5</v>
      </c>
      <c r="X195" s="203"/>
      <c r="Y195" s="44">
        <v>6.4251786942279195E-5</v>
      </c>
      <c r="Z195" s="203"/>
      <c r="AA195" s="35"/>
      <c r="AD195" t="s">
        <v>31</v>
      </c>
    </row>
    <row r="196" spans="1:30" x14ac:dyDescent="0.25">
      <c r="A196">
        <v>420</v>
      </c>
      <c r="B196" s="33">
        <v>1</v>
      </c>
      <c r="C196" s="34">
        <v>46</v>
      </c>
      <c r="D196" s="35" t="s">
        <v>23</v>
      </c>
      <c r="E196" s="36">
        <v>45089</v>
      </c>
      <c r="F196" s="37"/>
      <c r="G196" s="84">
        <v>2101538.75</v>
      </c>
      <c r="H196" s="84">
        <v>1321242.75</v>
      </c>
      <c r="I196" s="35"/>
      <c r="J196" s="40">
        <v>2098635.34</v>
      </c>
      <c r="K196" s="41">
        <v>1318339.3400000001</v>
      </c>
      <c r="L196" s="201">
        <f t="shared" si="2"/>
        <v>780295.99999999977</v>
      </c>
      <c r="M196" s="35">
        <v>300</v>
      </c>
      <c r="N196" s="35">
        <v>8</v>
      </c>
      <c r="O196" s="35">
        <v>1</v>
      </c>
      <c r="P196" s="42"/>
      <c r="Q196" s="43">
        <v>14.162765425404526</v>
      </c>
      <c r="R196" s="43">
        <v>9.8448948143275512</v>
      </c>
      <c r="S196" s="43">
        <v>9.2834218138155009</v>
      </c>
      <c r="T196" s="42"/>
      <c r="U196" s="44">
        <v>1.4162765425404527E-2</v>
      </c>
      <c r="V196" s="203"/>
      <c r="W196" s="44">
        <v>9.8448948143275514E-3</v>
      </c>
      <c r="X196" s="203"/>
      <c r="Y196" s="44">
        <v>9.2834218138155011E-3</v>
      </c>
      <c r="Z196" s="203"/>
      <c r="AD196" t="s">
        <v>35</v>
      </c>
    </row>
    <row r="197" spans="1:30" ht="15.75" thickBot="1" x14ac:dyDescent="0.3">
      <c r="A197" s="29">
        <v>421</v>
      </c>
      <c r="B197" s="35">
        <v>2</v>
      </c>
      <c r="C197" s="45">
        <v>46</v>
      </c>
      <c r="D197" s="35" t="s">
        <v>23</v>
      </c>
      <c r="E197" s="37">
        <v>45089</v>
      </c>
      <c r="F197" s="37"/>
      <c r="G197" s="84">
        <v>738438.69</v>
      </c>
      <c r="H197" s="84">
        <v>473360</v>
      </c>
      <c r="I197" s="35"/>
      <c r="J197" s="46">
        <v>735535.27999999991</v>
      </c>
      <c r="K197" s="41">
        <v>470456.59</v>
      </c>
      <c r="L197" s="201">
        <f t="shared" ref="L197:L260" si="3">J197-K197</f>
        <v>265078.68999999989</v>
      </c>
      <c r="M197" s="35">
        <v>100</v>
      </c>
      <c r="N197" s="35">
        <v>8</v>
      </c>
      <c r="O197" s="35">
        <v>1</v>
      </c>
      <c r="P197" s="42"/>
      <c r="Q197" s="43">
        <v>14.891410767078625</v>
      </c>
      <c r="R197" s="43">
        <v>10.033391766341515</v>
      </c>
      <c r="S197" s="43">
        <v>10.444740851584786</v>
      </c>
      <c r="T197" s="42"/>
      <c r="U197" s="44">
        <v>1.4891410767078625E-2</v>
      </c>
      <c r="V197" s="203"/>
      <c r="W197" s="44">
        <v>1.0033391766341515E-2</v>
      </c>
      <c r="X197" s="203"/>
      <c r="Y197" s="44">
        <v>1.0444740851584786E-2</v>
      </c>
      <c r="Z197" s="203"/>
      <c r="AD197" t="s">
        <v>35</v>
      </c>
    </row>
    <row r="198" spans="1:30" x14ac:dyDescent="0.25">
      <c r="A198" s="85">
        <v>426</v>
      </c>
      <c r="B198" s="47">
        <v>3</v>
      </c>
      <c r="C198" s="48">
        <v>274</v>
      </c>
      <c r="D198" s="47" t="s">
        <v>23</v>
      </c>
      <c r="E198" s="49">
        <v>45089</v>
      </c>
      <c r="F198" s="49"/>
      <c r="G198" s="84">
        <v>335449.96999999997</v>
      </c>
      <c r="H198" s="84">
        <v>215556.08</v>
      </c>
      <c r="I198" s="47"/>
      <c r="J198" s="52">
        <v>332546.56</v>
      </c>
      <c r="K198" s="53">
        <v>212652.66999999998</v>
      </c>
      <c r="L198" s="201">
        <f t="shared" si="3"/>
        <v>119893.89000000001</v>
      </c>
      <c r="M198" s="47">
        <v>500</v>
      </c>
      <c r="N198" s="47">
        <v>8</v>
      </c>
      <c r="O198" s="47">
        <v>1</v>
      </c>
      <c r="P198" s="54"/>
      <c r="Q198" s="55">
        <v>1.3465261446436554</v>
      </c>
      <c r="R198" s="55">
        <v>0.90761152377858512</v>
      </c>
      <c r="S198" s="55">
        <v>0.94366643485990143</v>
      </c>
      <c r="T198" s="54"/>
      <c r="U198" s="56">
        <v>1.3465261446436554E-3</v>
      </c>
      <c r="V198" s="204"/>
      <c r="W198" s="56">
        <v>9.0761152377858518E-4</v>
      </c>
      <c r="X198" s="204"/>
      <c r="Y198" s="56">
        <v>9.4366643485990147E-4</v>
      </c>
      <c r="Z198" s="203"/>
      <c r="AD198" t="s">
        <v>35</v>
      </c>
    </row>
    <row r="199" spans="1:30" ht="15.75" thickBot="1" x14ac:dyDescent="0.3">
      <c r="A199" s="86">
        <v>427</v>
      </c>
      <c r="B199" s="57">
        <v>4</v>
      </c>
      <c r="C199" s="58">
        <v>274</v>
      </c>
      <c r="D199" s="57" t="s">
        <v>23</v>
      </c>
      <c r="E199" s="59">
        <v>45089</v>
      </c>
      <c r="F199" s="59"/>
      <c r="G199" s="84">
        <v>331549.78000000003</v>
      </c>
      <c r="H199" s="84">
        <v>216775.53</v>
      </c>
      <c r="I199" s="57"/>
      <c r="J199" s="62">
        <v>328646.37000000005</v>
      </c>
      <c r="K199" s="63">
        <v>213872.12</v>
      </c>
      <c r="L199" s="201">
        <f t="shared" si="3"/>
        <v>114774.25000000006</v>
      </c>
      <c r="M199" s="57">
        <v>500</v>
      </c>
      <c r="N199" s="57">
        <v>8</v>
      </c>
      <c r="O199" s="57">
        <v>1</v>
      </c>
      <c r="P199" s="64"/>
      <c r="Q199" s="65">
        <v>1.330733746117333</v>
      </c>
      <c r="R199" s="65">
        <v>0.86885521800188747</v>
      </c>
      <c r="S199" s="65">
        <v>0.99303883544820759</v>
      </c>
      <c r="T199" s="64"/>
      <c r="U199" s="66">
        <v>1.330733746117333E-3</v>
      </c>
      <c r="V199" s="205"/>
      <c r="W199" s="66">
        <v>8.6885521800188746E-4</v>
      </c>
      <c r="X199" s="205"/>
      <c r="Y199" s="66">
        <v>9.930388354482077E-4</v>
      </c>
      <c r="Z199" s="203"/>
      <c r="AD199" t="s">
        <v>35</v>
      </c>
    </row>
    <row r="200" spans="1:30" x14ac:dyDescent="0.25">
      <c r="A200" s="85">
        <v>430</v>
      </c>
      <c r="B200" s="67">
        <v>5</v>
      </c>
      <c r="C200" s="68">
        <v>276</v>
      </c>
      <c r="D200" s="67" t="s">
        <v>23</v>
      </c>
      <c r="E200" s="69">
        <v>45089</v>
      </c>
      <c r="F200" s="69"/>
      <c r="G200" s="84">
        <v>4648770.5</v>
      </c>
      <c r="H200" s="84">
        <v>2712350.5</v>
      </c>
      <c r="I200" s="67"/>
      <c r="J200" s="72">
        <v>4645867.09</v>
      </c>
      <c r="K200" s="73">
        <v>2709447.09</v>
      </c>
      <c r="L200" s="201">
        <f t="shared" si="3"/>
        <v>1936420</v>
      </c>
      <c r="M200" s="67">
        <v>100</v>
      </c>
      <c r="N200" s="67">
        <v>8</v>
      </c>
      <c r="O200" s="67">
        <v>1</v>
      </c>
      <c r="P200" s="74"/>
      <c r="Q200" s="75">
        <v>94.058731222847996</v>
      </c>
      <c r="R200" s="75">
        <v>73.29469028302141</v>
      </c>
      <c r="S200" s="75">
        <v>44.642688020627176</v>
      </c>
      <c r="T200" s="74"/>
      <c r="U200" s="76">
        <v>9.4058731222847997E-2</v>
      </c>
      <c r="V200" s="206"/>
      <c r="W200" s="76">
        <v>7.3294690283021408E-2</v>
      </c>
      <c r="X200" s="206"/>
      <c r="Y200" s="76">
        <v>4.464268802062718E-2</v>
      </c>
      <c r="Z200" s="206"/>
      <c r="AD200" t="s">
        <v>35</v>
      </c>
    </row>
    <row r="201" spans="1:30" ht="15.75" thickBot="1" x14ac:dyDescent="0.3">
      <c r="A201" s="86">
        <v>431</v>
      </c>
      <c r="B201" s="67">
        <v>6</v>
      </c>
      <c r="C201" s="68">
        <v>276</v>
      </c>
      <c r="D201" s="67" t="s">
        <v>23</v>
      </c>
      <c r="E201" s="69">
        <v>45089</v>
      </c>
      <c r="F201" s="69"/>
      <c r="G201" s="84">
        <v>4620975</v>
      </c>
      <c r="H201" s="84">
        <v>2698210.25</v>
      </c>
      <c r="I201" s="67"/>
      <c r="J201" s="72">
        <v>4618071.59</v>
      </c>
      <c r="K201" s="73">
        <v>2695306.84</v>
      </c>
      <c r="L201" s="201">
        <f t="shared" si="3"/>
        <v>1922764.75</v>
      </c>
      <c r="M201" s="67">
        <v>100</v>
      </c>
      <c r="N201" s="67">
        <v>8</v>
      </c>
      <c r="O201" s="67">
        <v>1</v>
      </c>
      <c r="P201" s="74"/>
      <c r="Q201" s="75">
        <v>93.495992467507349</v>
      </c>
      <c r="R201" s="75">
        <v>72.777830655726078</v>
      </c>
      <c r="S201" s="75">
        <v>44.544047895329726</v>
      </c>
      <c r="T201" s="74"/>
      <c r="U201" s="76">
        <v>9.3495992467507352E-2</v>
      </c>
      <c r="V201" s="206"/>
      <c r="W201" s="76">
        <v>7.2777830655726072E-2</v>
      </c>
      <c r="X201" s="206"/>
      <c r="Y201" s="76">
        <v>4.4544047895329723E-2</v>
      </c>
      <c r="Z201" s="206"/>
      <c r="AD201" t="s">
        <v>35</v>
      </c>
    </row>
    <row r="202" spans="1:30" x14ac:dyDescent="0.25">
      <c r="A202" s="85">
        <v>436</v>
      </c>
      <c r="B202" s="47">
        <v>7</v>
      </c>
      <c r="C202" s="48">
        <v>11</v>
      </c>
      <c r="D202" s="47" t="s">
        <v>23</v>
      </c>
      <c r="E202" s="49">
        <v>45089</v>
      </c>
      <c r="F202" s="49"/>
      <c r="G202" s="84">
        <v>1250493.5</v>
      </c>
      <c r="H202" s="84">
        <v>846251.56</v>
      </c>
      <c r="I202" s="47"/>
      <c r="J202" s="52">
        <v>1247590.0900000001</v>
      </c>
      <c r="K202" s="53">
        <v>843348.15</v>
      </c>
      <c r="L202" s="201">
        <f t="shared" si="3"/>
        <v>404241.94000000006</v>
      </c>
      <c r="M202" s="47">
        <v>250</v>
      </c>
      <c r="N202" s="67">
        <v>8</v>
      </c>
      <c r="O202" s="47">
        <v>1</v>
      </c>
      <c r="P202" s="54"/>
      <c r="Q202" s="55">
        <v>10.103323119525466</v>
      </c>
      <c r="R202" s="55">
        <v>6.1203226142485052</v>
      </c>
      <c r="S202" s="55">
        <v>8.5634510863454647</v>
      </c>
      <c r="T202" s="54"/>
      <c r="U202" s="56">
        <v>1.0103323119525467E-2</v>
      </c>
      <c r="V202" s="204"/>
      <c r="W202" s="56">
        <v>6.1203226142485054E-3</v>
      </c>
      <c r="X202" s="204"/>
      <c r="Y202" s="56">
        <v>8.5634510863454652E-3</v>
      </c>
      <c r="Z202" s="203"/>
      <c r="AD202" t="s">
        <v>35</v>
      </c>
    </row>
    <row r="203" spans="1:30" ht="15.75" thickBot="1" x14ac:dyDescent="0.3">
      <c r="A203" s="86">
        <v>437</v>
      </c>
      <c r="B203" s="57">
        <v>8</v>
      </c>
      <c r="C203" s="58">
        <v>11</v>
      </c>
      <c r="D203" s="57" t="s">
        <v>23</v>
      </c>
      <c r="E203" s="59">
        <v>45089</v>
      </c>
      <c r="F203" s="59"/>
      <c r="G203" s="84">
        <v>1245289.5</v>
      </c>
      <c r="H203" s="84">
        <v>828264.31</v>
      </c>
      <c r="I203" s="57"/>
      <c r="J203" s="62">
        <v>1242386.0900000001</v>
      </c>
      <c r="K203" s="63">
        <v>825360.9</v>
      </c>
      <c r="L203" s="201">
        <f t="shared" si="3"/>
        <v>417025.19000000006</v>
      </c>
      <c r="M203" s="57">
        <v>250</v>
      </c>
      <c r="N203" s="67">
        <v>8</v>
      </c>
      <c r="O203" s="57">
        <v>1</v>
      </c>
      <c r="P203" s="64"/>
      <c r="Q203" s="65">
        <v>10.061179715265169</v>
      </c>
      <c r="R203" s="65">
        <v>6.3138641702250879</v>
      </c>
      <c r="S203" s="65">
        <v>8.0567284218361763</v>
      </c>
      <c r="T203" s="64"/>
      <c r="U203" s="66">
        <v>1.006117971526517E-2</v>
      </c>
      <c r="V203" s="205"/>
      <c r="W203" s="66">
        <v>6.3138641702250881E-3</v>
      </c>
      <c r="X203" s="205"/>
      <c r="Y203" s="66">
        <v>8.0567284218361762E-3</v>
      </c>
      <c r="Z203" s="203"/>
      <c r="AD203" t="s">
        <v>35</v>
      </c>
    </row>
    <row r="204" spans="1:30" x14ac:dyDescent="0.25">
      <c r="A204" s="3">
        <v>468</v>
      </c>
      <c r="B204" s="35">
        <v>9</v>
      </c>
      <c r="C204" s="45">
        <v>49</v>
      </c>
      <c r="D204" s="35" t="s">
        <v>23</v>
      </c>
      <c r="E204" s="37">
        <v>45092</v>
      </c>
      <c r="F204" s="37"/>
      <c r="G204" s="84">
        <v>1773740.75</v>
      </c>
      <c r="H204" s="84">
        <v>1178066.6200000001</v>
      </c>
      <c r="I204" s="35"/>
      <c r="J204" s="46">
        <v>1770837.34</v>
      </c>
      <c r="K204" s="41">
        <v>1175163.2100000002</v>
      </c>
      <c r="L204" s="201">
        <f t="shared" si="3"/>
        <v>595674.12999999989</v>
      </c>
      <c r="M204" s="35">
        <v>200</v>
      </c>
      <c r="N204" s="67">
        <v>8</v>
      </c>
      <c r="O204" s="35">
        <v>1</v>
      </c>
      <c r="P204" s="42"/>
      <c r="Q204" s="43">
        <v>17.925901685926522</v>
      </c>
      <c r="R204" s="43">
        <v>11.273316446834423</v>
      </c>
      <c r="S204" s="43">
        <v>14.303058264048016</v>
      </c>
      <c r="T204" s="42"/>
      <c r="U204" s="44">
        <v>1.7925901685926521E-2</v>
      </c>
      <c r="V204" s="203"/>
      <c r="W204" s="44">
        <v>1.1273316446834424E-2</v>
      </c>
      <c r="X204" s="203"/>
      <c r="Y204" s="44">
        <v>1.4303058264048017E-2</v>
      </c>
      <c r="Z204" s="203"/>
      <c r="AD204" t="s">
        <v>35</v>
      </c>
    </row>
    <row r="205" spans="1:30" ht="15.75" thickBot="1" x14ac:dyDescent="0.3">
      <c r="A205" s="31">
        <v>469</v>
      </c>
      <c r="B205" s="35">
        <v>10</v>
      </c>
      <c r="C205" s="45">
        <v>49</v>
      </c>
      <c r="D205" s="35" t="s">
        <v>23</v>
      </c>
      <c r="E205" s="37">
        <v>45092</v>
      </c>
      <c r="F205" s="37"/>
      <c r="G205" s="84">
        <v>1927197.25</v>
      </c>
      <c r="H205" s="84">
        <v>1277506</v>
      </c>
      <c r="I205" s="35"/>
      <c r="J205" s="46">
        <v>1924293.84</v>
      </c>
      <c r="K205" s="41">
        <v>1274602.5900000001</v>
      </c>
      <c r="L205" s="201">
        <f t="shared" si="3"/>
        <v>649691.25</v>
      </c>
      <c r="M205" s="35">
        <v>200</v>
      </c>
      <c r="N205" s="67">
        <v>8</v>
      </c>
      <c r="O205" s="35">
        <v>1</v>
      </c>
      <c r="P205" s="42"/>
      <c r="Q205" s="43">
        <v>19.479317163412663</v>
      </c>
      <c r="R205" s="43">
        <v>12.295607086360148</v>
      </c>
      <c r="S205" s="43">
        <v>15.444976665662905</v>
      </c>
      <c r="T205" s="42"/>
      <c r="U205" s="44">
        <v>1.9479317163412665E-2</v>
      </c>
      <c r="V205" s="203"/>
      <c r="W205" s="44">
        <v>1.2295607086360148E-2</v>
      </c>
      <c r="X205" s="203"/>
      <c r="Y205" s="44">
        <v>1.5444976665662906E-2</v>
      </c>
      <c r="Z205" s="203"/>
      <c r="AD205" t="s">
        <v>35</v>
      </c>
    </row>
    <row r="206" spans="1:30" x14ac:dyDescent="0.25">
      <c r="A206" s="30">
        <v>589</v>
      </c>
      <c r="B206" s="47">
        <v>11</v>
      </c>
      <c r="C206" s="48">
        <v>120</v>
      </c>
      <c r="D206" s="47" t="s">
        <v>23</v>
      </c>
      <c r="E206" s="49">
        <v>45098</v>
      </c>
      <c r="F206" s="49"/>
      <c r="G206" s="84">
        <v>702642.06</v>
      </c>
      <c r="H206" s="84">
        <v>447206.56</v>
      </c>
      <c r="I206" s="47"/>
      <c r="J206" s="52">
        <v>699738.65</v>
      </c>
      <c r="K206" s="53">
        <v>444303.15</v>
      </c>
      <c r="L206" s="201">
        <f t="shared" si="3"/>
        <v>255435.5</v>
      </c>
      <c r="M206" s="47">
        <v>150</v>
      </c>
      <c r="N206" s="67">
        <v>8</v>
      </c>
      <c r="O206" s="47">
        <v>1</v>
      </c>
      <c r="P206" s="54"/>
      <c r="Q206" s="55">
        <v>9.4444558043506888</v>
      </c>
      <c r="R206" s="55">
        <v>6.4455940549359871</v>
      </c>
      <c r="S206" s="55">
        <v>6.4475527612416048</v>
      </c>
      <c r="T206" s="54"/>
      <c r="U206" s="56">
        <v>9.4444558043506894E-3</v>
      </c>
      <c r="V206" s="204"/>
      <c r="W206" s="56">
        <v>6.445594054935987E-3</v>
      </c>
      <c r="X206" s="204"/>
      <c r="Y206" s="56">
        <v>6.447552761241605E-3</v>
      </c>
      <c r="Z206" s="203"/>
      <c r="AD206" t="s">
        <v>35</v>
      </c>
    </row>
    <row r="207" spans="1:30" ht="15.75" thickBot="1" x14ac:dyDescent="0.3">
      <c r="A207" s="15">
        <v>590</v>
      </c>
      <c r="B207" s="57">
        <v>12</v>
      </c>
      <c r="C207" s="58">
        <v>120</v>
      </c>
      <c r="D207" s="57" t="s">
        <v>23</v>
      </c>
      <c r="E207" s="59">
        <v>45098</v>
      </c>
      <c r="F207" s="59"/>
      <c r="G207" s="84">
        <v>718491.69</v>
      </c>
      <c r="H207" s="84">
        <v>458708.75</v>
      </c>
      <c r="I207" s="57"/>
      <c r="J207" s="62">
        <v>715588.27999999991</v>
      </c>
      <c r="K207" s="63">
        <v>455805.34</v>
      </c>
      <c r="L207" s="201">
        <f t="shared" si="3"/>
        <v>259782.93999999989</v>
      </c>
      <c r="M207" s="57">
        <v>150</v>
      </c>
      <c r="N207" s="67">
        <v>8</v>
      </c>
      <c r="O207" s="57">
        <v>1</v>
      </c>
      <c r="P207" s="64"/>
      <c r="Q207" s="65">
        <v>9.6583801460321297</v>
      </c>
      <c r="R207" s="65">
        <v>6.5552962436223288</v>
      </c>
      <c r="S207" s="65">
        <v>6.6716303901810674</v>
      </c>
      <c r="T207" s="64"/>
      <c r="U207" s="66">
        <v>9.6583801460321302E-3</v>
      </c>
      <c r="V207" s="205"/>
      <c r="W207" s="66">
        <v>6.5552962436223293E-3</v>
      </c>
      <c r="X207" s="205"/>
      <c r="Y207" s="66">
        <v>6.6716303901810676E-3</v>
      </c>
      <c r="Z207" s="203"/>
      <c r="AD207" t="s">
        <v>35</v>
      </c>
    </row>
    <row r="208" spans="1:30" x14ac:dyDescent="0.25">
      <c r="A208">
        <v>595</v>
      </c>
      <c r="B208" s="35">
        <v>13</v>
      </c>
      <c r="C208" s="45">
        <v>91</v>
      </c>
      <c r="D208" s="35" t="s">
        <v>23</v>
      </c>
      <c r="E208" s="37">
        <v>45098</v>
      </c>
      <c r="F208" s="37"/>
      <c r="G208" s="84">
        <v>1702920.88</v>
      </c>
      <c r="H208" s="84">
        <v>1067398.3799999999</v>
      </c>
      <c r="I208" s="35"/>
      <c r="J208" s="46">
        <v>1700017.47</v>
      </c>
      <c r="K208" s="41">
        <v>1064494.97</v>
      </c>
      <c r="L208" s="201">
        <f t="shared" si="3"/>
        <v>635522.5</v>
      </c>
      <c r="M208" s="35">
        <v>150</v>
      </c>
      <c r="N208" s="67">
        <v>8</v>
      </c>
      <c r="O208" s="35">
        <v>1</v>
      </c>
      <c r="P208" s="42"/>
      <c r="Q208" s="43">
        <v>22.945338037335897</v>
      </c>
      <c r="R208" s="43">
        <v>16.03661216932672</v>
      </c>
      <c r="S208" s="43">
        <v>14.853760616219724</v>
      </c>
      <c r="T208" s="42"/>
      <c r="U208" s="44">
        <v>2.2945338037335897E-2</v>
      </c>
      <c r="V208" s="203"/>
      <c r="W208" s="44">
        <v>1.6036612169326721E-2</v>
      </c>
      <c r="X208" s="203"/>
      <c r="Y208" s="44">
        <v>1.4853760616219723E-2</v>
      </c>
      <c r="Z208" s="203"/>
      <c r="AD208" t="s">
        <v>35</v>
      </c>
    </row>
    <row r="209" spans="1:30" ht="15.75" thickBot="1" x14ac:dyDescent="0.3">
      <c r="A209" s="29">
        <v>596</v>
      </c>
      <c r="B209" s="35">
        <v>14</v>
      </c>
      <c r="C209" s="45">
        <v>91</v>
      </c>
      <c r="D209" s="35" t="s">
        <v>23</v>
      </c>
      <c r="E209" s="37">
        <v>45098</v>
      </c>
      <c r="F209" s="37"/>
      <c r="G209" s="84">
        <v>1759395.88</v>
      </c>
      <c r="H209" s="84">
        <v>1093278.1200000001</v>
      </c>
      <c r="I209" s="35"/>
      <c r="J209" s="46">
        <v>1756492.47</v>
      </c>
      <c r="K209" s="41">
        <v>1090374.7100000002</v>
      </c>
      <c r="L209" s="201">
        <f t="shared" si="3"/>
        <v>666117.75999999978</v>
      </c>
      <c r="M209" s="35">
        <v>150</v>
      </c>
      <c r="N209" s="67">
        <v>8</v>
      </c>
      <c r="O209" s="35">
        <v>1</v>
      </c>
      <c r="P209" s="42"/>
      <c r="Q209" s="43">
        <v>23.707587830956282</v>
      </c>
      <c r="R209" s="43">
        <v>16.808645132502235</v>
      </c>
      <c r="S209" s="43">
        <v>14.832726801676193</v>
      </c>
      <c r="T209" s="42"/>
      <c r="U209" s="44">
        <v>2.3707587830956282E-2</v>
      </c>
      <c r="V209" s="203"/>
      <c r="W209" s="44">
        <v>1.6808645132502235E-2</v>
      </c>
      <c r="X209" s="203"/>
      <c r="Y209" s="44">
        <v>1.4832726801676193E-2</v>
      </c>
      <c r="Z209" s="203"/>
      <c r="AD209" t="s">
        <v>35</v>
      </c>
    </row>
    <row r="210" spans="1:30" x14ac:dyDescent="0.25">
      <c r="A210" s="30">
        <v>599</v>
      </c>
      <c r="B210" s="47">
        <v>15</v>
      </c>
      <c r="C210" s="48">
        <v>183</v>
      </c>
      <c r="D210" s="47" t="s">
        <v>23</v>
      </c>
      <c r="E210" s="49">
        <v>45098</v>
      </c>
      <c r="F210" s="49"/>
      <c r="G210" s="84">
        <v>1024759.5</v>
      </c>
      <c r="H210" s="84">
        <v>634187.68999999994</v>
      </c>
      <c r="I210" s="47"/>
      <c r="J210" s="52">
        <v>1021856.09</v>
      </c>
      <c r="K210" s="53">
        <v>631284.27999999991</v>
      </c>
      <c r="L210" s="201">
        <f t="shared" si="3"/>
        <v>390571.81000000006</v>
      </c>
      <c r="M210" s="47">
        <v>100</v>
      </c>
      <c r="N210" s="67">
        <v>8</v>
      </c>
      <c r="O210" s="47">
        <v>1</v>
      </c>
      <c r="P210" s="54"/>
      <c r="Q210" s="55">
        <v>20.68816981971397</v>
      </c>
      <c r="R210" s="55">
        <v>14.783383691156407</v>
      </c>
      <c r="S210" s="55">
        <v>12.695290176398766</v>
      </c>
      <c r="T210" s="54"/>
      <c r="U210" s="56">
        <v>2.068816981971397E-2</v>
      </c>
      <c r="V210" s="204"/>
      <c r="W210" s="56">
        <v>1.4783383691156407E-2</v>
      </c>
      <c r="X210" s="204"/>
      <c r="Y210" s="56">
        <v>1.2695290176398767E-2</v>
      </c>
      <c r="Z210" s="203"/>
      <c r="AD210" t="s">
        <v>35</v>
      </c>
    </row>
    <row r="211" spans="1:30" ht="15.75" thickBot="1" x14ac:dyDescent="0.3">
      <c r="A211" s="15">
        <v>600</v>
      </c>
      <c r="B211" s="57">
        <v>16</v>
      </c>
      <c r="C211" s="58">
        <v>183</v>
      </c>
      <c r="D211" s="57" t="s">
        <v>23</v>
      </c>
      <c r="E211" s="59">
        <v>45098</v>
      </c>
      <c r="F211" s="59"/>
      <c r="G211" s="84">
        <v>1020697.62</v>
      </c>
      <c r="H211" s="84">
        <v>636436.12</v>
      </c>
      <c r="I211" s="57"/>
      <c r="J211" s="62">
        <v>1017794.21</v>
      </c>
      <c r="K211" s="63">
        <v>633532.71</v>
      </c>
      <c r="L211" s="201">
        <f t="shared" si="3"/>
        <v>384261.5</v>
      </c>
      <c r="M211" s="57">
        <v>100</v>
      </c>
      <c r="N211" s="67">
        <v>8</v>
      </c>
      <c r="O211" s="57">
        <v>1</v>
      </c>
      <c r="P211" s="64"/>
      <c r="Q211" s="65">
        <v>20.605934303333871</v>
      </c>
      <c r="R211" s="65">
        <v>14.544534569044542</v>
      </c>
      <c r="S211" s="65">
        <v>13.032009428722061</v>
      </c>
      <c r="T211" s="64"/>
      <c r="U211" s="66">
        <v>2.0605934303333871E-2</v>
      </c>
      <c r="V211" s="205"/>
      <c r="W211" s="66">
        <v>1.4544534569044542E-2</v>
      </c>
      <c r="X211" s="205"/>
      <c r="Y211" s="66">
        <v>1.3032009428722062E-2</v>
      </c>
      <c r="Z211" s="203"/>
      <c r="AD211" t="s">
        <v>35</v>
      </c>
    </row>
    <row r="212" spans="1:30" x14ac:dyDescent="0.25">
      <c r="A212" s="30">
        <v>603</v>
      </c>
      <c r="B212" s="35">
        <v>17</v>
      </c>
      <c r="C212" s="45">
        <v>169</v>
      </c>
      <c r="D212" s="35" t="s">
        <v>23</v>
      </c>
      <c r="E212" s="37">
        <v>45098</v>
      </c>
      <c r="F212" s="37"/>
      <c r="G212" s="84">
        <v>1842556.62</v>
      </c>
      <c r="H212" s="84">
        <v>1209647.25</v>
      </c>
      <c r="I212" s="35"/>
      <c r="J212" s="46">
        <v>1839653.2100000002</v>
      </c>
      <c r="K212" s="41">
        <v>1206743.8400000001</v>
      </c>
      <c r="L212" s="201">
        <f t="shared" si="3"/>
        <v>632909.37000000011</v>
      </c>
      <c r="M212" s="35">
        <v>100</v>
      </c>
      <c r="N212" s="67">
        <v>8</v>
      </c>
      <c r="O212" s="35">
        <v>1</v>
      </c>
      <c r="P212" s="42"/>
      <c r="Q212" s="43">
        <v>37.245027348089621</v>
      </c>
      <c r="R212" s="43">
        <v>23.956009673197041</v>
      </c>
      <c r="S212" s="43">
        <v>28.571388001019056</v>
      </c>
      <c r="T212" s="42"/>
      <c r="U212" s="44">
        <v>3.724502734808962E-2</v>
      </c>
      <c r="V212" s="203"/>
      <c r="W212" s="44">
        <v>2.395600967319704E-2</v>
      </c>
      <c r="X212" s="203"/>
      <c r="Y212" s="44">
        <v>2.8571388001019056E-2</v>
      </c>
      <c r="Z212" s="203"/>
      <c r="AD212" t="s">
        <v>35</v>
      </c>
    </row>
    <row r="213" spans="1:30" ht="15.75" thickBot="1" x14ac:dyDescent="0.3">
      <c r="A213" s="15">
        <v>604</v>
      </c>
      <c r="B213" s="35">
        <v>18</v>
      </c>
      <c r="C213" s="45">
        <v>169</v>
      </c>
      <c r="D213" s="35" t="s">
        <v>23</v>
      </c>
      <c r="E213" s="37">
        <v>45098</v>
      </c>
      <c r="F213" s="37"/>
      <c r="G213" s="84">
        <v>1844828.62</v>
      </c>
      <c r="H213" s="84">
        <v>1221426.6200000001</v>
      </c>
      <c r="I213" s="35"/>
      <c r="J213" s="46">
        <v>1841925.2100000002</v>
      </c>
      <c r="K213" s="41">
        <v>1218523.2100000002</v>
      </c>
      <c r="L213" s="201">
        <f t="shared" si="3"/>
        <v>623402</v>
      </c>
      <c r="M213" s="35">
        <v>100</v>
      </c>
      <c r="N213" s="67">
        <v>8</v>
      </c>
      <c r="O213" s="35">
        <v>1</v>
      </c>
      <c r="P213" s="42"/>
      <c r="Q213" s="43">
        <v>37.291025529526692</v>
      </c>
      <c r="R213" s="43">
        <v>23.596149859956064</v>
      </c>
      <c r="S213" s="43">
        <v>29.443982689576853</v>
      </c>
      <c r="T213" s="42"/>
      <c r="U213" s="44">
        <v>3.7291025529526692E-2</v>
      </c>
      <c r="V213" s="203"/>
      <c r="W213" s="44">
        <v>2.3596149859956065E-2</v>
      </c>
      <c r="X213" s="203"/>
      <c r="Y213" s="44">
        <v>2.9443982689576854E-2</v>
      </c>
      <c r="Z213" s="203"/>
      <c r="AD213" t="s">
        <v>35</v>
      </c>
    </row>
    <row r="214" spans="1:30" x14ac:dyDescent="0.25">
      <c r="A214">
        <v>607</v>
      </c>
      <c r="B214" s="47">
        <v>19</v>
      </c>
      <c r="C214" s="48">
        <v>165</v>
      </c>
      <c r="D214" s="47" t="s">
        <v>23</v>
      </c>
      <c r="E214" s="49">
        <v>45098</v>
      </c>
      <c r="F214" s="49"/>
      <c r="G214" s="84">
        <v>2438355.5</v>
      </c>
      <c r="H214" s="84">
        <v>1450384.25</v>
      </c>
      <c r="I214" s="47"/>
      <c r="J214" s="52">
        <v>2435452.09</v>
      </c>
      <c r="K214" s="53">
        <v>1447480.84</v>
      </c>
      <c r="L214" s="201">
        <f t="shared" si="3"/>
        <v>987971.24999999977</v>
      </c>
      <c r="M214" s="47">
        <v>100</v>
      </c>
      <c r="N214" s="67">
        <v>8</v>
      </c>
      <c r="O214" s="47">
        <v>1</v>
      </c>
      <c r="P214" s="54"/>
      <c r="Q214" s="55">
        <v>49.307379893089752</v>
      </c>
      <c r="R214" s="55">
        <v>37.395320631515631</v>
      </c>
      <c r="S214" s="55">
        <v>25.610927412384353</v>
      </c>
      <c r="T214" s="54"/>
      <c r="U214" s="56">
        <v>4.9307379893089753E-2</v>
      </c>
      <c r="V214" s="204"/>
      <c r="W214" s="56">
        <v>3.7395320631515634E-2</v>
      </c>
      <c r="X214" s="204"/>
      <c r="Y214" s="56">
        <v>2.5610927412384354E-2</v>
      </c>
      <c r="Z214" s="203"/>
      <c r="AD214" t="s">
        <v>35</v>
      </c>
    </row>
    <row r="215" spans="1:30" ht="15.75" thickBot="1" x14ac:dyDescent="0.3">
      <c r="A215" s="29">
        <v>608</v>
      </c>
      <c r="B215" s="57">
        <v>20</v>
      </c>
      <c r="C215" s="58">
        <v>165</v>
      </c>
      <c r="D215" s="57" t="s">
        <v>23</v>
      </c>
      <c r="E215" s="59">
        <v>45098</v>
      </c>
      <c r="F215" s="59"/>
      <c r="G215" s="84">
        <v>2409908.5</v>
      </c>
      <c r="H215" s="84">
        <v>1440648.5</v>
      </c>
      <c r="I215" s="57"/>
      <c r="J215" s="62">
        <v>2407005.09</v>
      </c>
      <c r="K215" s="63">
        <v>1437745.09</v>
      </c>
      <c r="L215" s="201">
        <f t="shared" si="3"/>
        <v>969259.99999999977</v>
      </c>
      <c r="M215" s="57">
        <v>100</v>
      </c>
      <c r="N215" s="67">
        <v>8</v>
      </c>
      <c r="O215" s="57">
        <v>1</v>
      </c>
      <c r="P215" s="64"/>
      <c r="Q215" s="65">
        <v>48.731451078239317</v>
      </c>
      <c r="R215" s="65">
        <v>36.687088288553788</v>
      </c>
      <c r="S215" s="65">
        <v>25.895379997823888</v>
      </c>
      <c r="T215" s="64"/>
      <c r="U215" s="66">
        <v>4.873145107823932E-2</v>
      </c>
      <c r="V215" s="205"/>
      <c r="W215" s="66">
        <v>3.6687088288553792E-2</v>
      </c>
      <c r="X215" s="205"/>
      <c r="Y215" s="66">
        <v>2.5895379997823889E-2</v>
      </c>
      <c r="Z215" s="203"/>
      <c r="AD215" t="s">
        <v>35</v>
      </c>
    </row>
    <row r="216" spans="1:30" x14ac:dyDescent="0.25">
      <c r="A216" s="30">
        <v>611</v>
      </c>
      <c r="B216" s="35">
        <v>21</v>
      </c>
      <c r="C216" s="45">
        <v>70</v>
      </c>
      <c r="D216" s="35" t="s">
        <v>23</v>
      </c>
      <c r="E216" s="37">
        <v>45098</v>
      </c>
      <c r="F216" s="37"/>
      <c r="G216" s="84">
        <v>4243636.5</v>
      </c>
      <c r="H216" s="84">
        <v>2603220.25</v>
      </c>
      <c r="I216" s="35"/>
      <c r="J216" s="46">
        <v>4240733.09</v>
      </c>
      <c r="K216" s="41">
        <v>2600316.84</v>
      </c>
      <c r="L216" s="201">
        <f t="shared" si="3"/>
        <v>1640416.25</v>
      </c>
      <c r="M216" s="35">
        <v>100</v>
      </c>
      <c r="N216" s="67">
        <v>8</v>
      </c>
      <c r="O216" s="35">
        <v>1</v>
      </c>
      <c r="P216" s="42"/>
      <c r="Q216" s="43">
        <v>85.85651852992369</v>
      </c>
      <c r="R216" s="43">
        <v>62.090765938683461</v>
      </c>
      <c r="S216" s="43">
        <v>51.096368071166495</v>
      </c>
      <c r="T216" s="42"/>
      <c r="U216" s="44">
        <v>8.5856518529923695E-2</v>
      </c>
      <c r="V216" s="203"/>
      <c r="W216" s="44">
        <v>6.2090765938683463E-2</v>
      </c>
      <c r="X216" s="203"/>
      <c r="Y216" s="44">
        <v>5.1096368071166499E-2</v>
      </c>
      <c r="Z216" s="203"/>
      <c r="AD216" t="s">
        <v>35</v>
      </c>
    </row>
    <row r="217" spans="1:30" ht="15.75" thickBot="1" x14ac:dyDescent="0.3">
      <c r="A217" s="15">
        <v>612</v>
      </c>
      <c r="B217" s="35">
        <v>22</v>
      </c>
      <c r="C217" s="45">
        <v>70</v>
      </c>
      <c r="D217" s="35" t="s">
        <v>23</v>
      </c>
      <c r="E217" s="37">
        <v>45098</v>
      </c>
      <c r="F217" s="37"/>
      <c r="G217" s="84">
        <v>4151082</v>
      </c>
      <c r="H217" s="84">
        <v>2506412.75</v>
      </c>
      <c r="I217" s="35"/>
      <c r="J217" s="46">
        <v>4148178.59</v>
      </c>
      <c r="K217" s="41">
        <v>2503509.34</v>
      </c>
      <c r="L217" s="201">
        <f t="shared" si="3"/>
        <v>1644669.25</v>
      </c>
      <c r="M217" s="35">
        <v>100</v>
      </c>
      <c r="N217" s="67">
        <v>8</v>
      </c>
      <c r="O217" s="35">
        <v>1</v>
      </c>
      <c r="P217" s="42"/>
      <c r="Q217" s="43">
        <v>83.982689883877541</v>
      </c>
      <c r="R217" s="43">
        <v>62.251744609516074</v>
      </c>
      <c r="S217" s="43">
        <v>46.721532339877143</v>
      </c>
      <c r="T217" s="42"/>
      <c r="U217" s="44">
        <v>8.398268988387754E-2</v>
      </c>
      <c r="V217" s="203"/>
      <c r="W217" s="44">
        <v>6.2251744609516074E-2</v>
      </c>
      <c r="X217" s="203"/>
      <c r="Y217" s="44">
        <v>4.6721532339877143E-2</v>
      </c>
      <c r="Z217" s="203"/>
      <c r="AD217" t="s">
        <v>35</v>
      </c>
    </row>
    <row r="218" spans="1:30" x14ac:dyDescent="0.25">
      <c r="A218">
        <v>627</v>
      </c>
      <c r="B218" s="47">
        <v>23</v>
      </c>
      <c r="C218" s="48">
        <v>44</v>
      </c>
      <c r="D218" s="47" t="s">
        <v>23</v>
      </c>
      <c r="E218" s="49">
        <v>45097</v>
      </c>
      <c r="F218" s="49"/>
      <c r="G218" s="84">
        <v>525120.25</v>
      </c>
      <c r="H218" s="84">
        <v>340914.09</v>
      </c>
      <c r="I218" s="47"/>
      <c r="J218" s="52">
        <v>522216.84</v>
      </c>
      <c r="K218" s="53">
        <v>338010.68000000005</v>
      </c>
      <c r="L218" s="201">
        <f t="shared" si="3"/>
        <v>184206.15999999997</v>
      </c>
      <c r="M218" s="47">
        <v>200</v>
      </c>
      <c r="N218" s="67">
        <v>8</v>
      </c>
      <c r="O218" s="47">
        <v>1</v>
      </c>
      <c r="P218" s="54"/>
      <c r="Q218" s="55">
        <v>5.2863171117541619</v>
      </c>
      <c r="R218" s="55">
        <v>3.4861583348201024</v>
      </c>
      <c r="S218" s="55">
        <v>3.8703413704082266</v>
      </c>
      <c r="T218" s="54"/>
      <c r="U218" s="56">
        <v>5.2863171117541619E-3</v>
      </c>
      <c r="V218" s="204"/>
      <c r="W218" s="56">
        <v>3.4861583348201027E-3</v>
      </c>
      <c r="X218" s="204"/>
      <c r="Y218" s="56">
        <v>3.8703413704082265E-3</v>
      </c>
      <c r="Z218" s="203"/>
      <c r="AD218" t="s">
        <v>35</v>
      </c>
    </row>
    <row r="219" spans="1:30" ht="15.75" thickBot="1" x14ac:dyDescent="0.3">
      <c r="A219" s="29">
        <v>628</v>
      </c>
      <c r="B219" s="57">
        <v>24</v>
      </c>
      <c r="C219" s="58">
        <v>44</v>
      </c>
      <c r="D219" s="57" t="s">
        <v>23</v>
      </c>
      <c r="E219" s="59">
        <v>45097</v>
      </c>
      <c r="F219" s="59"/>
      <c r="G219" s="84">
        <v>522287.34</v>
      </c>
      <c r="H219" s="84">
        <v>345122.38</v>
      </c>
      <c r="I219" s="57"/>
      <c r="J219" s="62">
        <v>519383.93000000005</v>
      </c>
      <c r="K219" s="63">
        <v>342218.97000000003</v>
      </c>
      <c r="L219" s="201">
        <f t="shared" si="3"/>
        <v>177164.96000000002</v>
      </c>
      <c r="M219" s="57">
        <v>200</v>
      </c>
      <c r="N219" s="67">
        <v>8</v>
      </c>
      <c r="O219" s="57">
        <v>1</v>
      </c>
      <c r="P219" s="64"/>
      <c r="Q219" s="65">
        <v>5.2576400192860993</v>
      </c>
      <c r="R219" s="65">
        <v>3.3529014553154473</v>
      </c>
      <c r="S219" s="65">
        <v>4.0951879125368995</v>
      </c>
      <c r="T219" s="64"/>
      <c r="U219" s="66">
        <v>5.2576400192860997E-3</v>
      </c>
      <c r="V219" s="205"/>
      <c r="W219" s="66">
        <v>3.3529014553154474E-3</v>
      </c>
      <c r="X219" s="205"/>
      <c r="Y219" s="66">
        <v>4.0951879125368995E-3</v>
      </c>
      <c r="Z219" s="203"/>
      <c r="AD219" t="s">
        <v>35</v>
      </c>
    </row>
    <row r="220" spans="1:30" x14ac:dyDescent="0.25">
      <c r="A220" s="30">
        <v>633</v>
      </c>
      <c r="B220" s="35">
        <v>25</v>
      </c>
      <c r="C220" s="45">
        <v>139</v>
      </c>
      <c r="D220" s="35" t="s">
        <v>23</v>
      </c>
      <c r="E220" s="37">
        <v>45097</v>
      </c>
      <c r="F220" s="37"/>
      <c r="G220" s="84">
        <v>999718.88</v>
      </c>
      <c r="H220" s="84">
        <v>665609.38</v>
      </c>
      <c r="I220" s="35"/>
      <c r="J220" s="46">
        <v>996815.47</v>
      </c>
      <c r="K220" s="41">
        <v>662705.97</v>
      </c>
      <c r="L220" s="201">
        <f t="shared" si="3"/>
        <v>334109.5</v>
      </c>
      <c r="M220" s="35">
        <v>250</v>
      </c>
      <c r="N220" s="67">
        <v>8</v>
      </c>
      <c r="O220" s="35">
        <v>1</v>
      </c>
      <c r="P220" s="42"/>
      <c r="Q220" s="43">
        <v>8.0724821916080174</v>
      </c>
      <c r="R220" s="43">
        <v>5.0585001855207326</v>
      </c>
      <c r="S220" s="43">
        <v>6.4800613130876599</v>
      </c>
      <c r="T220" s="42"/>
      <c r="U220" s="44">
        <v>8.0724821916080183E-3</v>
      </c>
      <c r="V220" s="203"/>
      <c r="W220" s="44">
        <v>5.058500185520733E-3</v>
      </c>
      <c r="X220" s="203"/>
      <c r="Y220" s="44">
        <v>6.4800613130876596E-3</v>
      </c>
      <c r="Z220" s="203"/>
      <c r="AD220" t="s">
        <v>35</v>
      </c>
    </row>
    <row r="221" spans="1:30" ht="15.75" thickBot="1" x14ac:dyDescent="0.3">
      <c r="A221" s="15">
        <v>634</v>
      </c>
      <c r="B221" s="35">
        <v>26</v>
      </c>
      <c r="C221" s="45">
        <v>139</v>
      </c>
      <c r="D221" s="35" t="s">
        <v>23</v>
      </c>
      <c r="E221" s="37">
        <v>45097</v>
      </c>
      <c r="F221" s="37"/>
      <c r="G221" s="84">
        <v>1044843.5</v>
      </c>
      <c r="H221" s="84">
        <v>668931.88</v>
      </c>
      <c r="I221" s="35"/>
      <c r="J221" s="46">
        <v>1041940.09</v>
      </c>
      <c r="K221" s="41">
        <v>666028.47</v>
      </c>
      <c r="L221" s="201">
        <f t="shared" si="3"/>
        <v>375911.62</v>
      </c>
      <c r="M221" s="35">
        <v>250</v>
      </c>
      <c r="N221" s="67">
        <v>8</v>
      </c>
      <c r="O221" s="35">
        <v>1</v>
      </c>
      <c r="P221" s="42"/>
      <c r="Q221" s="43">
        <v>8.4379136102767891</v>
      </c>
      <c r="R221" s="43">
        <v>5.6913945862341517</v>
      </c>
      <c r="S221" s="43">
        <v>5.9050159016916703</v>
      </c>
      <c r="T221" s="42"/>
      <c r="U221" s="44">
        <v>8.4379136102767892E-3</v>
      </c>
      <c r="V221" s="203"/>
      <c r="W221" s="44">
        <v>5.6913945862341522E-3</v>
      </c>
      <c r="X221" s="203"/>
      <c r="Y221" s="44">
        <v>5.9050159016916706E-3</v>
      </c>
      <c r="Z221" s="203"/>
      <c r="AD221" t="s">
        <v>35</v>
      </c>
    </row>
    <row r="222" spans="1:30" x14ac:dyDescent="0.25">
      <c r="A222">
        <v>639</v>
      </c>
      <c r="B222" s="47">
        <v>27</v>
      </c>
      <c r="C222" s="48">
        <v>72</v>
      </c>
      <c r="D222" s="47" t="s">
        <v>23</v>
      </c>
      <c r="E222" s="49">
        <v>45099</v>
      </c>
      <c r="F222" s="49"/>
      <c r="G222" s="84">
        <v>836855.56</v>
      </c>
      <c r="H222" s="84">
        <v>545988.75</v>
      </c>
      <c r="I222" s="47"/>
      <c r="J222" s="52">
        <v>833952.15</v>
      </c>
      <c r="K222" s="53">
        <v>543085.34</v>
      </c>
      <c r="L222" s="201">
        <f t="shared" si="3"/>
        <v>290866.81000000006</v>
      </c>
      <c r="M222" s="47">
        <v>400</v>
      </c>
      <c r="N222" s="67">
        <v>8</v>
      </c>
      <c r="O222" s="47">
        <v>1</v>
      </c>
      <c r="P222" s="54"/>
      <c r="Q222" s="55">
        <v>4.2209817677740658</v>
      </c>
      <c r="R222" s="55">
        <v>2.7523719999484153</v>
      </c>
      <c r="S222" s="55">
        <v>3.1575110008251501</v>
      </c>
      <c r="T222" s="54"/>
      <c r="U222" s="56">
        <v>4.2209817677740661E-3</v>
      </c>
      <c r="V222" s="204"/>
      <c r="W222" s="56">
        <v>2.7523719999484153E-3</v>
      </c>
      <c r="X222" s="204"/>
      <c r="Y222" s="56">
        <v>3.1575110008251503E-3</v>
      </c>
      <c r="Z222" s="203"/>
      <c r="AD222" t="s">
        <v>35</v>
      </c>
    </row>
    <row r="223" spans="1:30" ht="15.75" thickBot="1" x14ac:dyDescent="0.3">
      <c r="A223" s="29">
        <v>640</v>
      </c>
      <c r="B223" s="57">
        <v>28</v>
      </c>
      <c r="C223" s="58">
        <v>72</v>
      </c>
      <c r="D223" s="57" t="s">
        <v>23</v>
      </c>
      <c r="E223" s="59">
        <v>45099</v>
      </c>
      <c r="F223" s="59"/>
      <c r="G223" s="84">
        <v>833895.62</v>
      </c>
      <c r="H223" s="84">
        <v>541026</v>
      </c>
      <c r="I223" s="57"/>
      <c r="J223" s="62">
        <v>830992.21</v>
      </c>
      <c r="K223" s="63">
        <v>538122.59</v>
      </c>
      <c r="L223" s="201">
        <f t="shared" si="3"/>
        <v>292869.62</v>
      </c>
      <c r="M223" s="57">
        <v>400</v>
      </c>
      <c r="N223" s="67">
        <v>8</v>
      </c>
      <c r="O223" s="57">
        <v>1</v>
      </c>
      <c r="P223" s="64"/>
      <c r="Q223" s="65">
        <v>4.2060002694066769</v>
      </c>
      <c r="R223" s="65">
        <v>2.7713238981220725</v>
      </c>
      <c r="S223" s="65">
        <v>3.0845541982618996</v>
      </c>
      <c r="T223" s="64"/>
      <c r="U223" s="66">
        <v>4.2060002694066772E-3</v>
      </c>
      <c r="V223" s="205"/>
      <c r="W223" s="66">
        <v>2.7713238981220724E-3</v>
      </c>
      <c r="X223" s="205"/>
      <c r="Y223" s="66">
        <v>3.0845541982618997E-3</v>
      </c>
      <c r="Z223" s="203"/>
      <c r="AD223" t="s">
        <v>35</v>
      </c>
    </row>
    <row r="224" spans="1:30" x14ac:dyDescent="0.25">
      <c r="A224" s="30">
        <v>645</v>
      </c>
      <c r="B224" s="35">
        <v>29</v>
      </c>
      <c r="C224" s="45">
        <v>74</v>
      </c>
      <c r="D224" s="35" t="s">
        <v>23</v>
      </c>
      <c r="E224" s="37">
        <v>45099</v>
      </c>
      <c r="F224" s="37"/>
      <c r="G224" s="84">
        <v>1172705.1200000001</v>
      </c>
      <c r="H224" s="84">
        <v>738782.12</v>
      </c>
      <c r="I224" s="35"/>
      <c r="J224" s="46">
        <v>1169801.7100000002</v>
      </c>
      <c r="K224" s="41">
        <v>735878.71</v>
      </c>
      <c r="L224" s="201">
        <f t="shared" si="3"/>
        <v>433923.00000000023</v>
      </c>
      <c r="M224" s="35">
        <v>250</v>
      </c>
      <c r="N224" s="67">
        <v>8</v>
      </c>
      <c r="O224" s="35">
        <v>1</v>
      </c>
      <c r="P224" s="42"/>
      <c r="Q224" s="43">
        <v>9.4733717080931825</v>
      </c>
      <c r="R224" s="43">
        <v>6.5697011788102815</v>
      </c>
      <c r="S224" s="43">
        <v>6.242891637958234</v>
      </c>
      <c r="T224" s="42"/>
      <c r="U224" s="44">
        <v>9.4733717080931826E-3</v>
      </c>
      <c r="V224" s="203"/>
      <c r="W224" s="44">
        <v>6.5697011788102815E-3</v>
      </c>
      <c r="X224" s="203"/>
      <c r="Y224" s="44">
        <v>6.2428916379582344E-3</v>
      </c>
      <c r="Z224" s="203"/>
      <c r="AD224" t="s">
        <v>35</v>
      </c>
    </row>
    <row r="225" spans="1:30" ht="15.75" thickBot="1" x14ac:dyDescent="0.3">
      <c r="A225" s="15">
        <v>646</v>
      </c>
      <c r="B225" s="35">
        <v>30</v>
      </c>
      <c r="C225" s="45">
        <v>74</v>
      </c>
      <c r="D225" s="35" t="s">
        <v>23</v>
      </c>
      <c r="E225" s="37">
        <v>45099</v>
      </c>
      <c r="F225" s="37"/>
      <c r="G225" s="84">
        <v>1157832.25</v>
      </c>
      <c r="H225" s="84">
        <v>721257.38</v>
      </c>
      <c r="I225" s="35"/>
      <c r="J225" s="46">
        <v>1154928.8400000001</v>
      </c>
      <c r="K225" s="41">
        <v>718353.97</v>
      </c>
      <c r="L225" s="201">
        <f t="shared" si="3"/>
        <v>436574.87000000011</v>
      </c>
      <c r="M225" s="35">
        <v>250</v>
      </c>
      <c r="N225" s="67">
        <v>8</v>
      </c>
      <c r="O225" s="35">
        <v>1</v>
      </c>
      <c r="P225" s="42"/>
      <c r="Q225" s="43">
        <v>9.3529271706372139</v>
      </c>
      <c r="R225" s="43">
        <v>6.6098511442766235</v>
      </c>
      <c r="S225" s="43">
        <v>5.8976134566752716</v>
      </c>
      <c r="T225" s="42"/>
      <c r="U225" s="44">
        <v>9.3529271706372149E-3</v>
      </c>
      <c r="V225" s="203"/>
      <c r="W225" s="44">
        <v>6.6098511442766236E-3</v>
      </c>
      <c r="X225" s="203"/>
      <c r="Y225" s="44">
        <v>5.8976134566752717E-3</v>
      </c>
      <c r="Z225" s="203"/>
      <c r="AD225" t="s">
        <v>35</v>
      </c>
    </row>
    <row r="226" spans="1:30" x14ac:dyDescent="0.25">
      <c r="A226">
        <v>651</v>
      </c>
      <c r="B226" s="47">
        <v>31</v>
      </c>
      <c r="C226" s="48">
        <v>150</v>
      </c>
      <c r="D226" s="47" t="s">
        <v>23</v>
      </c>
      <c r="E226" s="49">
        <v>45099</v>
      </c>
      <c r="F226" s="49"/>
      <c r="G226" s="84">
        <v>3094838.25</v>
      </c>
      <c r="H226" s="84">
        <v>1748206.75</v>
      </c>
      <c r="I226" s="47"/>
      <c r="J226" s="52">
        <v>3091934.84</v>
      </c>
      <c r="K226" s="53">
        <v>1745303.34</v>
      </c>
      <c r="L226" s="201">
        <f t="shared" si="3"/>
        <v>1346631.4999999998</v>
      </c>
      <c r="M226" s="47">
        <v>150</v>
      </c>
      <c r="N226" s="67">
        <v>8</v>
      </c>
      <c r="O226" s="47">
        <v>1</v>
      </c>
      <c r="P226" s="54"/>
      <c r="Q226" s="55">
        <v>41.732212371450565</v>
      </c>
      <c r="R226" s="55">
        <v>33.980554741175482</v>
      </c>
      <c r="S226" s="55">
        <v>16.66606390509142</v>
      </c>
      <c r="T226" s="54"/>
      <c r="U226" s="56">
        <v>4.1732212371450569E-2</v>
      </c>
      <c r="V226" s="204"/>
      <c r="W226" s="56">
        <v>3.3980554741175485E-2</v>
      </c>
      <c r="X226" s="204"/>
      <c r="Y226" s="56">
        <v>1.666606390509142E-2</v>
      </c>
      <c r="Z226" s="203"/>
      <c r="AD226" t="s">
        <v>35</v>
      </c>
    </row>
    <row r="227" spans="1:30" ht="15.75" thickBot="1" x14ac:dyDescent="0.3">
      <c r="A227" s="29">
        <v>652</v>
      </c>
      <c r="B227" s="57">
        <v>32</v>
      </c>
      <c r="C227" s="58">
        <v>150</v>
      </c>
      <c r="D227" s="57" t="s">
        <v>23</v>
      </c>
      <c r="E227" s="59">
        <v>45099</v>
      </c>
      <c r="F227" s="59"/>
      <c r="G227" s="84">
        <v>2997573.5</v>
      </c>
      <c r="H227" s="84">
        <v>1692593.5</v>
      </c>
      <c r="I227" s="57"/>
      <c r="J227" s="62">
        <v>2994670.09</v>
      </c>
      <c r="K227" s="63">
        <v>1689690.09</v>
      </c>
      <c r="L227" s="201">
        <f t="shared" si="3"/>
        <v>1304979.9999999998</v>
      </c>
      <c r="M227" s="57">
        <v>150</v>
      </c>
      <c r="N227" s="67">
        <v>8</v>
      </c>
      <c r="O227" s="57">
        <v>1</v>
      </c>
      <c r="P227" s="64"/>
      <c r="Q227" s="65">
        <v>40.419418469475559</v>
      </c>
      <c r="R227" s="65">
        <v>32.929531446530973</v>
      </c>
      <c r="S227" s="65">
        <v>16.103257099330857</v>
      </c>
      <c r="T227" s="64"/>
      <c r="U227" s="66">
        <v>4.0419418469475561E-2</v>
      </c>
      <c r="V227" s="205"/>
      <c r="W227" s="66">
        <v>3.2929531446530977E-2</v>
      </c>
      <c r="X227" s="205"/>
      <c r="Y227" s="66">
        <v>1.6103257099330859E-2</v>
      </c>
      <c r="Z227" s="203"/>
      <c r="AD227" t="s">
        <v>35</v>
      </c>
    </row>
    <row r="228" spans="1:30" x14ac:dyDescent="0.25">
      <c r="A228" s="30">
        <v>655</v>
      </c>
      <c r="B228" s="35">
        <v>33</v>
      </c>
      <c r="C228" s="45">
        <v>121</v>
      </c>
      <c r="D228" s="35" t="s">
        <v>23</v>
      </c>
      <c r="E228" s="37">
        <v>45099</v>
      </c>
      <c r="F228" s="37"/>
      <c r="G228" s="84">
        <v>1919630.75</v>
      </c>
      <c r="H228" s="84">
        <v>1275376.3799999999</v>
      </c>
      <c r="I228" s="35"/>
      <c r="J228" s="46">
        <v>1916727.34</v>
      </c>
      <c r="K228" s="41">
        <v>1272472.97</v>
      </c>
      <c r="L228" s="201">
        <f t="shared" si="3"/>
        <v>644254.37000000011</v>
      </c>
      <c r="M228" s="35">
        <v>150</v>
      </c>
      <c r="N228" s="67">
        <v>8</v>
      </c>
      <c r="O228" s="35">
        <v>1</v>
      </c>
      <c r="P228" s="42"/>
      <c r="Q228" s="43">
        <v>25.870296933891897</v>
      </c>
      <c r="R228" s="43">
        <v>16.256949942895684</v>
      </c>
      <c r="S228" s="43">
        <v>20.668696030641858</v>
      </c>
      <c r="T228" s="42"/>
      <c r="U228" s="44">
        <v>2.5870296933891899E-2</v>
      </c>
      <c r="V228" s="203"/>
      <c r="W228" s="44">
        <v>1.6256949942895685E-2</v>
      </c>
      <c r="X228" s="203"/>
      <c r="Y228" s="44">
        <v>2.0668696030641857E-2</v>
      </c>
      <c r="Z228" s="203"/>
      <c r="AD228" t="s">
        <v>35</v>
      </c>
    </row>
    <row r="229" spans="1:30" ht="15.75" thickBot="1" x14ac:dyDescent="0.3">
      <c r="A229" s="15">
        <v>656</v>
      </c>
      <c r="B229" s="35">
        <v>34</v>
      </c>
      <c r="C229" s="45">
        <v>121</v>
      </c>
      <c r="D229" s="35" t="s">
        <v>23</v>
      </c>
      <c r="E229" s="37">
        <v>45099</v>
      </c>
      <c r="F229" s="37"/>
      <c r="G229" s="84">
        <v>1914887</v>
      </c>
      <c r="H229" s="84">
        <v>1257957.6200000001</v>
      </c>
      <c r="I229" s="35"/>
      <c r="J229" s="46">
        <v>1911983.59</v>
      </c>
      <c r="K229" s="41">
        <v>1255054.2100000002</v>
      </c>
      <c r="L229" s="201">
        <f t="shared" si="3"/>
        <v>656929.37999999989</v>
      </c>
      <c r="M229" s="35">
        <v>150</v>
      </c>
      <c r="N229" s="67">
        <v>8</v>
      </c>
      <c r="O229" s="35">
        <v>1</v>
      </c>
      <c r="P229" s="42"/>
      <c r="Q229" s="43">
        <v>25.80626997579563</v>
      </c>
      <c r="R229" s="43">
        <v>16.576787902389384</v>
      </c>
      <c r="S229" s="43">
        <v>19.843386457823435</v>
      </c>
      <c r="T229" s="42"/>
      <c r="U229" s="44">
        <v>2.5806269975795632E-2</v>
      </c>
      <c r="V229" s="203"/>
      <c r="W229" s="44">
        <v>1.6576787902389385E-2</v>
      </c>
      <c r="X229" s="203"/>
      <c r="Y229" s="44">
        <v>1.9843386457823436E-2</v>
      </c>
      <c r="Z229" s="203"/>
      <c r="AD229" t="s">
        <v>35</v>
      </c>
    </row>
    <row r="230" spans="1:30" x14ac:dyDescent="0.25">
      <c r="A230">
        <v>663</v>
      </c>
      <c r="B230" s="47">
        <v>35</v>
      </c>
      <c r="C230" s="48">
        <v>45</v>
      </c>
      <c r="D230" s="47" t="s">
        <v>23</v>
      </c>
      <c r="E230" s="49">
        <v>45099</v>
      </c>
      <c r="F230" s="49"/>
      <c r="G230" s="84">
        <v>483879.69</v>
      </c>
      <c r="H230" s="84">
        <v>310574.96999999997</v>
      </c>
      <c r="I230" s="47"/>
      <c r="J230" s="52">
        <v>480976.28</v>
      </c>
      <c r="K230" s="53">
        <v>307671.56</v>
      </c>
      <c r="L230" s="201">
        <f t="shared" si="3"/>
        <v>173304.72000000003</v>
      </c>
      <c r="M230" s="47">
        <v>750</v>
      </c>
      <c r="N230" s="67">
        <v>8</v>
      </c>
      <c r="O230" s="47">
        <v>1</v>
      </c>
      <c r="P230" s="54"/>
      <c r="Q230" s="55">
        <v>1.2983588142232823</v>
      </c>
      <c r="R230" s="55">
        <v>0.87462539304391607</v>
      </c>
      <c r="S230" s="55">
        <v>0.91102685553563745</v>
      </c>
      <c r="T230" s="54"/>
      <c r="U230" s="56">
        <v>1.2983588142232822E-3</v>
      </c>
      <c r="V230" s="204"/>
      <c r="W230" s="56">
        <v>8.7462539304391607E-4</v>
      </c>
      <c r="X230" s="204"/>
      <c r="Y230" s="56">
        <v>9.1102685553563745E-4</v>
      </c>
      <c r="Z230" s="203"/>
      <c r="AD230" t="s">
        <v>35</v>
      </c>
    </row>
    <row r="231" spans="1:30" ht="15.75" thickBot="1" x14ac:dyDescent="0.3">
      <c r="A231" s="29">
        <v>664</v>
      </c>
      <c r="B231" s="57">
        <v>36</v>
      </c>
      <c r="C231" s="58">
        <v>45</v>
      </c>
      <c r="D231" s="57" t="s">
        <v>23</v>
      </c>
      <c r="E231" s="59">
        <v>45099</v>
      </c>
      <c r="F231" s="59"/>
      <c r="G231" s="84">
        <v>449549.19</v>
      </c>
      <c r="H231" s="84">
        <v>288913.94</v>
      </c>
      <c r="I231" s="57"/>
      <c r="J231" s="62">
        <v>446645.78</v>
      </c>
      <c r="K231" s="63">
        <v>286010.53000000003</v>
      </c>
      <c r="L231" s="201">
        <f t="shared" si="3"/>
        <v>160635.25</v>
      </c>
      <c r="M231" s="57">
        <v>750</v>
      </c>
      <c r="N231" s="67">
        <v>8</v>
      </c>
      <c r="O231" s="57">
        <v>1</v>
      </c>
      <c r="P231" s="64"/>
      <c r="Q231" s="65">
        <v>1.2056862456889414</v>
      </c>
      <c r="R231" s="65">
        <v>0.81068576013369797</v>
      </c>
      <c r="S231" s="65">
        <v>0.84925104394377315</v>
      </c>
      <c r="T231" s="64"/>
      <c r="U231" s="66">
        <v>1.2056862456889415E-3</v>
      </c>
      <c r="V231" s="205"/>
      <c r="W231" s="66">
        <v>8.1068576013369796E-4</v>
      </c>
      <c r="X231" s="205"/>
      <c r="Y231" s="66">
        <v>8.4925104394377319E-4</v>
      </c>
      <c r="Z231" s="203"/>
      <c r="AD231" t="s">
        <v>35</v>
      </c>
    </row>
    <row r="232" spans="1:30" x14ac:dyDescent="0.25">
      <c r="A232" s="30">
        <v>669</v>
      </c>
      <c r="B232" s="35">
        <v>37</v>
      </c>
      <c r="C232" s="45">
        <v>87</v>
      </c>
      <c r="D232" s="35" t="s">
        <v>23</v>
      </c>
      <c r="E232" s="37">
        <v>45099</v>
      </c>
      <c r="F232" s="37"/>
      <c r="G232" s="84">
        <v>559229</v>
      </c>
      <c r="H232" s="84">
        <v>359263.81</v>
      </c>
      <c r="I232" s="35"/>
      <c r="J232" s="46">
        <v>556325.59</v>
      </c>
      <c r="K232" s="41">
        <v>356360.4</v>
      </c>
      <c r="L232" s="201">
        <f t="shared" si="3"/>
        <v>199965.18999999994</v>
      </c>
      <c r="M232" s="35">
        <v>500</v>
      </c>
      <c r="N232" s="67">
        <v>8</v>
      </c>
      <c r="O232" s="35">
        <v>1</v>
      </c>
      <c r="P232" s="42"/>
      <c r="Q232" s="43">
        <v>2.2526378016639441</v>
      </c>
      <c r="R232" s="43">
        <v>1.5137611332702128</v>
      </c>
      <c r="S232" s="43">
        <v>1.5885848370465228</v>
      </c>
      <c r="T232" s="42"/>
      <c r="U232" s="44">
        <v>2.252637801663944E-3</v>
      </c>
      <c r="V232" s="203"/>
      <c r="W232" s="44">
        <v>1.5137611332702128E-3</v>
      </c>
      <c r="X232" s="203"/>
      <c r="Y232" s="44">
        <v>1.5885848370465229E-3</v>
      </c>
      <c r="Z232" s="203"/>
      <c r="AD232" t="s">
        <v>35</v>
      </c>
    </row>
    <row r="233" spans="1:30" ht="15.75" thickBot="1" x14ac:dyDescent="0.3">
      <c r="A233" s="15">
        <v>670</v>
      </c>
      <c r="B233" s="35">
        <v>38</v>
      </c>
      <c r="C233" s="45">
        <v>87</v>
      </c>
      <c r="D233" s="35" t="s">
        <v>23</v>
      </c>
      <c r="E233" s="37">
        <v>45099</v>
      </c>
      <c r="F233" s="37"/>
      <c r="G233" s="84">
        <v>565022.68999999994</v>
      </c>
      <c r="H233" s="84">
        <v>364937.28</v>
      </c>
      <c r="I233" s="35"/>
      <c r="J233" s="46">
        <v>562119.27999999991</v>
      </c>
      <c r="K233" s="41">
        <v>362033.87000000005</v>
      </c>
      <c r="L233" s="201">
        <f t="shared" si="3"/>
        <v>200085.40999999986</v>
      </c>
      <c r="M233" s="35">
        <v>500</v>
      </c>
      <c r="N233" s="67">
        <v>8</v>
      </c>
      <c r="O233" s="35">
        <v>1</v>
      </c>
      <c r="P233" s="42"/>
      <c r="Q233" s="43">
        <v>2.2760972386190597</v>
      </c>
      <c r="R233" s="43">
        <v>1.5146712134868827</v>
      </c>
      <c r="S233" s="43">
        <v>1.6370659540341803</v>
      </c>
      <c r="T233" s="42"/>
      <c r="U233" s="44">
        <v>2.2760972386190598E-3</v>
      </c>
      <c r="V233" s="203"/>
      <c r="W233" s="44">
        <v>1.5146712134868827E-3</v>
      </c>
      <c r="X233" s="203"/>
      <c r="Y233" s="44">
        <v>1.6370659540341803E-3</v>
      </c>
      <c r="Z233" s="203"/>
      <c r="AD233" t="s">
        <v>35</v>
      </c>
    </row>
    <row r="234" spans="1:30" x14ac:dyDescent="0.25">
      <c r="A234">
        <v>673</v>
      </c>
      <c r="B234" s="47">
        <v>39</v>
      </c>
      <c r="C234" s="48">
        <v>455</v>
      </c>
      <c r="D234" s="47" t="s">
        <v>23</v>
      </c>
      <c r="E234" s="49">
        <v>45099</v>
      </c>
      <c r="F234" s="49"/>
      <c r="G234" s="84">
        <v>1710816</v>
      </c>
      <c r="H234" s="84">
        <v>1072908.3799999999</v>
      </c>
      <c r="I234" s="47"/>
      <c r="J234" s="52">
        <v>1707912.59</v>
      </c>
      <c r="K234" s="53">
        <v>1070004.97</v>
      </c>
      <c r="L234" s="201">
        <f t="shared" si="3"/>
        <v>637907.62000000011</v>
      </c>
      <c r="M234" s="47">
        <v>150</v>
      </c>
      <c r="N234" s="67">
        <v>8</v>
      </c>
      <c r="O234" s="47">
        <v>1</v>
      </c>
      <c r="P234" s="54"/>
      <c r="Q234" s="55">
        <v>23.051899411228916</v>
      </c>
      <c r="R234" s="55">
        <v>16.096797677184124</v>
      </c>
      <c r="S234" s="55">
        <v>14.953468728196297</v>
      </c>
      <c r="T234" s="54"/>
      <c r="U234" s="56">
        <v>2.3051899411228916E-2</v>
      </c>
      <c r="V234" s="204"/>
      <c r="W234" s="56">
        <v>1.6096797677184124E-2</v>
      </c>
      <c r="X234" s="204"/>
      <c r="Y234" s="56">
        <v>1.4953468728196298E-2</v>
      </c>
      <c r="Z234" s="203"/>
      <c r="AD234" t="s">
        <v>35</v>
      </c>
    </row>
    <row r="235" spans="1:30" ht="15.75" thickBot="1" x14ac:dyDescent="0.3">
      <c r="A235" s="29">
        <v>674</v>
      </c>
      <c r="B235" s="57">
        <v>40</v>
      </c>
      <c r="C235" s="58">
        <v>455</v>
      </c>
      <c r="D235" s="57" t="s">
        <v>23</v>
      </c>
      <c r="E235" s="59">
        <v>45099</v>
      </c>
      <c r="F235" s="59"/>
      <c r="G235" s="84">
        <v>1608920.25</v>
      </c>
      <c r="H235" s="84">
        <v>999420.62</v>
      </c>
      <c r="I235" s="57"/>
      <c r="J235" s="62">
        <v>1606016.84</v>
      </c>
      <c r="K235" s="63">
        <v>996517.21</v>
      </c>
      <c r="L235" s="201">
        <f t="shared" si="3"/>
        <v>609499.63000000012</v>
      </c>
      <c r="M235" s="57">
        <v>150</v>
      </c>
      <c r="N235" s="67">
        <v>8</v>
      </c>
      <c r="O235" s="57">
        <v>1</v>
      </c>
      <c r="P235" s="64"/>
      <c r="Q235" s="65">
        <v>21.676600351321099</v>
      </c>
      <c r="R235" s="65">
        <v>15.37995772558507</v>
      </c>
      <c r="S235" s="65">
        <v>13.537781645332464</v>
      </c>
      <c r="T235" s="64"/>
      <c r="U235" s="66">
        <v>2.1676600351321098E-2</v>
      </c>
      <c r="V235" s="205"/>
      <c r="W235" s="66">
        <v>1.5379957725585071E-2</v>
      </c>
      <c r="X235" s="205"/>
      <c r="Y235" s="66">
        <v>1.3537781645332463E-2</v>
      </c>
      <c r="Z235" s="203"/>
      <c r="AD235" t="s">
        <v>35</v>
      </c>
    </row>
    <row r="236" spans="1:30" x14ac:dyDescent="0.25">
      <c r="A236" s="30">
        <v>678</v>
      </c>
      <c r="B236" s="35">
        <v>41</v>
      </c>
      <c r="C236" s="45">
        <v>98</v>
      </c>
      <c r="D236" s="35" t="s">
        <v>23</v>
      </c>
      <c r="E236" s="37">
        <v>45100</v>
      </c>
      <c r="F236" s="37"/>
      <c r="G236" s="84">
        <v>642511.12</v>
      </c>
      <c r="H236" s="84">
        <v>418492.53</v>
      </c>
      <c r="I236" s="35"/>
      <c r="J236" s="46">
        <v>639607.71</v>
      </c>
      <c r="K236" s="41">
        <v>415589.12000000005</v>
      </c>
      <c r="L236" s="201">
        <f t="shared" si="3"/>
        <v>224018.58999999991</v>
      </c>
      <c r="M236" s="35">
        <v>250</v>
      </c>
      <c r="N236" s="67">
        <v>8</v>
      </c>
      <c r="O236" s="35">
        <v>1</v>
      </c>
      <c r="P236" s="42"/>
      <c r="Q236" s="43">
        <v>5.179716812170045</v>
      </c>
      <c r="R236" s="43">
        <v>3.3916966715256303</v>
      </c>
      <c r="S236" s="43">
        <v>3.8442433023854923</v>
      </c>
      <c r="T236" s="42"/>
      <c r="U236" s="44">
        <v>5.1797168121700448E-3</v>
      </c>
      <c r="V236" s="203"/>
      <c r="W236" s="44">
        <v>3.3916966715256303E-3</v>
      </c>
      <c r="X236" s="203"/>
      <c r="Y236" s="44">
        <v>3.8442433023854923E-3</v>
      </c>
      <c r="Z236" s="203"/>
      <c r="AD236" t="s">
        <v>35</v>
      </c>
    </row>
    <row r="237" spans="1:30" ht="15.75" thickBot="1" x14ac:dyDescent="0.3">
      <c r="A237" s="15">
        <v>679</v>
      </c>
      <c r="B237" s="35">
        <v>42</v>
      </c>
      <c r="C237" s="45">
        <v>98</v>
      </c>
      <c r="D237" s="35" t="s">
        <v>23</v>
      </c>
      <c r="E237" s="37">
        <v>45100</v>
      </c>
      <c r="F237" s="37"/>
      <c r="G237" s="84">
        <v>664869.68999999994</v>
      </c>
      <c r="H237" s="84">
        <v>427993.06</v>
      </c>
      <c r="I237" s="35"/>
      <c r="J237" s="46">
        <v>661966.27999999991</v>
      </c>
      <c r="K237" s="41">
        <v>425089.65</v>
      </c>
      <c r="L237" s="201">
        <f t="shared" si="3"/>
        <v>236876.62999999989</v>
      </c>
      <c r="M237" s="35">
        <v>250</v>
      </c>
      <c r="N237" s="67">
        <v>8</v>
      </c>
      <c r="O237" s="35">
        <v>1</v>
      </c>
      <c r="P237" s="42"/>
      <c r="Q237" s="43">
        <v>5.3607825796935167</v>
      </c>
      <c r="R237" s="43">
        <v>3.5863705665373935</v>
      </c>
      <c r="S237" s="43">
        <v>3.8149858282856655</v>
      </c>
      <c r="T237" s="42"/>
      <c r="U237" s="44">
        <v>5.3607825796935168E-3</v>
      </c>
      <c r="V237" s="203"/>
      <c r="W237" s="44">
        <v>3.5863705665373936E-3</v>
      </c>
      <c r="X237" s="203"/>
      <c r="Y237" s="44">
        <v>3.8149858282856657E-3</v>
      </c>
      <c r="Z237" s="203"/>
      <c r="AD237" t="s">
        <v>35</v>
      </c>
    </row>
    <row r="238" spans="1:30" x14ac:dyDescent="0.25">
      <c r="A238">
        <v>617</v>
      </c>
      <c r="B238" s="47">
        <v>43</v>
      </c>
      <c r="C238" s="48">
        <v>14</v>
      </c>
      <c r="D238" s="47" t="s">
        <v>23</v>
      </c>
      <c r="E238" s="49">
        <v>45103</v>
      </c>
      <c r="F238" s="49"/>
      <c r="G238" s="84">
        <v>244542.89</v>
      </c>
      <c r="H238" s="84">
        <v>168710.73</v>
      </c>
      <c r="I238" s="47"/>
      <c r="J238" s="52">
        <v>241639.48</v>
      </c>
      <c r="K238" s="53">
        <v>165807.32</v>
      </c>
      <c r="L238" s="201">
        <f t="shared" si="3"/>
        <v>75832.160000000003</v>
      </c>
      <c r="M238" s="47">
        <v>200</v>
      </c>
      <c r="N238" s="67">
        <v>8</v>
      </c>
      <c r="O238" s="47">
        <v>1</v>
      </c>
      <c r="P238" s="54"/>
      <c r="Q238" s="55">
        <v>2.4460776063816279</v>
      </c>
      <c r="R238" s="55">
        <v>1.4351469930832479</v>
      </c>
      <c r="S238" s="55">
        <v>2.173500818591517</v>
      </c>
      <c r="T238" s="54"/>
      <c r="U238" s="56">
        <v>2.4460776063816277E-3</v>
      </c>
      <c r="V238" s="204"/>
      <c r="W238" s="56">
        <v>1.435146993083248E-3</v>
      </c>
      <c r="X238" s="204"/>
      <c r="Y238" s="56">
        <v>2.1735008185915171E-3</v>
      </c>
      <c r="Z238" s="203"/>
      <c r="AD238" t="s">
        <v>35</v>
      </c>
    </row>
    <row r="239" spans="1:30" ht="15.75" thickBot="1" x14ac:dyDescent="0.3">
      <c r="A239" s="29">
        <v>618</v>
      </c>
      <c r="B239" s="57">
        <v>44</v>
      </c>
      <c r="C239" s="58">
        <v>14</v>
      </c>
      <c r="D239" s="57" t="s">
        <v>23</v>
      </c>
      <c r="E239" s="59">
        <v>45103</v>
      </c>
      <c r="F239" s="59"/>
      <c r="G239" s="84">
        <v>270567.15999999997</v>
      </c>
      <c r="H239" s="84">
        <v>186107.14</v>
      </c>
      <c r="I239" s="57"/>
      <c r="J239" s="62">
        <v>267663.75</v>
      </c>
      <c r="K239" s="63">
        <v>183203.73</v>
      </c>
      <c r="L239" s="201">
        <f t="shared" si="3"/>
        <v>84460.01999999999</v>
      </c>
      <c r="M239" s="57">
        <v>200</v>
      </c>
      <c r="N239" s="67">
        <v>8</v>
      </c>
      <c r="O239" s="57">
        <v>1</v>
      </c>
      <c r="P239" s="64"/>
      <c r="Q239" s="65">
        <v>2.7095171075319744</v>
      </c>
      <c r="R239" s="65">
        <v>1.5984319019628472</v>
      </c>
      <c r="S239" s="65">
        <v>2.3888331919736232</v>
      </c>
      <c r="T239" s="64"/>
      <c r="U239" s="66">
        <v>2.7095171075319745E-3</v>
      </c>
      <c r="V239" s="205"/>
      <c r="W239" s="66">
        <v>1.5984319019628473E-3</v>
      </c>
      <c r="X239" s="205"/>
      <c r="Y239" s="66">
        <v>2.3888331919736231E-3</v>
      </c>
      <c r="Z239" s="203"/>
      <c r="AD239" t="s">
        <v>35</v>
      </c>
    </row>
    <row r="240" spans="1:30" x14ac:dyDescent="0.25">
      <c r="A240" s="30">
        <v>622</v>
      </c>
      <c r="B240" s="35">
        <v>45</v>
      </c>
      <c r="C240" s="45">
        <v>5</v>
      </c>
      <c r="D240" s="35" t="s">
        <v>23</v>
      </c>
      <c r="E240" s="37">
        <v>45103</v>
      </c>
      <c r="F240" s="37"/>
      <c r="G240" s="84">
        <v>206891.17</v>
      </c>
      <c r="H240" s="84">
        <v>140801.82999999999</v>
      </c>
      <c r="I240" s="35"/>
      <c r="J240" s="46">
        <v>203987.76</v>
      </c>
      <c r="K240" s="41">
        <v>137898.41999999998</v>
      </c>
      <c r="L240" s="201">
        <f t="shared" si="3"/>
        <v>66089.340000000026</v>
      </c>
      <c r="M240" s="35">
        <v>150</v>
      </c>
      <c r="N240" s="67">
        <v>8</v>
      </c>
      <c r="O240" s="35">
        <v>1</v>
      </c>
      <c r="P240" s="42"/>
      <c r="Q240" s="43">
        <v>2.7532470643839599</v>
      </c>
      <c r="R240" s="43">
        <v>1.667681496889208</v>
      </c>
      <c r="S240" s="43">
        <v>2.3339659701137165</v>
      </c>
      <c r="T240" s="42"/>
      <c r="U240" s="44">
        <v>2.7532470643839599E-3</v>
      </c>
      <c r="V240" s="203"/>
      <c r="W240" s="44">
        <v>1.667681496889208E-3</v>
      </c>
      <c r="X240" s="203"/>
      <c r="Y240" s="44">
        <v>2.3339659701137167E-3</v>
      </c>
      <c r="Z240" s="203"/>
      <c r="AD240" t="s">
        <v>35</v>
      </c>
    </row>
    <row r="241" spans="1:30" ht="15.75" thickBot="1" x14ac:dyDescent="0.3">
      <c r="A241" s="15">
        <v>623</v>
      </c>
      <c r="B241" s="35">
        <v>46</v>
      </c>
      <c r="C241" s="45">
        <v>5</v>
      </c>
      <c r="D241" s="35" t="s">
        <v>23</v>
      </c>
      <c r="E241" s="37">
        <v>45103</v>
      </c>
      <c r="F241" s="37"/>
      <c r="G241" s="84">
        <v>205738.31</v>
      </c>
      <c r="H241" s="84">
        <v>141513.76999999999</v>
      </c>
      <c r="I241" s="35"/>
      <c r="J241" s="46">
        <v>202834.9</v>
      </c>
      <c r="K241" s="41">
        <v>138610.35999999999</v>
      </c>
      <c r="L241" s="201">
        <f t="shared" si="3"/>
        <v>64224.540000000008</v>
      </c>
      <c r="M241" s="35">
        <v>150</v>
      </c>
      <c r="N241" s="67">
        <v>8</v>
      </c>
      <c r="O241" s="35">
        <v>1</v>
      </c>
      <c r="P241" s="42"/>
      <c r="Q241" s="43">
        <v>2.7376867758124996</v>
      </c>
      <c r="R241" s="43">
        <v>1.6206256107901937</v>
      </c>
      <c r="S241" s="43">
        <v>2.4016815047979581</v>
      </c>
      <c r="T241" s="42"/>
      <c r="U241" s="44">
        <v>2.7376867758124998E-3</v>
      </c>
      <c r="V241" s="203"/>
      <c r="W241" s="44">
        <v>1.6206256107901937E-3</v>
      </c>
      <c r="X241" s="203"/>
      <c r="Y241" s="44">
        <v>2.4016815047979579E-3</v>
      </c>
      <c r="Z241" s="203"/>
      <c r="AD241" t="s">
        <v>35</v>
      </c>
    </row>
    <row r="242" spans="1:30" x14ac:dyDescent="0.25">
      <c r="A242">
        <v>684</v>
      </c>
      <c r="B242" s="47">
        <v>47</v>
      </c>
      <c r="C242" s="48">
        <v>145</v>
      </c>
      <c r="D242" s="47" t="s">
        <v>23</v>
      </c>
      <c r="E242" s="188">
        <v>45103</v>
      </c>
      <c r="F242" s="49"/>
      <c r="G242" s="84">
        <v>1809531.88</v>
      </c>
      <c r="H242" s="84">
        <v>1260469.5</v>
      </c>
      <c r="I242" s="47"/>
      <c r="J242" s="52">
        <v>1806628.47</v>
      </c>
      <c r="K242" s="53">
        <v>1257566.0900000001</v>
      </c>
      <c r="L242" s="201">
        <f t="shared" si="3"/>
        <v>549062.37999999989</v>
      </c>
      <c r="M242" s="47">
        <v>400</v>
      </c>
      <c r="N242" s="67">
        <v>8</v>
      </c>
      <c r="O242" s="47">
        <v>1</v>
      </c>
      <c r="P242" s="54"/>
      <c r="Q242" s="55">
        <v>9.1441047702935414</v>
      </c>
      <c r="R242" s="55">
        <v>5.1955873581349348</v>
      </c>
      <c r="S242" s="55">
        <v>8.4893124361410042</v>
      </c>
      <c r="T242" s="54"/>
      <c r="U242" s="56">
        <v>9.1441047702935409E-3</v>
      </c>
      <c r="V242" s="204"/>
      <c r="W242" s="56">
        <v>5.1955873581349347E-3</v>
      </c>
      <c r="X242" s="204"/>
      <c r="Y242" s="56">
        <v>8.4893124361410041E-3</v>
      </c>
      <c r="Z242" s="203"/>
      <c r="AD242" t="s">
        <v>35</v>
      </c>
    </row>
    <row r="243" spans="1:30" ht="15.75" thickBot="1" x14ac:dyDescent="0.3">
      <c r="A243" s="29">
        <v>685</v>
      </c>
      <c r="B243" s="57">
        <v>48</v>
      </c>
      <c r="C243" s="58">
        <v>145</v>
      </c>
      <c r="D243" s="57" t="s">
        <v>23</v>
      </c>
      <c r="E243" s="188">
        <v>45103</v>
      </c>
      <c r="F243" s="59"/>
      <c r="G243" s="84">
        <v>1884073</v>
      </c>
      <c r="H243" s="84">
        <v>1268709.75</v>
      </c>
      <c r="I243" s="57"/>
      <c r="J243" s="62">
        <v>1881169.59</v>
      </c>
      <c r="K243" s="63">
        <v>1265806.3400000001</v>
      </c>
      <c r="L243" s="201">
        <f t="shared" si="3"/>
        <v>615363.25</v>
      </c>
      <c r="M243" s="57">
        <v>400</v>
      </c>
      <c r="N243" s="67">
        <v>8</v>
      </c>
      <c r="O243" s="57">
        <v>1</v>
      </c>
      <c r="P243" s="64"/>
      <c r="Q243" s="65">
        <v>9.5213886569883126</v>
      </c>
      <c r="R243" s="65">
        <v>5.8229695546812517</v>
      </c>
      <c r="S243" s="65">
        <v>7.9516010699601782</v>
      </c>
      <c r="T243" s="64"/>
      <c r="U243" s="66">
        <v>9.5213886569883131E-3</v>
      </c>
      <c r="V243" s="205"/>
      <c r="W243" s="66">
        <v>5.8229695546812522E-3</v>
      </c>
      <c r="X243" s="205"/>
      <c r="Y243" s="66">
        <v>7.9516010699601791E-3</v>
      </c>
      <c r="Z243" s="203"/>
      <c r="AD243" t="s">
        <v>35</v>
      </c>
    </row>
    <row r="244" spans="1:30" x14ac:dyDescent="0.25">
      <c r="A244" s="30">
        <v>691</v>
      </c>
      <c r="B244" s="35">
        <v>49</v>
      </c>
      <c r="C244" s="45">
        <v>3</v>
      </c>
      <c r="D244" s="35" t="s">
        <v>23</v>
      </c>
      <c r="E244" s="37">
        <v>45103</v>
      </c>
      <c r="F244" s="37"/>
      <c r="G244" s="84">
        <v>200353.98</v>
      </c>
      <c r="H244" s="84">
        <v>137957.14000000001</v>
      </c>
      <c r="I244" s="35"/>
      <c r="J244" s="46">
        <v>197450.57</v>
      </c>
      <c r="K244" s="41">
        <v>135053.73000000001</v>
      </c>
      <c r="L244" s="201">
        <f t="shared" si="3"/>
        <v>62396.84</v>
      </c>
      <c r="M244" s="35">
        <v>150</v>
      </c>
      <c r="N244" s="67">
        <v>8</v>
      </c>
      <c r="O244" s="35">
        <v>1</v>
      </c>
      <c r="P244" s="42"/>
      <c r="Q244" s="43">
        <v>2.6650138332488162</v>
      </c>
      <c r="R244" s="43">
        <v>1.574505896599306</v>
      </c>
      <c r="S244" s="43">
        <v>2.3445920637964472</v>
      </c>
      <c r="T244" s="42"/>
      <c r="U244" s="44">
        <v>2.6650138332488162E-3</v>
      </c>
      <c r="V244" s="203"/>
      <c r="W244" s="44">
        <v>1.574505896599306E-3</v>
      </c>
      <c r="X244" s="203"/>
      <c r="Y244" s="44">
        <v>2.3445920637964472E-3</v>
      </c>
      <c r="Z244" s="203"/>
      <c r="AD244" t="s">
        <v>35</v>
      </c>
    </row>
    <row r="245" spans="1:30" ht="15.75" thickBot="1" x14ac:dyDescent="0.3">
      <c r="A245" s="15">
        <v>692</v>
      </c>
      <c r="B245" s="35">
        <v>50</v>
      </c>
      <c r="C245" s="45">
        <v>3</v>
      </c>
      <c r="D245" s="35" t="s">
        <v>23</v>
      </c>
      <c r="E245" s="37">
        <v>45103</v>
      </c>
      <c r="F245" s="37"/>
      <c r="G245" s="84">
        <v>192952.83</v>
      </c>
      <c r="H245" s="84">
        <v>133363.66</v>
      </c>
      <c r="I245" s="35"/>
      <c r="J245" s="46">
        <v>190049.41999999998</v>
      </c>
      <c r="K245" s="41">
        <v>130460.25</v>
      </c>
      <c r="L245" s="201">
        <f t="shared" si="3"/>
        <v>59589.169999999984</v>
      </c>
      <c r="M245" s="35">
        <v>150</v>
      </c>
      <c r="N245" s="67">
        <v>8</v>
      </c>
      <c r="O245" s="35">
        <v>1</v>
      </c>
      <c r="P245" s="42"/>
      <c r="Q245" s="43">
        <v>2.5651196312115698</v>
      </c>
      <c r="R245" s="43">
        <v>1.5036578701494889</v>
      </c>
      <c r="S245" s="43">
        <v>2.2821427862834729</v>
      </c>
      <c r="T245" s="42"/>
      <c r="U245" s="44">
        <v>2.5651196312115698E-3</v>
      </c>
      <c r="V245" s="203"/>
      <c r="W245" s="44">
        <v>1.503657870149489E-3</v>
      </c>
      <c r="X245" s="203"/>
      <c r="Y245" s="44">
        <v>2.2821427862834728E-3</v>
      </c>
      <c r="Z245" s="203"/>
      <c r="AD245" t="s">
        <v>35</v>
      </c>
    </row>
    <row r="246" spans="1:30" x14ac:dyDescent="0.25">
      <c r="A246">
        <v>697</v>
      </c>
      <c r="B246" s="47">
        <v>51</v>
      </c>
      <c r="C246" s="48">
        <v>197</v>
      </c>
      <c r="D246" s="47" t="s">
        <v>23</v>
      </c>
      <c r="E246" s="49">
        <v>45103</v>
      </c>
      <c r="F246" s="49"/>
      <c r="G246" s="84">
        <v>780160.69</v>
      </c>
      <c r="H246" s="84">
        <v>492968.34</v>
      </c>
      <c r="I246" s="47"/>
      <c r="J246" s="52">
        <v>777257.27999999991</v>
      </c>
      <c r="K246" s="53">
        <v>490064.93000000005</v>
      </c>
      <c r="L246" s="201">
        <f t="shared" si="3"/>
        <v>287192.34999999986</v>
      </c>
      <c r="M246" s="47">
        <v>150</v>
      </c>
      <c r="N246" s="67">
        <v>8</v>
      </c>
      <c r="O246" s="47">
        <v>1</v>
      </c>
      <c r="P246" s="54"/>
      <c r="Q246" s="55">
        <v>10.490733975563344</v>
      </c>
      <c r="R246" s="55">
        <v>7.246938282983745</v>
      </c>
      <c r="S246" s="55">
        <v>6.9741607390461358</v>
      </c>
      <c r="T246" s="54"/>
      <c r="U246" s="56">
        <v>1.0490733975563344E-2</v>
      </c>
      <c r="V246" s="204"/>
      <c r="W246" s="56">
        <v>7.2469382829837455E-3</v>
      </c>
      <c r="X246" s="204"/>
      <c r="Y246" s="56">
        <v>6.974160739046136E-3</v>
      </c>
      <c r="Z246" s="203"/>
      <c r="AD246" t="s">
        <v>35</v>
      </c>
    </row>
    <row r="247" spans="1:30" ht="15.75" thickBot="1" x14ac:dyDescent="0.3">
      <c r="A247" s="29">
        <v>698</v>
      </c>
      <c r="B247" s="57">
        <v>52</v>
      </c>
      <c r="C247" s="58">
        <v>197</v>
      </c>
      <c r="D247" s="57" t="s">
        <v>23</v>
      </c>
      <c r="E247" s="59">
        <v>45103</v>
      </c>
      <c r="F247" s="59"/>
      <c r="G247" s="84">
        <v>726351.44</v>
      </c>
      <c r="H247" s="84">
        <v>464332.22</v>
      </c>
      <c r="I247" s="57"/>
      <c r="J247" s="62">
        <v>723448.02999999991</v>
      </c>
      <c r="K247" s="63">
        <v>461428.81</v>
      </c>
      <c r="L247" s="201">
        <f t="shared" si="3"/>
        <v>262019.21999999991</v>
      </c>
      <c r="M247" s="57">
        <v>150</v>
      </c>
      <c r="N247" s="67">
        <v>8</v>
      </c>
      <c r="O247" s="57">
        <v>1</v>
      </c>
      <c r="P247" s="64"/>
      <c r="Q247" s="65">
        <v>9.7644641268273098</v>
      </c>
      <c r="R247" s="65">
        <v>6.6117259609997978</v>
      </c>
      <c r="S247" s="65">
        <v>6.778387056529148</v>
      </c>
      <c r="T247" s="64"/>
      <c r="U247" s="66">
        <v>9.7644641268273095E-3</v>
      </c>
      <c r="V247" s="205"/>
      <c r="W247" s="66">
        <v>6.6117259609997977E-3</v>
      </c>
      <c r="X247" s="205"/>
      <c r="Y247" s="66">
        <v>6.778387056529148E-3</v>
      </c>
      <c r="Z247" s="203"/>
      <c r="AD247" t="s">
        <v>35</v>
      </c>
    </row>
    <row r="248" spans="1:30" x14ac:dyDescent="0.25">
      <c r="A248" s="30">
        <v>703</v>
      </c>
      <c r="B248" s="35">
        <v>53</v>
      </c>
      <c r="C248" s="45">
        <v>197</v>
      </c>
      <c r="D248" s="35" t="s">
        <v>23</v>
      </c>
      <c r="E248" s="37">
        <v>45103</v>
      </c>
      <c r="F248" s="37"/>
      <c r="G248" s="84">
        <v>446603.56</v>
      </c>
      <c r="H248" s="84">
        <v>290737.21999999997</v>
      </c>
      <c r="I248" s="35"/>
      <c r="J248" s="46">
        <v>443700.15</v>
      </c>
      <c r="K248" s="41">
        <v>287833.81</v>
      </c>
      <c r="L248" s="201">
        <f t="shared" si="3"/>
        <v>155866.34000000003</v>
      </c>
      <c r="M248" s="35">
        <v>100</v>
      </c>
      <c r="N248" s="67">
        <v>8</v>
      </c>
      <c r="O248" s="35">
        <v>1</v>
      </c>
      <c r="P248" s="42"/>
      <c r="Q248" s="43">
        <v>8.9830105648561158</v>
      </c>
      <c r="R248" s="43">
        <v>5.8996370187501235</v>
      </c>
      <c r="S248" s="43">
        <v>6.629253124127886</v>
      </c>
      <c r="T248" s="42"/>
      <c r="U248" s="44">
        <v>8.9830105648561163E-3</v>
      </c>
      <c r="V248" s="203"/>
      <c r="W248" s="44">
        <v>5.899637018750124E-3</v>
      </c>
      <c r="X248" s="203"/>
      <c r="Y248" s="44">
        <v>6.6292531241278858E-3</v>
      </c>
      <c r="Z248" s="203"/>
      <c r="AD248" t="s">
        <v>35</v>
      </c>
    </row>
    <row r="249" spans="1:30" ht="15.75" thickBot="1" x14ac:dyDescent="0.3">
      <c r="A249" s="15">
        <v>704</v>
      </c>
      <c r="B249" s="35">
        <v>54</v>
      </c>
      <c r="C249" s="45">
        <v>197</v>
      </c>
      <c r="D249" s="35" t="s">
        <v>23</v>
      </c>
      <c r="E249" s="37">
        <v>45103</v>
      </c>
      <c r="F249" s="37"/>
      <c r="G249" s="84">
        <v>442574.62</v>
      </c>
      <c r="H249" s="84">
        <v>287886.19</v>
      </c>
      <c r="I249" s="35"/>
      <c r="J249" s="46">
        <v>439671.21</v>
      </c>
      <c r="K249" s="41">
        <v>284982.78000000003</v>
      </c>
      <c r="L249" s="201">
        <f t="shared" si="3"/>
        <v>154688.43</v>
      </c>
      <c r="M249" s="35">
        <v>100</v>
      </c>
      <c r="N249" s="67">
        <v>8</v>
      </c>
      <c r="O249" s="35">
        <v>1</v>
      </c>
      <c r="P249" s="42"/>
      <c r="Q249" s="43">
        <v>8.9014419411241406</v>
      </c>
      <c r="R249" s="43">
        <v>5.8550523993848635</v>
      </c>
      <c r="S249" s="43">
        <v>6.549737514739447</v>
      </c>
      <c r="T249" s="42"/>
      <c r="U249" s="44">
        <v>8.9014419411241399E-3</v>
      </c>
      <c r="V249" s="203"/>
      <c r="W249" s="44">
        <v>5.8550523993848641E-3</v>
      </c>
      <c r="X249" s="203"/>
      <c r="Y249" s="44">
        <v>6.5497375147394472E-3</v>
      </c>
      <c r="Z249" s="203"/>
      <c r="AD249" t="s">
        <v>35</v>
      </c>
    </row>
    <row r="250" spans="1:30" x14ac:dyDescent="0.25">
      <c r="A250">
        <v>709</v>
      </c>
      <c r="B250" s="47">
        <v>55</v>
      </c>
      <c r="C250" s="48">
        <v>454</v>
      </c>
      <c r="D250" s="47" t="s">
        <v>23</v>
      </c>
      <c r="E250" s="49">
        <v>45103</v>
      </c>
      <c r="F250" s="49"/>
      <c r="G250" s="84">
        <v>1188295.5</v>
      </c>
      <c r="H250" s="84">
        <v>785567.62</v>
      </c>
      <c r="I250" s="47"/>
      <c r="J250" s="52">
        <v>1185392.0900000001</v>
      </c>
      <c r="K250" s="53">
        <v>782664.21</v>
      </c>
      <c r="L250" s="201">
        <f t="shared" si="3"/>
        <v>402727.88000000012</v>
      </c>
      <c r="M250" s="47">
        <v>100</v>
      </c>
      <c r="N250" s="67">
        <v>8</v>
      </c>
      <c r="O250" s="47">
        <v>1</v>
      </c>
      <c r="P250" s="54"/>
      <c r="Q250" s="55">
        <v>23.999067090617103</v>
      </c>
      <c r="R250" s="55">
        <v>15.243498431609787</v>
      </c>
      <c r="S250" s="55">
        <v>18.824472616865734</v>
      </c>
      <c r="T250" s="54"/>
      <c r="U250" s="56">
        <v>2.3999067090617103E-2</v>
      </c>
      <c r="V250" s="204"/>
      <c r="W250" s="56">
        <v>1.5243498431609787E-2</v>
      </c>
      <c r="X250" s="204"/>
      <c r="Y250" s="56">
        <v>1.8824472616865734E-2</v>
      </c>
      <c r="Z250" s="203"/>
      <c r="AD250" t="s">
        <v>35</v>
      </c>
    </row>
    <row r="251" spans="1:30" ht="15.75" thickBot="1" x14ac:dyDescent="0.3">
      <c r="A251" s="29">
        <v>710</v>
      </c>
      <c r="B251" s="57">
        <v>56</v>
      </c>
      <c r="C251" s="58">
        <v>454</v>
      </c>
      <c r="D251" s="57" t="s">
        <v>23</v>
      </c>
      <c r="E251" s="59">
        <v>45103</v>
      </c>
      <c r="F251" s="59"/>
      <c r="G251" s="84">
        <v>1199272.3799999999</v>
      </c>
      <c r="H251" s="84">
        <v>794155.62</v>
      </c>
      <c r="I251" s="57"/>
      <c r="J251" s="62">
        <v>1196368.97</v>
      </c>
      <c r="K251" s="63">
        <v>791252.21</v>
      </c>
      <c r="L251" s="201">
        <f t="shared" si="3"/>
        <v>405116.76</v>
      </c>
      <c r="M251" s="57">
        <v>100</v>
      </c>
      <c r="N251" s="67">
        <v>8</v>
      </c>
      <c r="O251" s="57">
        <v>1</v>
      </c>
      <c r="P251" s="64"/>
      <c r="Q251" s="65">
        <v>24.221301473474892</v>
      </c>
      <c r="R251" s="65">
        <v>15.333919011712913</v>
      </c>
      <c r="S251" s="65">
        <v>19.107872292788247</v>
      </c>
      <c r="T251" s="64"/>
      <c r="U251" s="66">
        <v>2.4221301473474892E-2</v>
      </c>
      <c r="V251" s="205"/>
      <c r="W251" s="66">
        <v>1.5333919011712913E-2</v>
      </c>
      <c r="X251" s="205"/>
      <c r="Y251" s="66">
        <v>1.9107872292788246E-2</v>
      </c>
      <c r="Z251" s="203"/>
      <c r="AD251" t="s">
        <v>35</v>
      </c>
    </row>
    <row r="252" spans="1:30" x14ac:dyDescent="0.25">
      <c r="A252" s="30">
        <v>717</v>
      </c>
      <c r="B252" s="35">
        <v>57</v>
      </c>
      <c r="C252" s="45">
        <v>18</v>
      </c>
      <c r="D252" s="35" t="s">
        <v>23</v>
      </c>
      <c r="E252" s="37">
        <v>45104</v>
      </c>
      <c r="F252" s="37"/>
      <c r="G252" s="84">
        <v>112892</v>
      </c>
      <c r="H252" s="84">
        <v>87826.17</v>
      </c>
      <c r="I252" s="35"/>
      <c r="J252" s="46">
        <v>109988.59</v>
      </c>
      <c r="K252" s="41">
        <v>84922.76</v>
      </c>
      <c r="L252" s="201">
        <f t="shared" si="3"/>
        <v>25065.83</v>
      </c>
      <c r="M252" s="35">
        <v>150</v>
      </c>
      <c r="N252" s="67">
        <v>8</v>
      </c>
      <c r="O252" s="35">
        <v>1</v>
      </c>
      <c r="P252" s="42"/>
      <c r="Q252" s="43">
        <v>1.4845290841628485</v>
      </c>
      <c r="R252" s="43">
        <v>0.63250474123618738</v>
      </c>
      <c r="S252" s="43">
        <v>1.8318523372923214</v>
      </c>
      <c r="T252" s="42"/>
      <c r="U252" s="44">
        <v>1.4845290841628484E-3</v>
      </c>
      <c r="V252" s="203"/>
      <c r="W252" s="44">
        <v>6.3250474123618743E-4</v>
      </c>
      <c r="X252" s="203"/>
      <c r="Y252" s="44">
        <v>1.8318523372923214E-3</v>
      </c>
      <c r="Z252" s="203"/>
      <c r="AD252" t="s">
        <v>35</v>
      </c>
    </row>
    <row r="253" spans="1:30" ht="15.75" thickBot="1" x14ac:dyDescent="0.3">
      <c r="A253" s="15">
        <v>718</v>
      </c>
      <c r="B253" s="35">
        <v>58</v>
      </c>
      <c r="C253" s="45">
        <v>18</v>
      </c>
      <c r="D253" s="35" t="s">
        <v>23</v>
      </c>
      <c r="E253" s="37">
        <v>45104</v>
      </c>
      <c r="F253" s="37"/>
      <c r="G253" s="84">
        <v>119935.84</v>
      </c>
      <c r="H253" s="84">
        <v>94367.97</v>
      </c>
      <c r="I253" s="35"/>
      <c r="J253" s="46">
        <v>117032.43</v>
      </c>
      <c r="K253" s="41">
        <v>91464.56</v>
      </c>
      <c r="L253" s="201">
        <f t="shared" si="3"/>
        <v>25567.869999999995</v>
      </c>
      <c r="M253" s="35">
        <v>150</v>
      </c>
      <c r="N253" s="67">
        <v>8</v>
      </c>
      <c r="O253" s="35">
        <v>1</v>
      </c>
      <c r="P253" s="42"/>
      <c r="Q253" s="43">
        <v>1.5796006306222552</v>
      </c>
      <c r="R253" s="43">
        <v>0.64517309015143209</v>
      </c>
      <c r="S253" s="43">
        <v>2.0090192120122694</v>
      </c>
      <c r="T253" s="42"/>
      <c r="U253" s="44">
        <v>1.5796006306222552E-3</v>
      </c>
      <c r="V253" s="203"/>
      <c r="W253" s="44">
        <v>6.4517309015143208E-4</v>
      </c>
      <c r="X253" s="203"/>
      <c r="Y253" s="44">
        <v>2.0090192120122696E-3</v>
      </c>
      <c r="Z253" s="203"/>
      <c r="AD253" t="s">
        <v>35</v>
      </c>
    </row>
    <row r="254" spans="1:30" x14ac:dyDescent="0.25">
      <c r="A254">
        <v>721</v>
      </c>
      <c r="B254" s="47">
        <v>59</v>
      </c>
      <c r="C254" s="48">
        <v>112</v>
      </c>
      <c r="D254" s="47" t="s">
        <v>23</v>
      </c>
      <c r="E254" s="49">
        <v>45104</v>
      </c>
      <c r="F254" s="49"/>
      <c r="G254" s="84">
        <v>65404.65</v>
      </c>
      <c r="H254" s="84">
        <v>45257.89</v>
      </c>
      <c r="I254" s="47"/>
      <c r="J254" s="52">
        <v>62501.240000000005</v>
      </c>
      <c r="K254" s="53">
        <v>42354.479999999996</v>
      </c>
      <c r="L254" s="201">
        <f t="shared" si="3"/>
        <v>20146.760000000009</v>
      </c>
      <c r="M254" s="47">
        <v>150</v>
      </c>
      <c r="N254" s="67">
        <v>8</v>
      </c>
      <c r="O254" s="47">
        <v>1</v>
      </c>
      <c r="P254" s="54"/>
      <c r="Q254" s="55">
        <v>0.84358667181970792</v>
      </c>
      <c r="R254" s="55">
        <v>0.50837818737889684</v>
      </c>
      <c r="S254" s="55">
        <v>0.72069824154774353</v>
      </c>
      <c r="T254" s="54"/>
      <c r="U254" s="56">
        <v>8.4358667181970795E-4</v>
      </c>
      <c r="V254" s="204"/>
      <c r="W254" s="56">
        <v>5.0837818737889688E-4</v>
      </c>
      <c r="X254" s="204"/>
      <c r="Y254" s="56">
        <v>7.2069824154774359E-4</v>
      </c>
      <c r="Z254" s="203"/>
      <c r="AD254" t="s">
        <v>35</v>
      </c>
    </row>
    <row r="255" spans="1:30" ht="15.75" thickBot="1" x14ac:dyDescent="0.3">
      <c r="A255" s="29">
        <v>722</v>
      </c>
      <c r="B255" s="57">
        <v>60</v>
      </c>
      <c r="C255" s="58">
        <v>112</v>
      </c>
      <c r="D255" s="57" t="s">
        <v>23</v>
      </c>
      <c r="E255" s="59">
        <v>45104</v>
      </c>
      <c r="F255" s="59"/>
      <c r="G255" s="84">
        <v>74028.12</v>
      </c>
      <c r="H255" s="84">
        <v>51392.95</v>
      </c>
      <c r="I255" s="57"/>
      <c r="J255" s="62">
        <v>71124.709999999992</v>
      </c>
      <c r="K255" s="63">
        <v>48489.539999999994</v>
      </c>
      <c r="L255" s="201">
        <f t="shared" si="3"/>
        <v>22635.17</v>
      </c>
      <c r="M255" s="57">
        <v>150</v>
      </c>
      <c r="N255" s="67">
        <v>8</v>
      </c>
      <c r="O255" s="57">
        <v>1</v>
      </c>
      <c r="P255" s="64"/>
      <c r="Q255" s="65">
        <v>0.95997867231181144</v>
      </c>
      <c r="R255" s="65">
        <v>0.57117008866999852</v>
      </c>
      <c r="S255" s="65">
        <v>0.83593845482989793</v>
      </c>
      <c r="T255" s="64"/>
      <c r="U255" s="66">
        <v>9.5997867231181148E-4</v>
      </c>
      <c r="V255" s="205"/>
      <c r="W255" s="66">
        <v>5.711700886699985E-4</v>
      </c>
      <c r="X255" s="205"/>
      <c r="Y255" s="66">
        <v>8.3593845482989797E-4</v>
      </c>
      <c r="Z255" s="203"/>
      <c r="AD255" t="s">
        <v>35</v>
      </c>
    </row>
    <row r="256" spans="1:30" x14ac:dyDescent="0.25">
      <c r="A256" s="30">
        <v>727</v>
      </c>
      <c r="B256" s="35">
        <v>61</v>
      </c>
      <c r="C256" s="45">
        <v>21</v>
      </c>
      <c r="D256" s="35" t="s">
        <v>23</v>
      </c>
      <c r="E256" s="37">
        <v>45104</v>
      </c>
      <c r="F256" s="37"/>
      <c r="G256" s="84">
        <v>186445.39</v>
      </c>
      <c r="H256" s="84">
        <v>126060.58</v>
      </c>
      <c r="I256" s="35"/>
      <c r="J256" s="46">
        <v>183541.98</v>
      </c>
      <c r="K256" s="41">
        <v>123157.17</v>
      </c>
      <c r="L256" s="201">
        <f t="shared" si="3"/>
        <v>60384.810000000012</v>
      </c>
      <c r="M256" s="35">
        <v>150</v>
      </c>
      <c r="N256" s="67">
        <v>8</v>
      </c>
      <c r="O256" s="35">
        <v>1</v>
      </c>
      <c r="P256" s="42"/>
      <c r="Q256" s="43">
        <v>2.4772879393656733</v>
      </c>
      <c r="R256" s="43">
        <v>1.523734846348449</v>
      </c>
      <c r="S256" s="43">
        <v>2.0501391499870323</v>
      </c>
      <c r="T256" s="42"/>
      <c r="U256" s="44">
        <v>2.4772879393656732E-3</v>
      </c>
      <c r="V256" s="203"/>
      <c r="W256" s="44">
        <v>1.5237348463484491E-3</v>
      </c>
      <c r="X256" s="203"/>
      <c r="Y256" s="44">
        <v>2.0501391499870322E-3</v>
      </c>
      <c r="Z256" s="203"/>
      <c r="AD256" t="s">
        <v>35</v>
      </c>
    </row>
    <row r="257" spans="1:30" ht="15.75" thickBot="1" x14ac:dyDescent="0.3">
      <c r="A257" s="15">
        <v>728</v>
      </c>
      <c r="B257" s="35">
        <v>62</v>
      </c>
      <c r="C257" s="45">
        <v>21</v>
      </c>
      <c r="D257" s="35" t="s">
        <v>23</v>
      </c>
      <c r="E257" s="37">
        <v>45104</v>
      </c>
      <c r="F257" s="37"/>
      <c r="G257" s="84">
        <v>189131.88</v>
      </c>
      <c r="H257" s="84">
        <v>128562.7</v>
      </c>
      <c r="I257" s="35"/>
      <c r="J257" s="46">
        <v>186228.47</v>
      </c>
      <c r="K257" s="41">
        <v>125659.29</v>
      </c>
      <c r="L257" s="201">
        <f t="shared" si="3"/>
        <v>60569.180000000008</v>
      </c>
      <c r="M257" s="35">
        <v>150</v>
      </c>
      <c r="N257" s="67">
        <v>8</v>
      </c>
      <c r="O257" s="35">
        <v>1</v>
      </c>
      <c r="P257" s="42"/>
      <c r="Q257" s="43">
        <v>2.5135478144973811</v>
      </c>
      <c r="R257" s="43">
        <v>1.5283871917581844</v>
      </c>
      <c r="S257" s="43">
        <v>2.1180953388892725</v>
      </c>
      <c r="T257" s="42"/>
      <c r="U257" s="44">
        <v>2.5135478144973811E-3</v>
      </c>
      <c r="V257" s="203"/>
      <c r="W257" s="44">
        <v>1.5283871917581844E-3</v>
      </c>
      <c r="X257" s="203"/>
      <c r="Y257" s="44">
        <v>2.1180953388892725E-3</v>
      </c>
      <c r="Z257" s="203"/>
      <c r="AD257" t="s">
        <v>35</v>
      </c>
    </row>
    <row r="258" spans="1:30" x14ac:dyDescent="0.25">
      <c r="A258">
        <v>733</v>
      </c>
      <c r="B258" s="47">
        <v>63</v>
      </c>
      <c r="C258" s="48">
        <v>36</v>
      </c>
      <c r="D258" s="47" t="s">
        <v>23</v>
      </c>
      <c r="E258" s="49">
        <v>45104</v>
      </c>
      <c r="F258" s="49"/>
      <c r="G258" s="84">
        <v>462807.25</v>
      </c>
      <c r="H258" s="84">
        <v>311709.90999999997</v>
      </c>
      <c r="I258" s="47"/>
      <c r="J258" s="52">
        <v>459903.84</v>
      </c>
      <c r="K258" s="53">
        <v>308806.5</v>
      </c>
      <c r="L258" s="201">
        <f t="shared" si="3"/>
        <v>151097.34000000003</v>
      </c>
      <c r="M258" s="47">
        <v>150</v>
      </c>
      <c r="N258" s="67">
        <v>8</v>
      </c>
      <c r="O258" s="47">
        <v>1</v>
      </c>
      <c r="P258" s="54"/>
      <c r="Q258" s="55">
        <v>6.2073768415267185</v>
      </c>
      <c r="R258" s="55">
        <v>3.8127516199613667</v>
      </c>
      <c r="S258" s="55">
        <v>5.1484442263655072</v>
      </c>
      <c r="T258" s="54"/>
      <c r="U258" s="56">
        <v>6.2073768415267187E-3</v>
      </c>
      <c r="V258" s="204"/>
      <c r="W258" s="56">
        <v>3.8127516199613666E-3</v>
      </c>
      <c r="X258" s="204"/>
      <c r="Y258" s="56">
        <v>5.1484442263655074E-3</v>
      </c>
      <c r="Z258" s="203"/>
      <c r="AD258" t="s">
        <v>35</v>
      </c>
    </row>
    <row r="259" spans="1:30" ht="15.75" thickBot="1" x14ac:dyDescent="0.3">
      <c r="A259" s="29">
        <v>734</v>
      </c>
      <c r="B259" s="57">
        <v>64</v>
      </c>
      <c r="C259" s="58">
        <v>36</v>
      </c>
      <c r="D259" s="57" t="s">
        <v>23</v>
      </c>
      <c r="E259" s="59">
        <v>45104</v>
      </c>
      <c r="F259" s="59"/>
      <c r="G259" s="84">
        <v>473907.72</v>
      </c>
      <c r="H259" s="84">
        <v>316157.59000000003</v>
      </c>
      <c r="I259" s="57"/>
      <c r="J259" s="62">
        <v>471004.31</v>
      </c>
      <c r="K259" s="63">
        <v>313254.18000000005</v>
      </c>
      <c r="L259" s="201">
        <f t="shared" si="3"/>
        <v>157750.12999999995</v>
      </c>
      <c r="M259" s="57">
        <v>150</v>
      </c>
      <c r="N259" s="67">
        <v>8</v>
      </c>
      <c r="O259" s="57">
        <v>1</v>
      </c>
      <c r="P259" s="64"/>
      <c r="Q259" s="65">
        <v>6.3572012056982858</v>
      </c>
      <c r="R259" s="65">
        <v>3.9806264207339184</v>
      </c>
      <c r="S259" s="65">
        <v>5.1096357876733896</v>
      </c>
      <c r="T259" s="64"/>
      <c r="U259" s="66">
        <v>6.3572012056982864E-3</v>
      </c>
      <c r="V259" s="205"/>
      <c r="W259" s="66">
        <v>3.9806264207339183E-3</v>
      </c>
      <c r="X259" s="205"/>
      <c r="Y259" s="66">
        <v>5.1096357876733896E-3</v>
      </c>
      <c r="Z259" s="203"/>
      <c r="AD259" t="s">
        <v>35</v>
      </c>
    </row>
    <row r="260" spans="1:30" x14ac:dyDescent="0.25">
      <c r="A260" s="30">
        <v>739</v>
      </c>
      <c r="B260" s="35">
        <v>65</v>
      </c>
      <c r="C260" s="45">
        <v>30</v>
      </c>
      <c r="D260" s="35" t="s">
        <v>23</v>
      </c>
      <c r="E260" s="37">
        <v>45104</v>
      </c>
      <c r="F260" s="37"/>
      <c r="G260" s="84">
        <v>2088905.25</v>
      </c>
      <c r="H260" s="84">
        <v>1275795.6200000001</v>
      </c>
      <c r="I260" s="35"/>
      <c r="J260" s="46">
        <v>2086001.84</v>
      </c>
      <c r="K260" s="41">
        <v>1272892.2100000002</v>
      </c>
      <c r="L260" s="201">
        <f t="shared" si="3"/>
        <v>813109.62999999989</v>
      </c>
      <c r="M260" s="35">
        <v>100</v>
      </c>
      <c r="N260" s="67">
        <v>8</v>
      </c>
      <c r="O260" s="35">
        <v>1</v>
      </c>
      <c r="P260" s="42"/>
      <c r="Q260" s="43">
        <v>42.232522497522929</v>
      </c>
      <c r="R260" s="43">
        <v>30.776700559275433</v>
      </c>
      <c r="S260" s="43">
        <v>24.630017167232122</v>
      </c>
      <c r="T260" s="42"/>
      <c r="U260" s="44">
        <v>4.2232522497522927E-2</v>
      </c>
      <c r="V260" s="203"/>
      <c r="W260" s="44">
        <v>3.0776700559275432E-2</v>
      </c>
      <c r="X260" s="203"/>
      <c r="Y260" s="44">
        <v>2.4630017167232121E-2</v>
      </c>
      <c r="Z260" s="203"/>
      <c r="AD260" t="s">
        <v>35</v>
      </c>
    </row>
    <row r="261" spans="1:30" ht="15.75" thickBot="1" x14ac:dyDescent="0.3">
      <c r="A261" s="15">
        <v>740</v>
      </c>
      <c r="B261" s="35">
        <v>66</v>
      </c>
      <c r="C261" s="45">
        <v>30</v>
      </c>
      <c r="D261" s="35" t="s">
        <v>23</v>
      </c>
      <c r="E261" s="37">
        <v>45104</v>
      </c>
      <c r="F261" s="37"/>
      <c r="G261" s="84">
        <v>2110928</v>
      </c>
      <c r="H261" s="84">
        <v>1276357.8799999999</v>
      </c>
      <c r="I261" s="35"/>
      <c r="J261" s="46">
        <v>2108024.59</v>
      </c>
      <c r="K261" s="41">
        <v>1273454.47</v>
      </c>
      <c r="L261" s="201">
        <f t="shared" ref="L261:L324" si="4">J261-K261</f>
        <v>834570.11999999988</v>
      </c>
      <c r="M261" s="35">
        <v>100</v>
      </c>
      <c r="N261" s="67">
        <v>8</v>
      </c>
      <c r="O261" s="35">
        <v>1</v>
      </c>
      <c r="P261" s="42"/>
      <c r="Q261" s="43">
        <v>42.678388012594723</v>
      </c>
      <c r="R261" s="43">
        <v>31.588993330405597</v>
      </c>
      <c r="S261" s="43">
        <v>23.842198566706635</v>
      </c>
      <c r="T261" s="42"/>
      <c r="U261" s="44">
        <v>4.2678388012594722E-2</v>
      </c>
      <c r="V261" s="203"/>
      <c r="W261" s="44">
        <v>3.1588993330405594E-2</v>
      </c>
      <c r="X261" s="203"/>
      <c r="Y261" s="44">
        <v>2.3842198566706635E-2</v>
      </c>
      <c r="Z261" s="203"/>
      <c r="AD261" t="s">
        <v>35</v>
      </c>
    </row>
    <row r="262" spans="1:30" x14ac:dyDescent="0.25">
      <c r="A262">
        <v>745</v>
      </c>
      <c r="B262" s="47">
        <v>67</v>
      </c>
      <c r="C262" s="48">
        <v>186</v>
      </c>
      <c r="D262" s="47" t="s">
        <v>23</v>
      </c>
      <c r="E262" s="49">
        <v>45104</v>
      </c>
      <c r="F262" s="49"/>
      <c r="G262" s="84">
        <v>7199897.5</v>
      </c>
      <c r="H262" s="84">
        <v>3848025.75</v>
      </c>
      <c r="I262" s="47"/>
      <c r="J262" s="52">
        <v>7196994.0899999999</v>
      </c>
      <c r="K262" s="53">
        <v>3845122.34</v>
      </c>
      <c r="L262" s="201">
        <f t="shared" si="4"/>
        <v>3351871.75</v>
      </c>
      <c r="M262" s="47">
        <v>100</v>
      </c>
      <c r="N262" s="67">
        <v>8</v>
      </c>
      <c r="O262" s="47">
        <v>1</v>
      </c>
      <c r="P262" s="54"/>
      <c r="Q262" s="55">
        <v>145.70802814846249</v>
      </c>
      <c r="R262" s="55">
        <v>126.87041126649126</v>
      </c>
      <c r="S262" s="55">
        <v>40.500876296238182</v>
      </c>
      <c r="T262" s="54"/>
      <c r="U262" s="56">
        <v>0.14570802814846248</v>
      </c>
      <c r="V262" s="204"/>
      <c r="W262" s="56">
        <v>0.12687041126649126</v>
      </c>
      <c r="X262" s="204"/>
      <c r="Y262" s="56">
        <v>4.0500876296238185E-2</v>
      </c>
      <c r="Z262" s="203"/>
      <c r="AD262" t="s">
        <v>35</v>
      </c>
    </row>
    <row r="263" spans="1:30" ht="15.75" thickBot="1" x14ac:dyDescent="0.3">
      <c r="A263" s="29">
        <v>746</v>
      </c>
      <c r="B263" s="57">
        <v>68</v>
      </c>
      <c r="C263" s="58">
        <v>186</v>
      </c>
      <c r="D263" s="57" t="s">
        <v>23</v>
      </c>
      <c r="E263" s="59">
        <v>45104</v>
      </c>
      <c r="F263" s="59"/>
      <c r="G263" s="84">
        <v>6943825</v>
      </c>
      <c r="H263" s="84">
        <v>3717846</v>
      </c>
      <c r="I263" s="57"/>
      <c r="J263" s="62">
        <v>6940921.5899999999</v>
      </c>
      <c r="K263" s="63">
        <v>3714942.59</v>
      </c>
      <c r="L263" s="201">
        <f t="shared" si="4"/>
        <v>3225979</v>
      </c>
      <c r="M263" s="57">
        <v>100</v>
      </c>
      <c r="N263" s="67">
        <v>8</v>
      </c>
      <c r="O263" s="57">
        <v>1</v>
      </c>
      <c r="P263" s="64"/>
      <c r="Q263" s="65">
        <v>140.52366665372531</v>
      </c>
      <c r="R263" s="65">
        <v>122.10529309991178</v>
      </c>
      <c r="S263" s="65">
        <v>39.599503140699085</v>
      </c>
      <c r="T263" s="64"/>
      <c r="U263" s="66">
        <v>0.14052366665372532</v>
      </c>
      <c r="V263" s="205"/>
      <c r="W263" s="66">
        <v>0.12210529309991178</v>
      </c>
      <c r="X263" s="205"/>
      <c r="Y263" s="66">
        <v>3.9599503140699086E-2</v>
      </c>
      <c r="Z263" s="203"/>
      <c r="AD263" t="s">
        <v>35</v>
      </c>
    </row>
    <row r="264" spans="1:30" x14ac:dyDescent="0.25">
      <c r="A264" s="30">
        <v>753</v>
      </c>
      <c r="B264" s="35">
        <v>69</v>
      </c>
      <c r="C264" s="45">
        <v>117</v>
      </c>
      <c r="D264" s="35" t="s">
        <v>23</v>
      </c>
      <c r="E264" s="37">
        <v>45106</v>
      </c>
      <c r="F264" s="37"/>
      <c r="G264" s="84">
        <v>2500872.25</v>
      </c>
      <c r="H264" s="84">
        <v>1526444.12</v>
      </c>
      <c r="I264" s="35"/>
      <c r="J264" s="46">
        <v>2497968.84</v>
      </c>
      <c r="K264" s="41">
        <v>1523540.7100000002</v>
      </c>
      <c r="L264" s="201">
        <f t="shared" si="4"/>
        <v>974428.12999999966</v>
      </c>
      <c r="M264" s="35">
        <v>100</v>
      </c>
      <c r="N264" s="67">
        <v>8</v>
      </c>
      <c r="O264" s="35">
        <v>1</v>
      </c>
      <c r="P264" s="42"/>
      <c r="Q264" s="43">
        <v>50.57307391129207</v>
      </c>
      <c r="R264" s="43">
        <v>36.882705193818339</v>
      </c>
      <c r="S264" s="43">
        <v>29.434292742568513</v>
      </c>
      <c r="T264" s="42"/>
      <c r="U264" s="44">
        <v>5.0573073911292073E-2</v>
      </c>
      <c r="V264" s="203"/>
      <c r="W264" s="44">
        <v>3.6882705193818338E-2</v>
      </c>
      <c r="X264" s="203"/>
      <c r="Y264" s="44">
        <v>2.9434292742568514E-2</v>
      </c>
      <c r="Z264" s="203"/>
      <c r="AD264" t="s">
        <v>35</v>
      </c>
    </row>
    <row r="265" spans="1:30" ht="15.75" thickBot="1" x14ac:dyDescent="0.3">
      <c r="A265" s="15">
        <v>754</v>
      </c>
      <c r="B265" s="57">
        <v>70</v>
      </c>
      <c r="C265" s="58">
        <v>117</v>
      </c>
      <c r="D265" s="57" t="s">
        <v>23</v>
      </c>
      <c r="E265" s="59">
        <v>45106</v>
      </c>
      <c r="F265" s="37"/>
      <c r="G265" s="84">
        <v>2471551.5</v>
      </c>
      <c r="H265" s="84">
        <v>1520678.5</v>
      </c>
      <c r="I265" s="35"/>
      <c r="J265" s="46">
        <v>2468648.09</v>
      </c>
      <c r="K265" s="41">
        <v>1517775.09</v>
      </c>
      <c r="L265" s="201">
        <f t="shared" si="4"/>
        <v>950872.99999999977</v>
      </c>
      <c r="M265" s="35">
        <v>100</v>
      </c>
      <c r="N265" s="67">
        <v>8</v>
      </c>
      <c r="O265" s="35">
        <v>1</v>
      </c>
      <c r="P265" s="42"/>
      <c r="Q265" s="43">
        <v>49.979455434896451</v>
      </c>
      <c r="R265" s="43">
        <v>35.991129007905009</v>
      </c>
      <c r="S265" s="43">
        <v>30.07490181803162</v>
      </c>
      <c r="T265" s="42"/>
      <c r="U265" s="44">
        <v>4.9979455434896451E-2</v>
      </c>
      <c r="V265" s="203"/>
      <c r="W265" s="44">
        <v>3.5991129007905007E-2</v>
      </c>
      <c r="X265" s="203"/>
      <c r="Y265" s="44">
        <v>3.0074901818031619E-2</v>
      </c>
      <c r="Z265" s="203"/>
      <c r="AD265" t="s">
        <v>35</v>
      </c>
    </row>
    <row r="266" spans="1:30" x14ac:dyDescent="0.25">
      <c r="A266">
        <v>757</v>
      </c>
      <c r="B266" s="33">
        <v>1</v>
      </c>
      <c r="C266" s="34">
        <v>440</v>
      </c>
      <c r="D266" s="35" t="s">
        <v>23</v>
      </c>
      <c r="E266" s="36">
        <v>45106</v>
      </c>
      <c r="F266" s="37"/>
      <c r="G266" s="84">
        <v>1006510.12</v>
      </c>
      <c r="H266" s="84">
        <v>652469</v>
      </c>
      <c r="I266" s="35"/>
      <c r="J266" s="40">
        <v>1003724.08</v>
      </c>
      <c r="K266" s="41">
        <v>649682.96</v>
      </c>
      <c r="L266" s="201">
        <f t="shared" si="4"/>
        <v>354041.12</v>
      </c>
      <c r="M266" s="35">
        <v>200</v>
      </c>
      <c r="N266" s="35">
        <v>8</v>
      </c>
      <c r="O266" s="35">
        <v>1</v>
      </c>
      <c r="P266" s="42"/>
      <c r="Q266" s="43">
        <v>10.16053748780622</v>
      </c>
      <c r="R266" s="43">
        <v>6.700337281647065</v>
      </c>
      <c r="S266" s="43">
        <v>7.4394304432421814</v>
      </c>
      <c r="T266" s="42"/>
      <c r="U266" s="44">
        <v>1.016053748780622E-2</v>
      </c>
      <c r="V266" s="203"/>
      <c r="W266" s="44">
        <v>6.7003372816470648E-3</v>
      </c>
      <c r="X266" s="203"/>
      <c r="Y266" s="44">
        <v>7.4394304432421812E-3</v>
      </c>
      <c r="Z266" s="203"/>
      <c r="AA266" s="4"/>
      <c r="AD266" t="s">
        <v>36</v>
      </c>
    </row>
    <row r="267" spans="1:30" ht="15.75" thickBot="1" x14ac:dyDescent="0.3">
      <c r="A267" s="29">
        <v>758</v>
      </c>
      <c r="B267" s="35">
        <v>2</v>
      </c>
      <c r="C267" s="45">
        <v>440</v>
      </c>
      <c r="D267" s="35" t="s">
        <v>23</v>
      </c>
      <c r="E267" s="37">
        <v>45106</v>
      </c>
      <c r="F267" s="37"/>
      <c r="G267" s="84">
        <v>1069554</v>
      </c>
      <c r="H267" s="84">
        <v>699564.25</v>
      </c>
      <c r="I267" s="35"/>
      <c r="J267" s="46">
        <v>1066767.96</v>
      </c>
      <c r="K267" s="41">
        <v>696778.21</v>
      </c>
      <c r="L267" s="201">
        <f t="shared" si="4"/>
        <v>369989.75</v>
      </c>
      <c r="M267" s="35">
        <v>200</v>
      </c>
      <c r="N267" s="35">
        <v>8</v>
      </c>
      <c r="O267" s="35">
        <v>1</v>
      </c>
      <c r="P267" s="42"/>
      <c r="Q267" s="43">
        <v>10.798720549147895</v>
      </c>
      <c r="R267" s="43">
        <v>7.002170018421241</v>
      </c>
      <c r="S267" s="43">
        <v>8.1625836410623052</v>
      </c>
      <c r="T267" s="42"/>
      <c r="U267" s="44">
        <v>1.0798720549147895E-2</v>
      </c>
      <c r="V267" s="203"/>
      <c r="W267" s="44">
        <v>7.0021700184212414E-3</v>
      </c>
      <c r="X267" s="203"/>
      <c r="Y267" s="44">
        <v>8.162583641062305E-3</v>
      </c>
      <c r="Z267" s="203"/>
      <c r="AA267" s="32"/>
      <c r="AD267" t="s">
        <v>36</v>
      </c>
    </row>
    <row r="268" spans="1:30" x14ac:dyDescent="0.25">
      <c r="A268">
        <v>766</v>
      </c>
      <c r="B268" s="47">
        <v>3</v>
      </c>
      <c r="C268" s="48">
        <v>149</v>
      </c>
      <c r="D268" s="47" t="s">
        <v>23</v>
      </c>
      <c r="E268" s="49">
        <v>45118</v>
      </c>
      <c r="F268" s="49"/>
      <c r="G268" s="84">
        <v>1118761.75</v>
      </c>
      <c r="H268" s="84">
        <v>830259.62</v>
      </c>
      <c r="I268" s="47"/>
      <c r="J268" s="52">
        <v>1115975.71</v>
      </c>
      <c r="K268" s="53">
        <v>827473.58</v>
      </c>
      <c r="L268" s="201">
        <f t="shared" si="4"/>
        <v>288502.13</v>
      </c>
      <c r="M268" s="47">
        <v>250</v>
      </c>
      <c r="N268" s="47">
        <v>8</v>
      </c>
      <c r="O268" s="47">
        <v>1</v>
      </c>
      <c r="P268" s="54"/>
      <c r="Q268" s="55">
        <v>9.037474152805947</v>
      </c>
      <c r="R268" s="55">
        <v>4.3679933618413322</v>
      </c>
      <c r="S268" s="55">
        <v>10.039383700573927</v>
      </c>
      <c r="T268" s="54"/>
      <c r="U268" s="56">
        <v>9.0374741528059469E-3</v>
      </c>
      <c r="V268" s="204"/>
      <c r="W268" s="56">
        <v>4.3679933618413326E-3</v>
      </c>
      <c r="X268" s="204"/>
      <c r="Y268" s="56">
        <v>1.0039383700573928E-2</v>
      </c>
      <c r="Z268" s="203"/>
      <c r="AA268" s="87"/>
      <c r="AD268" t="s">
        <v>36</v>
      </c>
    </row>
    <row r="269" spans="1:30" ht="15.75" thickBot="1" x14ac:dyDescent="0.3">
      <c r="A269" s="29">
        <v>767</v>
      </c>
      <c r="B269" s="57">
        <v>4</v>
      </c>
      <c r="C269" s="58">
        <v>149</v>
      </c>
      <c r="D269" s="57" t="s">
        <v>23</v>
      </c>
      <c r="E269" s="59">
        <v>45118</v>
      </c>
      <c r="F269" s="59"/>
      <c r="G269" s="84">
        <v>1101909.1200000001</v>
      </c>
      <c r="H269" s="84">
        <v>831147.06</v>
      </c>
      <c r="I269" s="57"/>
      <c r="J269" s="62">
        <v>1099123.08</v>
      </c>
      <c r="K269" s="63">
        <v>828361.02</v>
      </c>
      <c r="L269" s="201">
        <f t="shared" si="4"/>
        <v>270762.06000000006</v>
      </c>
      <c r="M269" s="57">
        <v>250</v>
      </c>
      <c r="N269" s="57">
        <v>8</v>
      </c>
      <c r="O269" s="57">
        <v>1</v>
      </c>
      <c r="P269" s="64"/>
      <c r="Q269" s="65">
        <v>8.9009969816031784</v>
      </c>
      <c r="R269" s="65">
        <v>4.0994043292452806</v>
      </c>
      <c r="S269" s="65">
        <v>10.323424202569482</v>
      </c>
      <c r="T269" s="64"/>
      <c r="U269" s="66">
        <v>8.9009969816031785E-3</v>
      </c>
      <c r="V269" s="205"/>
      <c r="W269" s="66">
        <v>4.0994043292452804E-3</v>
      </c>
      <c r="X269" s="205"/>
      <c r="Y269" s="66">
        <v>1.0323424202569483E-2</v>
      </c>
      <c r="Z269" s="203"/>
      <c r="AA269" s="88"/>
      <c r="AD269" t="s">
        <v>36</v>
      </c>
    </row>
    <row r="270" spans="1:30" x14ac:dyDescent="0.25">
      <c r="A270">
        <v>771</v>
      </c>
      <c r="B270" s="67">
        <v>5</v>
      </c>
      <c r="C270" s="68">
        <v>72</v>
      </c>
      <c r="D270" s="67" t="s">
        <v>23</v>
      </c>
      <c r="E270" s="69">
        <v>45119</v>
      </c>
      <c r="F270" s="69"/>
      <c r="G270" s="84">
        <v>2446723.75</v>
      </c>
      <c r="H270" s="84">
        <v>1503329</v>
      </c>
      <c r="I270" s="67"/>
      <c r="J270" s="72">
        <v>2443937.71</v>
      </c>
      <c r="K270" s="73">
        <v>1500542.96</v>
      </c>
      <c r="L270" s="201">
        <f t="shared" si="4"/>
        <v>943394.75</v>
      </c>
      <c r="M270" s="67">
        <v>250</v>
      </c>
      <c r="N270" s="67">
        <v>8</v>
      </c>
      <c r="O270" s="67">
        <v>1</v>
      </c>
      <c r="P270" s="74"/>
      <c r="Q270" s="75">
        <v>19.791670810821461</v>
      </c>
      <c r="R270" s="75">
        <v>14.283229054828686</v>
      </c>
      <c r="S270" s="75">
        <v>11.843149775384466</v>
      </c>
      <c r="T270" s="74"/>
      <c r="U270" s="76">
        <v>1.9791670810821463E-2</v>
      </c>
      <c r="V270" s="206"/>
      <c r="W270" s="76">
        <v>1.4283229054828686E-2</v>
      </c>
      <c r="X270" s="206"/>
      <c r="Y270" s="76">
        <v>1.1843149775384467E-2</v>
      </c>
      <c r="Z270" s="206"/>
      <c r="AA270" s="4"/>
      <c r="AD270" t="s">
        <v>36</v>
      </c>
    </row>
    <row r="271" spans="1:30" ht="15.75" thickBot="1" x14ac:dyDescent="0.3">
      <c r="A271" s="29">
        <v>772</v>
      </c>
      <c r="B271" s="67">
        <v>6</v>
      </c>
      <c r="C271" s="68">
        <v>72</v>
      </c>
      <c r="D271" s="67" t="s">
        <v>23</v>
      </c>
      <c r="E271" s="69">
        <v>45119</v>
      </c>
      <c r="F271" s="69"/>
      <c r="G271" s="84">
        <v>2583222.25</v>
      </c>
      <c r="H271" s="84">
        <v>1564034.62</v>
      </c>
      <c r="I271" s="67"/>
      <c r="J271" s="72">
        <v>2580436.21</v>
      </c>
      <c r="K271" s="73">
        <v>1561248.58</v>
      </c>
      <c r="L271" s="201">
        <f t="shared" si="4"/>
        <v>1019187.6299999999</v>
      </c>
      <c r="M271" s="67">
        <v>250</v>
      </c>
      <c r="N271" s="67">
        <v>8</v>
      </c>
      <c r="O271" s="67">
        <v>1</v>
      </c>
      <c r="P271" s="74"/>
      <c r="Q271" s="75">
        <v>20.897072706752319</v>
      </c>
      <c r="R271" s="75">
        <v>15.430751940413055</v>
      </c>
      <c r="S271" s="75">
        <v>11.752589647629424</v>
      </c>
      <c r="T271" s="74"/>
      <c r="U271" s="76">
        <v>2.0897072706752319E-2</v>
      </c>
      <c r="V271" s="206"/>
      <c r="W271" s="76">
        <v>1.5430751940413056E-2</v>
      </c>
      <c r="X271" s="206"/>
      <c r="Y271" s="76">
        <v>1.1752589647629425E-2</v>
      </c>
      <c r="Z271" s="206"/>
      <c r="AA271" s="32"/>
      <c r="AD271" t="s">
        <v>36</v>
      </c>
    </row>
    <row r="272" spans="1:30" x14ac:dyDescent="0.25">
      <c r="A272">
        <v>779</v>
      </c>
      <c r="B272" s="47">
        <v>7</v>
      </c>
      <c r="C272" s="48">
        <v>123</v>
      </c>
      <c r="D272" s="47" t="s">
        <v>23</v>
      </c>
      <c r="E272" s="49">
        <v>45119</v>
      </c>
      <c r="F272" s="49"/>
      <c r="G272" s="84">
        <v>5517796</v>
      </c>
      <c r="H272" s="84">
        <v>3203904.25</v>
      </c>
      <c r="I272" s="47"/>
      <c r="J272" s="52">
        <v>5515009.96</v>
      </c>
      <c r="K272" s="53">
        <v>3201118.21</v>
      </c>
      <c r="L272" s="201">
        <f t="shared" si="4"/>
        <v>2313891.75</v>
      </c>
      <c r="M272" s="47">
        <v>50</v>
      </c>
      <c r="N272" s="67">
        <v>8</v>
      </c>
      <c r="O272" s="47">
        <v>1</v>
      </c>
      <c r="P272" s="54"/>
      <c r="Q272" s="55">
        <v>223.31023659093518</v>
      </c>
      <c r="R272" s="55">
        <v>175.16445726101614</v>
      </c>
      <c r="S272" s="55">
        <v>103.51342555932591</v>
      </c>
      <c r="T272" s="54"/>
      <c r="U272" s="56">
        <v>0.22331023659093518</v>
      </c>
      <c r="V272" s="204"/>
      <c r="W272" s="56">
        <v>0.17516445726101615</v>
      </c>
      <c r="X272" s="204"/>
      <c r="Y272" s="56">
        <v>0.10351342555932591</v>
      </c>
      <c r="Z272" s="203"/>
      <c r="AA272" s="87"/>
      <c r="AD272" t="s">
        <v>36</v>
      </c>
    </row>
    <row r="273" spans="1:30" ht="15.75" thickBot="1" x14ac:dyDescent="0.3">
      <c r="A273" s="29">
        <v>780</v>
      </c>
      <c r="B273" s="57">
        <v>8</v>
      </c>
      <c r="C273" s="58">
        <v>123</v>
      </c>
      <c r="D273" s="57" t="s">
        <v>23</v>
      </c>
      <c r="E273" s="59">
        <v>45119</v>
      </c>
      <c r="F273" s="59"/>
      <c r="G273" s="84">
        <v>5829202</v>
      </c>
      <c r="H273" s="84">
        <v>3340614.25</v>
      </c>
      <c r="I273" s="57"/>
      <c r="J273" s="62">
        <v>5826415.96</v>
      </c>
      <c r="K273" s="63">
        <v>3337828.21</v>
      </c>
      <c r="L273" s="201">
        <f t="shared" si="4"/>
        <v>2488587.75</v>
      </c>
      <c r="M273" s="57">
        <v>50</v>
      </c>
      <c r="N273" s="67">
        <v>8</v>
      </c>
      <c r="O273" s="57">
        <v>1</v>
      </c>
      <c r="P273" s="64"/>
      <c r="Q273" s="65">
        <v>235.91948807737066</v>
      </c>
      <c r="R273" s="65">
        <v>188.38915976737601</v>
      </c>
      <c r="S273" s="65">
        <v>102.19020586648855</v>
      </c>
      <c r="T273" s="64"/>
      <c r="U273" s="66">
        <v>0.23591948807737068</v>
      </c>
      <c r="V273" s="205"/>
      <c r="W273" s="66">
        <v>0.18838915976737602</v>
      </c>
      <c r="X273" s="205"/>
      <c r="Y273" s="66">
        <v>0.10219020586648855</v>
      </c>
      <c r="Z273" s="203"/>
      <c r="AA273" s="88"/>
      <c r="AD273" t="s">
        <v>36</v>
      </c>
    </row>
    <row r="274" spans="1:30" x14ac:dyDescent="0.25">
      <c r="A274">
        <v>785</v>
      </c>
      <c r="B274" s="35">
        <v>9</v>
      </c>
      <c r="C274" s="45">
        <v>115</v>
      </c>
      <c r="D274" s="35" t="s">
        <v>23</v>
      </c>
      <c r="E274" s="37">
        <v>45119</v>
      </c>
      <c r="F274" s="37"/>
      <c r="G274" s="84">
        <v>1213744.6200000001</v>
      </c>
      <c r="H274" s="84">
        <v>787840.31</v>
      </c>
      <c r="I274" s="35"/>
      <c r="J274" s="46">
        <v>1210958.58</v>
      </c>
      <c r="K274" s="41">
        <v>785054.27</v>
      </c>
      <c r="L274" s="201">
        <f t="shared" si="4"/>
        <v>425904.31000000006</v>
      </c>
      <c r="M274" s="35">
        <v>300</v>
      </c>
      <c r="N274" s="67">
        <v>8</v>
      </c>
      <c r="O274" s="35">
        <v>1</v>
      </c>
      <c r="P274" s="42"/>
      <c r="Q274" s="43">
        <v>8.1722260087457421</v>
      </c>
      <c r="R274" s="43">
        <v>5.3735801963854168</v>
      </c>
      <c r="S274" s="43">
        <v>6.0170884965747007</v>
      </c>
      <c r="T274" s="42"/>
      <c r="U274" s="44">
        <v>8.1722260087457414E-3</v>
      </c>
      <c r="V274" s="203"/>
      <c r="W274" s="44">
        <v>5.3735801963854168E-3</v>
      </c>
      <c r="X274" s="203"/>
      <c r="Y274" s="44">
        <v>6.0170884965747009E-3</v>
      </c>
      <c r="Z274" s="203"/>
      <c r="AA274" s="4"/>
      <c r="AD274" t="s">
        <v>36</v>
      </c>
    </row>
    <row r="275" spans="1:30" ht="15.75" thickBot="1" x14ac:dyDescent="0.3">
      <c r="A275" s="29">
        <v>786</v>
      </c>
      <c r="B275" s="35">
        <v>10</v>
      </c>
      <c r="C275" s="45">
        <v>115</v>
      </c>
      <c r="D275" s="35" t="s">
        <v>23</v>
      </c>
      <c r="E275" s="37">
        <v>45119</v>
      </c>
      <c r="F275" s="37"/>
      <c r="G275" s="84">
        <v>1298322.75</v>
      </c>
      <c r="H275" s="84">
        <v>849374.5</v>
      </c>
      <c r="I275" s="35"/>
      <c r="J275" s="46">
        <v>1295536.71</v>
      </c>
      <c r="K275" s="41">
        <v>846588.46</v>
      </c>
      <c r="L275" s="201">
        <f t="shared" si="4"/>
        <v>448948.25</v>
      </c>
      <c r="M275" s="35">
        <v>300</v>
      </c>
      <c r="N275" s="67">
        <v>8</v>
      </c>
      <c r="O275" s="35">
        <v>1</v>
      </c>
      <c r="P275" s="42"/>
      <c r="Q275" s="43">
        <v>8.7430065500232779</v>
      </c>
      <c r="R275" s="43">
        <v>5.6643226395193995</v>
      </c>
      <c r="S275" s="43">
        <v>6.61917040758334</v>
      </c>
      <c r="T275" s="42"/>
      <c r="U275" s="44">
        <v>8.743006550023278E-3</v>
      </c>
      <c r="V275" s="203"/>
      <c r="W275" s="44">
        <v>5.6643226395193995E-3</v>
      </c>
      <c r="X275" s="203"/>
      <c r="Y275" s="44">
        <v>6.6191704075833401E-3</v>
      </c>
      <c r="Z275" s="203"/>
      <c r="AA275" s="32"/>
      <c r="AD275" t="s">
        <v>36</v>
      </c>
    </row>
    <row r="276" spans="1:30" x14ac:dyDescent="0.25">
      <c r="A276">
        <v>797</v>
      </c>
      <c r="B276" s="47">
        <v>11</v>
      </c>
      <c r="C276" s="48">
        <v>182</v>
      </c>
      <c r="D276" s="47" t="s">
        <v>23</v>
      </c>
      <c r="E276" s="49">
        <v>45119</v>
      </c>
      <c r="F276" s="49"/>
      <c r="G276" s="84">
        <v>438808.66</v>
      </c>
      <c r="H276" s="84">
        <v>274602.81</v>
      </c>
      <c r="I276" s="47"/>
      <c r="J276" s="52">
        <v>436022.62</v>
      </c>
      <c r="K276" s="53">
        <v>271816.77</v>
      </c>
      <c r="L276" s="201">
        <f t="shared" si="4"/>
        <v>164205.84999999998</v>
      </c>
      <c r="M276" s="47">
        <v>250</v>
      </c>
      <c r="N276" s="67">
        <v>8</v>
      </c>
      <c r="O276" s="47">
        <v>1</v>
      </c>
      <c r="P276" s="54"/>
      <c r="Q276" s="55">
        <v>3.5310295044761593</v>
      </c>
      <c r="R276" s="55">
        <v>2.4861170445275858</v>
      </c>
      <c r="S276" s="55">
        <v>2.2465617888894327</v>
      </c>
      <c r="T276" s="54"/>
      <c r="U276" s="56">
        <v>3.5310295044761594E-3</v>
      </c>
      <c r="V276" s="204"/>
      <c r="W276" s="56">
        <v>2.486117044527586E-3</v>
      </c>
      <c r="X276" s="204"/>
      <c r="Y276" s="56">
        <v>2.2465617888894327E-3</v>
      </c>
      <c r="Z276" s="203"/>
      <c r="AA276" s="87"/>
      <c r="AD276" t="s">
        <v>36</v>
      </c>
    </row>
    <row r="277" spans="1:30" ht="15.75" thickBot="1" x14ac:dyDescent="0.3">
      <c r="A277" s="29">
        <v>798</v>
      </c>
      <c r="B277" s="57">
        <v>12</v>
      </c>
      <c r="C277" s="58">
        <v>182</v>
      </c>
      <c r="D277" s="57" t="s">
        <v>23</v>
      </c>
      <c r="E277" s="59">
        <v>45119</v>
      </c>
      <c r="F277" s="59"/>
      <c r="G277" s="84">
        <v>438033.81</v>
      </c>
      <c r="H277" s="84">
        <v>273130.59000000003</v>
      </c>
      <c r="I277" s="57"/>
      <c r="J277" s="62">
        <v>435247.77</v>
      </c>
      <c r="K277" s="63">
        <v>270344.55000000005</v>
      </c>
      <c r="L277" s="201">
        <f t="shared" si="4"/>
        <v>164903.21999999997</v>
      </c>
      <c r="M277" s="57">
        <v>250</v>
      </c>
      <c r="N277" s="67">
        <v>8</v>
      </c>
      <c r="O277" s="57">
        <v>1</v>
      </c>
      <c r="P277" s="64"/>
      <c r="Q277" s="65">
        <v>3.5247545588975484</v>
      </c>
      <c r="R277" s="65">
        <v>2.4966753982241334</v>
      </c>
      <c r="S277" s="65">
        <v>2.210370195447843</v>
      </c>
      <c r="T277" s="64"/>
      <c r="U277" s="66">
        <v>3.5247545588975486E-3</v>
      </c>
      <c r="V277" s="205"/>
      <c r="W277" s="66">
        <v>2.4966753982241336E-3</v>
      </c>
      <c r="X277" s="205"/>
      <c r="Y277" s="66">
        <v>2.2103701954478429E-3</v>
      </c>
      <c r="Z277" s="203"/>
      <c r="AA277" s="88"/>
      <c r="AD277" t="s">
        <v>36</v>
      </c>
    </row>
    <row r="278" spans="1:30" s="139" customFormat="1" x14ac:dyDescent="0.25">
      <c r="A278" s="139">
        <v>792</v>
      </c>
      <c r="B278" s="140">
        <v>13</v>
      </c>
      <c r="C278" s="141">
        <v>48</v>
      </c>
      <c r="D278" s="140" t="s">
        <v>23</v>
      </c>
      <c r="E278" s="142">
        <v>45119</v>
      </c>
      <c r="F278" s="142"/>
      <c r="G278" s="114"/>
      <c r="H278" s="114"/>
      <c r="I278" s="140"/>
      <c r="J278" s="143"/>
      <c r="K278" s="144"/>
      <c r="L278" s="201">
        <f t="shared" si="4"/>
        <v>0</v>
      </c>
      <c r="M278" s="140"/>
      <c r="N278" s="145"/>
      <c r="O278" s="140"/>
      <c r="P278" s="114"/>
      <c r="Q278" s="146"/>
      <c r="R278" s="146"/>
      <c r="S278" s="146"/>
      <c r="T278" s="114"/>
      <c r="U278" s="147"/>
      <c r="V278" s="207"/>
      <c r="W278" s="147"/>
      <c r="X278" s="207"/>
      <c r="Y278" s="147"/>
      <c r="Z278" s="207"/>
      <c r="AA278" s="148"/>
      <c r="AD278" s="139" t="s">
        <v>36</v>
      </c>
    </row>
    <row r="279" spans="1:30" s="139" customFormat="1" ht="15.75" thickBot="1" x14ac:dyDescent="0.3">
      <c r="A279" s="149">
        <v>793</v>
      </c>
      <c r="B279" s="140">
        <v>14</v>
      </c>
      <c r="C279" s="141">
        <v>48</v>
      </c>
      <c r="D279" s="140" t="s">
        <v>23</v>
      </c>
      <c r="E279" s="142">
        <v>45119</v>
      </c>
      <c r="F279" s="142"/>
      <c r="G279" s="114"/>
      <c r="H279" s="114"/>
      <c r="I279" s="140"/>
      <c r="J279" s="143"/>
      <c r="K279" s="144"/>
      <c r="L279" s="201">
        <f t="shared" si="4"/>
        <v>0</v>
      </c>
      <c r="M279" s="140"/>
      <c r="N279" s="145"/>
      <c r="O279" s="140"/>
      <c r="P279" s="114"/>
      <c r="Q279" s="146"/>
      <c r="R279" s="146"/>
      <c r="S279" s="146"/>
      <c r="T279" s="114"/>
      <c r="U279" s="147"/>
      <c r="V279" s="207"/>
      <c r="W279" s="147"/>
      <c r="X279" s="207"/>
      <c r="Y279" s="147"/>
      <c r="Z279" s="207"/>
      <c r="AA279" s="150"/>
      <c r="AD279" s="139" t="s">
        <v>36</v>
      </c>
    </row>
    <row r="280" spans="1:30" x14ac:dyDescent="0.25">
      <c r="A280">
        <v>803</v>
      </c>
      <c r="B280" s="47">
        <v>15</v>
      </c>
      <c r="C280" s="48">
        <v>57</v>
      </c>
      <c r="D280" s="47" t="s">
        <v>23</v>
      </c>
      <c r="E280" s="49">
        <v>45119</v>
      </c>
      <c r="F280" s="49"/>
      <c r="G280" s="84">
        <v>528021.31000000006</v>
      </c>
      <c r="H280" s="84">
        <v>327639.44</v>
      </c>
      <c r="I280" s="47"/>
      <c r="J280" s="52">
        <v>525235.27</v>
      </c>
      <c r="K280" s="53">
        <v>324853.40000000002</v>
      </c>
      <c r="L280" s="201">
        <f t="shared" si="4"/>
        <v>200381.87</v>
      </c>
      <c r="M280" s="47">
        <v>100</v>
      </c>
      <c r="N280" s="67">
        <v>8</v>
      </c>
      <c r="O280" s="47">
        <v>1</v>
      </c>
      <c r="P280" s="54"/>
      <c r="Q280" s="55">
        <v>10.633744386710383</v>
      </c>
      <c r="R280" s="55">
        <v>7.584577261122412</v>
      </c>
      <c r="S280" s="55">
        <v>6.5557093200141416</v>
      </c>
      <c r="T280" s="54"/>
      <c r="U280" s="56">
        <v>1.0633744386710383E-2</v>
      </c>
      <c r="V280" s="204"/>
      <c r="W280" s="56">
        <v>7.5845772611224122E-3</v>
      </c>
      <c r="X280" s="204"/>
      <c r="Y280" s="56">
        <v>6.5557093200141418E-3</v>
      </c>
      <c r="Z280" s="203"/>
      <c r="AA280" s="87"/>
      <c r="AD280" t="s">
        <v>36</v>
      </c>
    </row>
    <row r="281" spans="1:30" ht="15.75" thickBot="1" x14ac:dyDescent="0.3">
      <c r="A281" s="29">
        <v>804</v>
      </c>
      <c r="B281" s="57">
        <v>16</v>
      </c>
      <c r="C281" s="58">
        <v>57</v>
      </c>
      <c r="D281" s="57" t="s">
        <v>23</v>
      </c>
      <c r="E281" s="59">
        <v>45119</v>
      </c>
      <c r="F281" s="59"/>
      <c r="G281" s="84">
        <v>647397.56000000006</v>
      </c>
      <c r="H281" s="84">
        <v>397303.03</v>
      </c>
      <c r="I281" s="57"/>
      <c r="J281" s="62">
        <v>644611.52</v>
      </c>
      <c r="K281" s="63">
        <v>394516.99000000005</v>
      </c>
      <c r="L281" s="201">
        <f t="shared" si="4"/>
        <v>250094.52999999997</v>
      </c>
      <c r="M281" s="57">
        <v>100</v>
      </c>
      <c r="N281" s="67">
        <v>8</v>
      </c>
      <c r="O281" s="57">
        <v>1</v>
      </c>
      <c r="P281" s="64"/>
      <c r="Q281" s="65">
        <v>13.050597558707068</v>
      </c>
      <c r="R281" s="65">
        <v>9.4662320766299697</v>
      </c>
      <c r="S281" s="65">
        <v>7.7063857864657601</v>
      </c>
      <c r="T281" s="64"/>
      <c r="U281" s="66">
        <v>1.3050597558707069E-2</v>
      </c>
      <c r="V281" s="205"/>
      <c r="W281" s="66">
        <v>9.4662320766299695E-3</v>
      </c>
      <c r="X281" s="205"/>
      <c r="Y281" s="66">
        <v>7.7063857864657602E-3</v>
      </c>
      <c r="Z281" s="203"/>
      <c r="AA281" s="88"/>
      <c r="AD281" t="s">
        <v>36</v>
      </c>
    </row>
    <row r="282" spans="1:30" x14ac:dyDescent="0.25">
      <c r="A282">
        <v>809</v>
      </c>
      <c r="B282" s="35">
        <v>17</v>
      </c>
      <c r="C282" s="45">
        <v>49</v>
      </c>
      <c r="D282" s="35" t="s">
        <v>23</v>
      </c>
      <c r="E282" s="37">
        <v>45119</v>
      </c>
      <c r="F282" s="37"/>
      <c r="G282" s="84">
        <v>2318164.5</v>
      </c>
      <c r="H282" s="84">
        <v>1445066.62</v>
      </c>
      <c r="I282" s="35"/>
      <c r="J282" s="46">
        <v>2315378.46</v>
      </c>
      <c r="K282" s="41">
        <v>1442280.58</v>
      </c>
      <c r="L282" s="201">
        <f t="shared" si="4"/>
        <v>873097.87999999989</v>
      </c>
      <c r="M282" s="35">
        <v>150</v>
      </c>
      <c r="N282" s="67">
        <v>8</v>
      </c>
      <c r="O282" s="35">
        <v>1</v>
      </c>
      <c r="P282" s="42"/>
      <c r="Q282" s="43">
        <v>31.250938526570682</v>
      </c>
      <c r="R282" s="43">
        <v>22.031528525616888</v>
      </c>
      <c r="S282" s="43">
        <v>19.821731502050646</v>
      </c>
      <c r="T282" s="42"/>
      <c r="U282" s="44">
        <v>3.1250938526570682E-2</v>
      </c>
      <c r="V282" s="203"/>
      <c r="W282" s="44">
        <v>2.2031528525616888E-2</v>
      </c>
      <c r="X282" s="203"/>
      <c r="Y282" s="44">
        <v>1.9821731502050646E-2</v>
      </c>
      <c r="Z282" s="203"/>
      <c r="AA282" s="87"/>
      <c r="AD282" t="s">
        <v>36</v>
      </c>
    </row>
    <row r="283" spans="1:30" ht="15.75" thickBot="1" x14ac:dyDescent="0.3">
      <c r="A283" s="29">
        <v>810</v>
      </c>
      <c r="B283" s="35">
        <v>18</v>
      </c>
      <c r="C283" s="45">
        <v>49</v>
      </c>
      <c r="D283" s="35" t="s">
        <v>23</v>
      </c>
      <c r="E283" s="37">
        <v>45119</v>
      </c>
      <c r="F283" s="37"/>
      <c r="G283" s="84">
        <v>2197270.75</v>
      </c>
      <c r="H283" s="84">
        <v>1395917</v>
      </c>
      <c r="I283" s="35"/>
      <c r="J283" s="46">
        <v>2194484.71</v>
      </c>
      <c r="K283" s="41">
        <v>1393130.96</v>
      </c>
      <c r="L283" s="201">
        <f t="shared" si="4"/>
        <v>801353.75</v>
      </c>
      <c r="M283" s="35">
        <v>150</v>
      </c>
      <c r="N283" s="67">
        <v>8</v>
      </c>
      <c r="O283" s="35">
        <v>1</v>
      </c>
      <c r="P283" s="42"/>
      <c r="Q283" s="43">
        <v>29.619221200541567</v>
      </c>
      <c r="R283" s="43">
        <v>20.221155504621162</v>
      </c>
      <c r="S283" s="43">
        <v>20.205841246228868</v>
      </c>
      <c r="T283" s="42"/>
      <c r="U283" s="44">
        <v>2.9619221200541567E-2</v>
      </c>
      <c r="V283" s="203"/>
      <c r="W283" s="44">
        <v>2.0221155504621162E-2</v>
      </c>
      <c r="X283" s="203"/>
      <c r="Y283" s="44">
        <v>2.0205841246228869E-2</v>
      </c>
      <c r="Z283" s="203"/>
      <c r="AA283" s="88"/>
      <c r="AD283" t="s">
        <v>36</v>
      </c>
    </row>
    <row r="284" spans="1:30" x14ac:dyDescent="0.25">
      <c r="A284">
        <v>814</v>
      </c>
      <c r="B284" s="47">
        <v>19</v>
      </c>
      <c r="C284" s="48">
        <v>149</v>
      </c>
      <c r="D284" s="47" t="s">
        <v>23</v>
      </c>
      <c r="E284" s="49">
        <v>45104</v>
      </c>
      <c r="F284" s="49"/>
      <c r="G284" s="84">
        <v>1714052.5</v>
      </c>
      <c r="H284" s="84">
        <v>1117083.6200000001</v>
      </c>
      <c r="I284" s="47"/>
      <c r="J284" s="52">
        <v>1711266.46</v>
      </c>
      <c r="K284" s="53">
        <v>1114297.58</v>
      </c>
      <c r="L284" s="201">
        <f t="shared" si="4"/>
        <v>596968.87999999989</v>
      </c>
      <c r="M284" s="47">
        <v>400</v>
      </c>
      <c r="N284" s="67">
        <v>8</v>
      </c>
      <c r="O284" s="47">
        <v>1</v>
      </c>
      <c r="P284" s="54"/>
      <c r="Q284" s="55">
        <v>8.661437622606126</v>
      </c>
      <c r="R284" s="55">
        <v>5.6489099947586485</v>
      </c>
      <c r="S284" s="55">
        <v>6.4769343998720785</v>
      </c>
      <c r="T284" s="54"/>
      <c r="U284" s="56">
        <v>8.6614376226061256E-3</v>
      </c>
      <c r="V284" s="204"/>
      <c r="W284" s="56">
        <v>5.6489099947586484E-3</v>
      </c>
      <c r="X284" s="204"/>
      <c r="Y284" s="56">
        <v>6.4769343998720783E-3</v>
      </c>
      <c r="Z284" s="203"/>
      <c r="AA284" s="4"/>
      <c r="AD284" t="s">
        <v>36</v>
      </c>
    </row>
    <row r="285" spans="1:30" ht="15.75" thickBot="1" x14ac:dyDescent="0.3">
      <c r="A285" s="29">
        <v>815</v>
      </c>
      <c r="B285" s="57">
        <v>20</v>
      </c>
      <c r="C285" s="58">
        <v>149</v>
      </c>
      <c r="D285" s="57" t="s">
        <v>23</v>
      </c>
      <c r="E285" s="59">
        <v>45104</v>
      </c>
      <c r="F285" s="59"/>
      <c r="G285" s="84">
        <v>1777755.62</v>
      </c>
      <c r="H285" s="84">
        <v>1149557.1200000001</v>
      </c>
      <c r="I285" s="57"/>
      <c r="J285" s="62">
        <v>1774969.58</v>
      </c>
      <c r="K285" s="63">
        <v>1146771.08</v>
      </c>
      <c r="L285" s="201">
        <f t="shared" si="4"/>
        <v>628198.5</v>
      </c>
      <c r="M285" s="57">
        <v>400</v>
      </c>
      <c r="N285" s="67">
        <v>8</v>
      </c>
      <c r="O285" s="57">
        <v>1</v>
      </c>
      <c r="P285" s="64"/>
      <c r="Q285" s="65">
        <v>8.9838658435422118</v>
      </c>
      <c r="R285" s="65">
        <v>5.9444250851776248</v>
      </c>
      <c r="S285" s="65">
        <v>6.5347976304838618</v>
      </c>
      <c r="T285" s="64"/>
      <c r="U285" s="66">
        <v>8.9838658435422124E-3</v>
      </c>
      <c r="V285" s="205"/>
      <c r="W285" s="66">
        <v>5.9444250851776251E-3</v>
      </c>
      <c r="X285" s="205"/>
      <c r="Y285" s="66">
        <v>6.5347976304838615E-3</v>
      </c>
      <c r="Z285" s="205"/>
      <c r="AA285" s="32"/>
      <c r="AD285" t="s">
        <v>36</v>
      </c>
    </row>
    <row r="286" spans="1:30" x14ac:dyDescent="0.25">
      <c r="A286">
        <v>820</v>
      </c>
      <c r="B286" s="35">
        <v>21</v>
      </c>
      <c r="C286" s="45">
        <v>32</v>
      </c>
      <c r="D286" s="35" t="s">
        <v>23</v>
      </c>
      <c r="E286" s="37">
        <v>45105</v>
      </c>
      <c r="F286" s="37"/>
      <c r="G286" s="84">
        <v>481405.38</v>
      </c>
      <c r="H286" s="84">
        <v>330689.65999999997</v>
      </c>
      <c r="I286" s="35"/>
      <c r="J286" s="46">
        <v>478619.34</v>
      </c>
      <c r="K286" s="41">
        <v>327903.62</v>
      </c>
      <c r="L286" s="201">
        <f t="shared" si="4"/>
        <v>150715.72000000003</v>
      </c>
      <c r="M286" s="35">
        <v>250</v>
      </c>
      <c r="N286" s="67">
        <v>8</v>
      </c>
      <c r="O286" s="35">
        <v>1</v>
      </c>
      <c r="P286" s="42"/>
      <c r="Q286" s="43">
        <v>3.8759893029240238</v>
      </c>
      <c r="R286" s="43">
        <v>2.2818731511103127</v>
      </c>
      <c r="S286" s="43">
        <v>3.4273497263994783</v>
      </c>
      <c r="T286" s="42"/>
      <c r="U286" s="44">
        <v>3.8759893029240238E-3</v>
      </c>
      <c r="V286" s="203"/>
      <c r="W286" s="44">
        <v>2.2818731511103129E-3</v>
      </c>
      <c r="X286" s="203"/>
      <c r="Y286" s="44">
        <v>3.4273497263994784E-3</v>
      </c>
      <c r="Z286" s="203"/>
      <c r="AA286" s="87"/>
      <c r="AD286" t="s">
        <v>36</v>
      </c>
    </row>
    <row r="287" spans="1:30" ht="15.75" thickBot="1" x14ac:dyDescent="0.3">
      <c r="A287" s="29">
        <v>821</v>
      </c>
      <c r="B287" s="35">
        <v>22</v>
      </c>
      <c r="C287" s="45">
        <v>32</v>
      </c>
      <c r="D287" s="35" t="s">
        <v>23</v>
      </c>
      <c r="E287" s="37">
        <v>45105</v>
      </c>
      <c r="F287" s="37"/>
      <c r="G287" s="84">
        <v>486554.59</v>
      </c>
      <c r="H287" s="84">
        <v>331461.25</v>
      </c>
      <c r="I287" s="35"/>
      <c r="J287" s="46">
        <v>483768.55000000005</v>
      </c>
      <c r="K287" s="41">
        <v>328675.21000000002</v>
      </c>
      <c r="L287" s="201">
        <f t="shared" si="4"/>
        <v>155093.34000000003</v>
      </c>
      <c r="M287" s="35">
        <v>250</v>
      </c>
      <c r="N287" s="67">
        <v>8</v>
      </c>
      <c r="O287" s="35">
        <v>1</v>
      </c>
      <c r="P287" s="42"/>
      <c r="Q287" s="43">
        <v>3.9176890028954237</v>
      </c>
      <c r="R287" s="43">
        <v>2.3481513969612662</v>
      </c>
      <c r="S287" s="43">
        <v>3.3745058527584373</v>
      </c>
      <c r="T287" s="42"/>
      <c r="U287" s="44">
        <v>3.9176890028954237E-3</v>
      </c>
      <c r="V287" s="203"/>
      <c r="W287" s="44">
        <v>2.3481513969612661E-3</v>
      </c>
      <c r="X287" s="203"/>
      <c r="Y287" s="44">
        <v>3.3745058527584375E-3</v>
      </c>
      <c r="Z287" s="203"/>
      <c r="AA287" s="88"/>
      <c r="AD287" t="s">
        <v>36</v>
      </c>
    </row>
    <row r="288" spans="1:30" x14ac:dyDescent="0.25">
      <c r="A288">
        <v>826</v>
      </c>
      <c r="B288" s="47">
        <v>23</v>
      </c>
      <c r="C288" s="48">
        <v>33</v>
      </c>
      <c r="D288" s="47" t="s">
        <v>23</v>
      </c>
      <c r="E288" s="49">
        <v>45105</v>
      </c>
      <c r="F288" s="49"/>
      <c r="G288" s="84">
        <v>454736.91</v>
      </c>
      <c r="H288" s="84">
        <v>314582.81</v>
      </c>
      <c r="I288" s="47"/>
      <c r="J288" s="52">
        <v>451950.87</v>
      </c>
      <c r="K288" s="53">
        <v>311796.77</v>
      </c>
      <c r="L288" s="201">
        <f t="shared" si="4"/>
        <v>140154.09999999998</v>
      </c>
      <c r="M288" s="47">
        <v>500</v>
      </c>
      <c r="N288" s="67">
        <v>8</v>
      </c>
      <c r="O288" s="47">
        <v>1</v>
      </c>
      <c r="P288" s="54"/>
      <c r="Q288" s="55">
        <v>1.8300103977904507</v>
      </c>
      <c r="R288" s="55">
        <v>1.0609838104745468</v>
      </c>
      <c r="S288" s="55">
        <v>1.6534071627291933</v>
      </c>
      <c r="T288" s="54"/>
      <c r="U288" s="56">
        <v>1.8300103977904507E-3</v>
      </c>
      <c r="V288" s="204"/>
      <c r="W288" s="56">
        <v>1.0609838104745468E-3</v>
      </c>
      <c r="X288" s="204"/>
      <c r="Y288" s="56">
        <v>1.6534071627291934E-3</v>
      </c>
      <c r="Z288" s="203"/>
      <c r="AA288" s="4"/>
      <c r="AD288" t="s">
        <v>36</v>
      </c>
    </row>
    <row r="289" spans="1:30" ht="15.75" thickBot="1" x14ac:dyDescent="0.3">
      <c r="A289" s="29">
        <v>827</v>
      </c>
      <c r="B289" s="57">
        <v>24</v>
      </c>
      <c r="C289" s="58">
        <v>33</v>
      </c>
      <c r="D289" s="57" t="s">
        <v>23</v>
      </c>
      <c r="E289" s="59">
        <v>45105</v>
      </c>
      <c r="F289" s="59"/>
      <c r="G289" s="84">
        <v>465685.62</v>
      </c>
      <c r="H289" s="84">
        <v>323535.12</v>
      </c>
      <c r="I289" s="57"/>
      <c r="J289" s="62">
        <v>462899.58</v>
      </c>
      <c r="K289" s="63">
        <v>320749.08</v>
      </c>
      <c r="L289" s="201">
        <f t="shared" si="4"/>
        <v>142150.5</v>
      </c>
      <c r="M289" s="57">
        <v>500</v>
      </c>
      <c r="N289" s="67">
        <v>8</v>
      </c>
      <c r="O289" s="57">
        <v>1</v>
      </c>
      <c r="P289" s="64"/>
      <c r="Q289" s="65">
        <v>1.8743432102096242</v>
      </c>
      <c r="R289" s="65">
        <v>1.0760968045234645</v>
      </c>
      <c r="S289" s="65">
        <v>1.7162297722252435</v>
      </c>
      <c r="T289" s="64"/>
      <c r="U289" s="66">
        <v>1.8743432102096243E-3</v>
      </c>
      <c r="V289" s="205"/>
      <c r="W289" s="66">
        <v>1.0760968045234645E-3</v>
      </c>
      <c r="X289" s="205"/>
      <c r="Y289" s="66">
        <v>1.7162297722252435E-3</v>
      </c>
      <c r="Z289" s="205"/>
      <c r="AA289" s="32"/>
      <c r="AD289" t="s">
        <v>36</v>
      </c>
    </row>
    <row r="290" spans="1:30" x14ac:dyDescent="0.25">
      <c r="A290">
        <v>832</v>
      </c>
      <c r="B290" s="35">
        <v>25</v>
      </c>
      <c r="C290" s="45">
        <v>39</v>
      </c>
      <c r="D290" s="35" t="s">
        <v>23</v>
      </c>
      <c r="E290" s="37">
        <v>45105</v>
      </c>
      <c r="F290" s="37"/>
      <c r="G290" s="84">
        <v>302245.84000000003</v>
      </c>
      <c r="H290" s="84">
        <v>196052.36</v>
      </c>
      <c r="I290" s="35"/>
      <c r="J290" s="46">
        <v>299459.80000000005</v>
      </c>
      <c r="K290" s="41">
        <v>193266.31999999998</v>
      </c>
      <c r="L290" s="201">
        <f t="shared" si="4"/>
        <v>106193.48000000007</v>
      </c>
      <c r="M290" s="35">
        <v>300</v>
      </c>
      <c r="N290" s="67">
        <v>8</v>
      </c>
      <c r="O290" s="35">
        <v>1</v>
      </c>
      <c r="P290" s="42"/>
      <c r="Q290" s="43">
        <v>2.0209222731084644</v>
      </c>
      <c r="R290" s="43">
        <v>1.3398295525895267</v>
      </c>
      <c r="S290" s="43">
        <v>1.4643493491157162</v>
      </c>
      <c r="T290" s="42"/>
      <c r="U290" s="44">
        <v>2.0209222731084643E-3</v>
      </c>
      <c r="V290" s="203"/>
      <c r="W290" s="44">
        <v>1.3398295525895267E-3</v>
      </c>
      <c r="X290" s="203"/>
      <c r="Y290" s="44">
        <v>1.4643493491157164E-3</v>
      </c>
      <c r="Z290" s="203"/>
      <c r="AA290" s="87"/>
      <c r="AD290" t="s">
        <v>36</v>
      </c>
    </row>
    <row r="291" spans="1:30" ht="15.75" thickBot="1" x14ac:dyDescent="0.3">
      <c r="A291" s="29">
        <v>833</v>
      </c>
      <c r="B291" s="35">
        <v>26</v>
      </c>
      <c r="C291" s="45">
        <v>39</v>
      </c>
      <c r="D291" s="35" t="s">
        <v>23</v>
      </c>
      <c r="E291" s="37">
        <v>45105</v>
      </c>
      <c r="F291" s="37"/>
      <c r="G291" s="84">
        <v>288697.38</v>
      </c>
      <c r="H291" s="84">
        <v>185217.27</v>
      </c>
      <c r="I291" s="35"/>
      <c r="J291" s="46">
        <v>285911.34000000003</v>
      </c>
      <c r="K291" s="41">
        <v>182431.22999999998</v>
      </c>
      <c r="L291" s="201">
        <f t="shared" si="4"/>
        <v>103480.11000000004</v>
      </c>
      <c r="M291" s="35">
        <v>300</v>
      </c>
      <c r="N291" s="67">
        <v>8</v>
      </c>
      <c r="O291" s="35">
        <v>1</v>
      </c>
      <c r="P291" s="42"/>
      <c r="Q291" s="43">
        <v>1.9294896848935552</v>
      </c>
      <c r="R291" s="43">
        <v>1.3055953104014952</v>
      </c>
      <c r="S291" s="43">
        <v>1.3413729051579286</v>
      </c>
      <c r="T291" s="42"/>
      <c r="U291" s="44">
        <v>1.9294896848935552E-3</v>
      </c>
      <c r="V291" s="203"/>
      <c r="W291" s="44">
        <v>1.3055953104014952E-3</v>
      </c>
      <c r="X291" s="203"/>
      <c r="Y291" s="44">
        <v>1.3413729051579286E-3</v>
      </c>
      <c r="Z291" s="203"/>
      <c r="AA291" s="88"/>
      <c r="AD291" t="s">
        <v>36</v>
      </c>
    </row>
    <row r="292" spans="1:30" x14ac:dyDescent="0.25">
      <c r="A292">
        <v>838</v>
      </c>
      <c r="B292" s="47">
        <v>27</v>
      </c>
      <c r="C292" s="48">
        <v>110</v>
      </c>
      <c r="D292" s="47" t="s">
        <v>23</v>
      </c>
      <c r="E292" s="49">
        <v>45105</v>
      </c>
      <c r="F292" s="49"/>
      <c r="G292" s="84">
        <v>1415771.38</v>
      </c>
      <c r="H292" s="84">
        <v>959878.31</v>
      </c>
      <c r="I292" s="47"/>
      <c r="J292" s="52">
        <v>1412985.3399999999</v>
      </c>
      <c r="K292" s="53">
        <v>957092.27</v>
      </c>
      <c r="L292" s="201">
        <f t="shared" si="4"/>
        <v>455893.06999999983</v>
      </c>
      <c r="M292" s="47">
        <v>250</v>
      </c>
      <c r="N292" s="67">
        <v>8</v>
      </c>
      <c r="O292" s="47">
        <v>1</v>
      </c>
      <c r="P292" s="54"/>
      <c r="Q292" s="55">
        <v>11.442738738949545</v>
      </c>
      <c r="R292" s="55">
        <v>6.9023334540700452</v>
      </c>
      <c r="S292" s="55">
        <v>9.7618713624909272</v>
      </c>
      <c r="T292" s="54"/>
      <c r="U292" s="56">
        <v>1.1442738738949545E-2</v>
      </c>
      <c r="V292" s="204"/>
      <c r="W292" s="56">
        <v>6.9023334540700455E-3</v>
      </c>
      <c r="X292" s="204"/>
      <c r="Y292" s="56">
        <v>9.761871362490928E-3</v>
      </c>
      <c r="Z292" s="203"/>
      <c r="AA292" s="4"/>
      <c r="AD292" t="s">
        <v>36</v>
      </c>
    </row>
    <row r="293" spans="1:30" ht="15.75" thickBot="1" x14ac:dyDescent="0.3">
      <c r="A293" s="29">
        <v>839</v>
      </c>
      <c r="B293" s="57">
        <v>28</v>
      </c>
      <c r="C293" s="58">
        <v>110</v>
      </c>
      <c r="D293" s="57" t="s">
        <v>23</v>
      </c>
      <c r="E293" s="59">
        <v>45105</v>
      </c>
      <c r="F293" s="59"/>
      <c r="G293" s="84">
        <v>1427842</v>
      </c>
      <c r="H293" s="84">
        <v>966100.56</v>
      </c>
      <c r="I293" s="57"/>
      <c r="J293" s="62">
        <v>1425055.96</v>
      </c>
      <c r="K293" s="63">
        <v>963314.52</v>
      </c>
      <c r="L293" s="201">
        <f t="shared" si="4"/>
        <v>461741.43999999994</v>
      </c>
      <c r="M293" s="57">
        <v>250</v>
      </c>
      <c r="N293" s="67">
        <v>8</v>
      </c>
      <c r="O293" s="57">
        <v>1</v>
      </c>
      <c r="P293" s="64"/>
      <c r="Q293" s="65">
        <v>11.540489895431564</v>
      </c>
      <c r="R293" s="65">
        <v>6.9908792174499981</v>
      </c>
      <c r="S293" s="65">
        <v>9.7816629576603695</v>
      </c>
      <c r="T293" s="64"/>
      <c r="U293" s="66">
        <v>1.1540489895431565E-2</v>
      </c>
      <c r="V293" s="205"/>
      <c r="W293" s="66">
        <v>6.9908792174499983E-3</v>
      </c>
      <c r="X293" s="205"/>
      <c r="Y293" s="66">
        <v>9.7816629576603694E-3</v>
      </c>
      <c r="Z293" s="205"/>
      <c r="AA293" s="32"/>
      <c r="AD293" t="s">
        <v>36</v>
      </c>
    </row>
    <row r="294" spans="1:30" x14ac:dyDescent="0.25">
      <c r="A294">
        <v>842</v>
      </c>
      <c r="B294" s="35">
        <v>29</v>
      </c>
      <c r="C294" s="45">
        <v>440</v>
      </c>
      <c r="D294" s="35" t="s">
        <v>23</v>
      </c>
      <c r="E294" s="37">
        <v>45106</v>
      </c>
      <c r="F294" s="37"/>
      <c r="G294" s="84">
        <v>1088257.6200000001</v>
      </c>
      <c r="H294" s="84">
        <v>705478.94</v>
      </c>
      <c r="I294" s="35"/>
      <c r="J294" s="46">
        <v>1085471.58</v>
      </c>
      <c r="K294" s="41">
        <v>702692.89999999991</v>
      </c>
      <c r="L294" s="201">
        <f t="shared" si="4"/>
        <v>382778.68000000017</v>
      </c>
      <c r="M294" s="35">
        <v>200</v>
      </c>
      <c r="N294" s="67">
        <v>8</v>
      </c>
      <c r="O294" s="35">
        <v>1</v>
      </c>
      <c r="P294" s="42"/>
      <c r="Q294" s="43">
        <v>10.988054287327898</v>
      </c>
      <c r="R294" s="43">
        <v>7.2442044591420709</v>
      </c>
      <c r="S294" s="43">
        <v>8.0492771305995259</v>
      </c>
      <c r="T294" s="42"/>
      <c r="U294" s="44">
        <v>1.0988054287327898E-2</v>
      </c>
      <c r="V294" s="203"/>
      <c r="W294" s="44">
        <v>7.2442044591420713E-3</v>
      </c>
      <c r="X294" s="203"/>
      <c r="Y294" s="44">
        <v>8.0492771305995265E-3</v>
      </c>
      <c r="Z294" s="203"/>
      <c r="AA294" s="87"/>
      <c r="AD294" t="s">
        <v>36</v>
      </c>
    </row>
    <row r="295" spans="1:30" ht="15.75" thickBot="1" x14ac:dyDescent="0.3">
      <c r="A295" s="29">
        <v>843</v>
      </c>
      <c r="B295" s="35">
        <v>30</v>
      </c>
      <c r="C295" s="45">
        <v>440</v>
      </c>
      <c r="D295" s="35" t="s">
        <v>23</v>
      </c>
      <c r="E295" s="37">
        <v>45106</v>
      </c>
      <c r="F295" s="37"/>
      <c r="G295" s="84">
        <v>1062317.3799999999</v>
      </c>
      <c r="H295" s="84">
        <v>695577.62</v>
      </c>
      <c r="I295" s="35"/>
      <c r="J295" s="46">
        <v>1059531.3399999999</v>
      </c>
      <c r="K295" s="41">
        <v>692791.58</v>
      </c>
      <c r="L295" s="201">
        <f t="shared" si="4"/>
        <v>366739.75999999989</v>
      </c>
      <c r="M295" s="35">
        <v>200</v>
      </c>
      <c r="N295" s="67">
        <v>8</v>
      </c>
      <c r="O295" s="35">
        <v>1</v>
      </c>
      <c r="P295" s="42"/>
      <c r="Q295" s="43">
        <v>10.7254654083576</v>
      </c>
      <c r="R295" s="43">
        <v>6.9406629562981159</v>
      </c>
      <c r="S295" s="43">
        <v>8.1373252719278888</v>
      </c>
      <c r="T295" s="42"/>
      <c r="U295" s="44">
        <v>1.0725465408357599E-2</v>
      </c>
      <c r="V295" s="203"/>
      <c r="W295" s="44">
        <v>6.9406629562981164E-3</v>
      </c>
      <c r="X295" s="203"/>
      <c r="Y295" s="44">
        <v>8.137325271927889E-3</v>
      </c>
      <c r="Z295" s="203"/>
      <c r="AA295" s="88"/>
      <c r="AD295" t="s">
        <v>36</v>
      </c>
    </row>
    <row r="296" spans="1:30" x14ac:dyDescent="0.25">
      <c r="A296">
        <v>939</v>
      </c>
      <c r="B296" s="47">
        <v>31</v>
      </c>
      <c r="C296" s="48">
        <v>114</v>
      </c>
      <c r="D296" s="47" t="s">
        <v>23</v>
      </c>
      <c r="E296" s="49">
        <v>45119</v>
      </c>
      <c r="F296" s="49"/>
      <c r="G296" s="84">
        <v>1642008.38</v>
      </c>
      <c r="H296" s="84">
        <v>1016444.94</v>
      </c>
      <c r="I296" s="47"/>
      <c r="J296" s="52">
        <v>1639222.3399999999</v>
      </c>
      <c r="K296" s="53">
        <v>1013658.8999999999</v>
      </c>
      <c r="L296" s="201">
        <f t="shared" si="4"/>
        <v>625563.43999999994</v>
      </c>
      <c r="M296" s="47">
        <v>100</v>
      </c>
      <c r="N296" s="67">
        <v>8</v>
      </c>
      <c r="O296" s="47">
        <v>1</v>
      </c>
      <c r="P296" s="54"/>
      <c r="Q296" s="55">
        <v>33.187168402733612</v>
      </c>
      <c r="R296" s="55">
        <v>23.677961695903495</v>
      </c>
      <c r="S296" s="55">
        <v>20.444794419684751</v>
      </c>
      <c r="T296" s="54"/>
      <c r="U296" s="56">
        <v>3.3187168402733613E-2</v>
      </c>
      <c r="V296" s="204"/>
      <c r="W296" s="56">
        <v>2.3677961695903495E-2</v>
      </c>
      <c r="X296" s="204"/>
      <c r="Y296" s="56">
        <v>2.0444794419684751E-2</v>
      </c>
      <c r="Z296" s="203"/>
      <c r="AA296" s="4"/>
      <c r="AD296" t="s">
        <v>36</v>
      </c>
    </row>
    <row r="297" spans="1:30" ht="15.75" thickBot="1" x14ac:dyDescent="0.3">
      <c r="A297" s="29">
        <v>940</v>
      </c>
      <c r="B297" s="57">
        <v>32</v>
      </c>
      <c r="C297" s="58">
        <v>114</v>
      </c>
      <c r="D297" s="57" t="s">
        <v>23</v>
      </c>
      <c r="E297" s="59">
        <v>45119</v>
      </c>
      <c r="F297" s="59"/>
      <c r="G297" s="84">
        <v>1725954.75</v>
      </c>
      <c r="H297" s="84">
        <v>1069400.3799999999</v>
      </c>
      <c r="I297" s="57"/>
      <c r="J297" s="62">
        <v>1723168.71</v>
      </c>
      <c r="K297" s="63">
        <v>1066614.3399999999</v>
      </c>
      <c r="L297" s="201">
        <f t="shared" si="4"/>
        <v>656554.37000000011</v>
      </c>
      <c r="M297" s="57">
        <v>100</v>
      </c>
      <c r="N297" s="67">
        <v>8</v>
      </c>
      <c r="O297" s="57">
        <v>1</v>
      </c>
      <c r="P297" s="64"/>
      <c r="Q297" s="65">
        <v>34.886719616749026</v>
      </c>
      <c r="R297" s="65">
        <v>24.850987493991106</v>
      </c>
      <c r="S297" s="65">
        <v>21.576824063929539</v>
      </c>
      <c r="T297" s="64"/>
      <c r="U297" s="66">
        <v>3.488671961674903E-2</v>
      </c>
      <c r="V297" s="205"/>
      <c r="W297" s="66">
        <v>2.4850987493991106E-2</v>
      </c>
      <c r="X297" s="205"/>
      <c r="Y297" s="66">
        <v>2.157682406392954E-2</v>
      </c>
      <c r="Z297" s="205"/>
      <c r="AA297" s="32"/>
      <c r="AD297" t="s">
        <v>36</v>
      </c>
    </row>
    <row r="298" spans="1:30" x14ac:dyDescent="0.25">
      <c r="A298">
        <v>946</v>
      </c>
      <c r="B298" s="35">
        <v>33</v>
      </c>
      <c r="C298" s="45">
        <v>438</v>
      </c>
      <c r="D298" s="35" t="s">
        <v>23</v>
      </c>
      <c r="E298" s="37">
        <v>45120</v>
      </c>
      <c r="F298" s="37"/>
      <c r="G298" s="84">
        <v>1583872.88</v>
      </c>
      <c r="H298" s="84">
        <v>1004408.31</v>
      </c>
      <c r="I298" s="35"/>
      <c r="J298" s="46">
        <v>1581086.8399999999</v>
      </c>
      <c r="K298" s="41">
        <v>1001622.27</v>
      </c>
      <c r="L298" s="201">
        <f t="shared" si="4"/>
        <v>579464.56999999983</v>
      </c>
      <c r="M298" s="35">
        <v>150</v>
      </c>
      <c r="N298" s="67">
        <v>8</v>
      </c>
      <c r="O298" s="35">
        <v>1</v>
      </c>
      <c r="P298" s="42"/>
      <c r="Q298" s="43">
        <v>21.340117175491859</v>
      </c>
      <c r="R298" s="43">
        <v>14.622060705884802</v>
      </c>
      <c r="S298" s="43">
        <v>14.443821409655175</v>
      </c>
      <c r="T298" s="42"/>
      <c r="U298" s="44">
        <v>2.1340117175491859E-2</v>
      </c>
      <c r="V298" s="203"/>
      <c r="W298" s="44">
        <v>1.4622060705884803E-2</v>
      </c>
      <c r="X298" s="203"/>
      <c r="Y298" s="44">
        <v>1.4443821409655175E-2</v>
      </c>
      <c r="Z298" s="203"/>
      <c r="AA298" s="87"/>
      <c r="AD298" t="s">
        <v>36</v>
      </c>
    </row>
    <row r="299" spans="1:30" ht="15.75" thickBot="1" x14ac:dyDescent="0.3">
      <c r="A299" s="29">
        <v>947</v>
      </c>
      <c r="B299" s="35">
        <v>34</v>
      </c>
      <c r="C299" s="45">
        <v>438</v>
      </c>
      <c r="D299" s="35" t="s">
        <v>23</v>
      </c>
      <c r="E299" s="37">
        <v>45120</v>
      </c>
      <c r="F299" s="37"/>
      <c r="G299" s="84">
        <v>1509928.38</v>
      </c>
      <c r="H299" s="84">
        <v>947030.06</v>
      </c>
      <c r="I299" s="35"/>
      <c r="J299" s="46">
        <v>1507142.3399999999</v>
      </c>
      <c r="K299" s="41">
        <v>944244.02</v>
      </c>
      <c r="L299" s="201">
        <f t="shared" si="4"/>
        <v>562898.31999999983</v>
      </c>
      <c r="M299" s="35">
        <v>150</v>
      </c>
      <c r="N299" s="67">
        <v>8</v>
      </c>
      <c r="O299" s="35">
        <v>1</v>
      </c>
      <c r="P299" s="42"/>
      <c r="Q299" s="43">
        <v>20.342079462090133</v>
      </c>
      <c r="R299" s="43">
        <v>14.204032191787961</v>
      </c>
      <c r="S299" s="43">
        <v>13.19680163114967</v>
      </c>
      <c r="T299" s="42"/>
      <c r="U299" s="44">
        <v>2.0342079462090133E-2</v>
      </c>
      <c r="V299" s="203"/>
      <c r="W299" s="44">
        <v>1.4204032191787962E-2</v>
      </c>
      <c r="X299" s="203"/>
      <c r="Y299" s="44">
        <v>1.319680163114967E-2</v>
      </c>
      <c r="Z299" s="203"/>
      <c r="AA299" s="88"/>
      <c r="AD299" t="s">
        <v>36</v>
      </c>
    </row>
    <row r="300" spans="1:30" x14ac:dyDescent="0.25">
      <c r="A300" s="30">
        <v>952</v>
      </c>
      <c r="B300" s="47">
        <v>35</v>
      </c>
      <c r="C300" s="48">
        <v>411</v>
      </c>
      <c r="D300" s="47" t="s">
        <v>23</v>
      </c>
      <c r="E300" s="49">
        <v>45120</v>
      </c>
      <c r="F300" s="49"/>
      <c r="G300" s="84">
        <v>4036070.75</v>
      </c>
      <c r="H300" s="84">
        <v>2506949.5</v>
      </c>
      <c r="I300" s="47"/>
      <c r="J300" s="52">
        <v>4033284.71</v>
      </c>
      <c r="K300" s="53">
        <v>2504163.46</v>
      </c>
      <c r="L300" s="201">
        <f t="shared" si="4"/>
        <v>1529121.25</v>
      </c>
      <c r="M300" s="47">
        <v>150</v>
      </c>
      <c r="N300" s="67">
        <v>8</v>
      </c>
      <c r="O300" s="47">
        <v>1</v>
      </c>
      <c r="P300" s="54"/>
      <c r="Q300" s="55">
        <v>54.437723555728098</v>
      </c>
      <c r="R300" s="55">
        <v>38.585454403465</v>
      </c>
      <c r="S300" s="55">
        <v>34.082378677365647</v>
      </c>
      <c r="T300" s="54"/>
      <c r="U300" s="56">
        <v>5.4437723555728103E-2</v>
      </c>
      <c r="V300" s="204"/>
      <c r="W300" s="56">
        <v>3.8585454403465003E-2</v>
      </c>
      <c r="X300" s="204"/>
      <c r="Y300" s="56">
        <v>3.4082378677365646E-2</v>
      </c>
      <c r="Z300" s="203"/>
      <c r="AA300" s="4"/>
      <c r="AD300" t="s">
        <v>36</v>
      </c>
    </row>
    <row r="301" spans="1:30" ht="15.75" thickBot="1" x14ac:dyDescent="0.3">
      <c r="A301" s="15">
        <v>953</v>
      </c>
      <c r="B301" s="57">
        <v>36</v>
      </c>
      <c r="C301" s="58">
        <v>411</v>
      </c>
      <c r="D301" s="57" t="s">
        <v>23</v>
      </c>
      <c r="E301" s="59">
        <v>45120</v>
      </c>
      <c r="F301" s="59"/>
      <c r="G301" s="84">
        <v>4355974</v>
      </c>
      <c r="H301" s="84">
        <v>2642209.75</v>
      </c>
      <c r="I301" s="57"/>
      <c r="J301" s="62">
        <v>4353187.96</v>
      </c>
      <c r="K301" s="63">
        <v>2639423.71</v>
      </c>
      <c r="L301" s="201">
        <f t="shared" si="4"/>
        <v>1713764.25</v>
      </c>
      <c r="M301" s="57">
        <v>150</v>
      </c>
      <c r="N301" s="67">
        <v>8</v>
      </c>
      <c r="O301" s="57">
        <v>1</v>
      </c>
      <c r="P301" s="64"/>
      <c r="Q301" s="65">
        <v>58.755495778676121</v>
      </c>
      <c r="R301" s="65">
        <v>43.244688625354861</v>
      </c>
      <c r="S301" s="65">
        <v>33.348235379640727</v>
      </c>
      <c r="T301" s="64"/>
      <c r="U301" s="66">
        <v>5.8755495778676121E-2</v>
      </c>
      <c r="V301" s="205"/>
      <c r="W301" s="66">
        <v>4.3244688625354862E-2</v>
      </c>
      <c r="X301" s="205"/>
      <c r="Y301" s="66">
        <v>3.3348235379640725E-2</v>
      </c>
      <c r="Z301" s="205"/>
      <c r="AA301" s="32"/>
      <c r="AD301" t="s">
        <v>36</v>
      </c>
    </row>
    <row r="302" spans="1:30" x14ac:dyDescent="0.25">
      <c r="A302">
        <v>958</v>
      </c>
      <c r="B302" s="35">
        <v>37</v>
      </c>
      <c r="C302" s="45">
        <v>219</v>
      </c>
      <c r="D302" s="35" t="s">
        <v>23</v>
      </c>
      <c r="E302" s="37">
        <v>45120</v>
      </c>
      <c r="F302" s="37"/>
      <c r="G302" s="84">
        <v>6989784</v>
      </c>
      <c r="H302" s="84">
        <v>3608445.25</v>
      </c>
      <c r="I302" s="35"/>
      <c r="J302" s="46">
        <v>6986997.96</v>
      </c>
      <c r="K302" s="41">
        <v>3605659.21</v>
      </c>
      <c r="L302" s="201">
        <f t="shared" si="4"/>
        <v>3381338.75</v>
      </c>
      <c r="M302" s="35">
        <v>100</v>
      </c>
      <c r="N302" s="67">
        <v>8</v>
      </c>
      <c r="O302" s="35">
        <v>1</v>
      </c>
      <c r="P302" s="42"/>
      <c r="Q302" s="43">
        <v>141.45651402486146</v>
      </c>
      <c r="R302" s="43">
        <v>127.98575537498516</v>
      </c>
      <c r="S302" s="43">
        <v>28.962131097234046</v>
      </c>
      <c r="T302" s="42"/>
      <c r="U302" s="44">
        <v>0.14145651402486145</v>
      </c>
      <c r="V302" s="203"/>
      <c r="W302" s="44">
        <v>0.12798575537498516</v>
      </c>
      <c r="X302" s="203"/>
      <c r="Y302" s="44">
        <v>2.8962131097234046E-2</v>
      </c>
      <c r="Z302" s="203"/>
      <c r="AA302" s="87"/>
      <c r="AD302" t="s">
        <v>36</v>
      </c>
    </row>
    <row r="303" spans="1:30" ht="15.75" thickBot="1" x14ac:dyDescent="0.3">
      <c r="A303" s="29">
        <v>959</v>
      </c>
      <c r="B303" s="35">
        <v>38</v>
      </c>
      <c r="C303" s="45">
        <v>219</v>
      </c>
      <c r="D303" s="35" t="s">
        <v>23</v>
      </c>
      <c r="E303" s="37">
        <v>45120</v>
      </c>
      <c r="F303" s="37"/>
      <c r="G303" s="84">
        <v>7297625.5</v>
      </c>
      <c r="H303" s="84">
        <v>3723913.25</v>
      </c>
      <c r="I303" s="35"/>
      <c r="J303" s="46">
        <v>7294839.46</v>
      </c>
      <c r="K303" s="41">
        <v>3721127.21</v>
      </c>
      <c r="L303" s="201">
        <f t="shared" si="4"/>
        <v>3573712.25</v>
      </c>
      <c r="M303" s="35">
        <v>100</v>
      </c>
      <c r="N303" s="67">
        <v>8</v>
      </c>
      <c r="O303" s="35">
        <v>1</v>
      </c>
      <c r="P303" s="42"/>
      <c r="Q303" s="43">
        <v>147.68897404724629</v>
      </c>
      <c r="R303" s="43">
        <v>135.26721089659765</v>
      </c>
      <c r="S303" s="43">
        <v>26.7067907738946</v>
      </c>
      <c r="T303" s="42"/>
      <c r="U303" s="44">
        <v>0.14768897404724629</v>
      </c>
      <c r="V303" s="203"/>
      <c r="W303" s="44">
        <v>0.13526721089659766</v>
      </c>
      <c r="X303" s="203"/>
      <c r="Y303" s="44">
        <v>2.6706790773894599E-2</v>
      </c>
      <c r="Z303" s="203"/>
      <c r="AA303" s="88"/>
      <c r="AD303" t="s">
        <v>36</v>
      </c>
    </row>
    <row r="304" spans="1:30" x14ac:dyDescent="0.25">
      <c r="A304" s="30">
        <v>965</v>
      </c>
      <c r="B304" s="47">
        <v>39</v>
      </c>
      <c r="C304" s="48">
        <v>145</v>
      </c>
      <c r="D304" s="47" t="s">
        <v>23</v>
      </c>
      <c r="E304" s="49">
        <v>45124</v>
      </c>
      <c r="F304" s="49"/>
      <c r="G304" s="84">
        <v>1559382.88</v>
      </c>
      <c r="H304" s="84">
        <v>1076278.1200000001</v>
      </c>
      <c r="I304" s="47"/>
      <c r="J304" s="52">
        <v>1556596.8399999999</v>
      </c>
      <c r="K304" s="53">
        <v>1073492.08</v>
      </c>
      <c r="L304" s="201">
        <f t="shared" si="4"/>
        <v>483104.75999999978</v>
      </c>
      <c r="M304" s="47">
        <v>200</v>
      </c>
      <c r="N304" s="67">
        <v>8</v>
      </c>
      <c r="O304" s="47">
        <v>1</v>
      </c>
      <c r="P304" s="54"/>
      <c r="Q304" s="55">
        <v>15.757179549005837</v>
      </c>
      <c r="R304" s="55">
        <v>9.1429064351879692</v>
      </c>
      <c r="S304" s="55">
        <v>14.220687194708415</v>
      </c>
      <c r="T304" s="54"/>
      <c r="U304" s="56">
        <v>1.5757179549005837E-2</v>
      </c>
      <c r="V304" s="204"/>
      <c r="W304" s="56">
        <v>9.14290643518797E-3</v>
      </c>
      <c r="X304" s="204"/>
      <c r="Y304" s="56">
        <v>1.4220687194708415E-2</v>
      </c>
      <c r="Z304" s="203"/>
      <c r="AA304" s="4"/>
      <c r="AD304" t="s">
        <v>36</v>
      </c>
    </row>
    <row r="305" spans="1:30" ht="15.75" thickBot="1" x14ac:dyDescent="0.3">
      <c r="A305" s="15">
        <v>966</v>
      </c>
      <c r="B305" s="57">
        <v>40</v>
      </c>
      <c r="C305" s="58">
        <v>145</v>
      </c>
      <c r="D305" s="57" t="s">
        <v>23</v>
      </c>
      <c r="E305" s="59">
        <v>45124</v>
      </c>
      <c r="F305" s="59"/>
      <c r="G305" s="84">
        <v>1494920.62</v>
      </c>
      <c r="H305" s="84">
        <v>1019570.62</v>
      </c>
      <c r="I305" s="57"/>
      <c r="J305" s="62">
        <v>1492134.58</v>
      </c>
      <c r="K305" s="63">
        <v>1016784.58</v>
      </c>
      <c r="L305" s="201">
        <f t="shared" si="4"/>
        <v>475350.00000000012</v>
      </c>
      <c r="M305" s="57">
        <v>200</v>
      </c>
      <c r="N305" s="67">
        <v>8</v>
      </c>
      <c r="O305" s="57">
        <v>1</v>
      </c>
      <c r="P305" s="64"/>
      <c r="Q305" s="65">
        <v>15.104638454964624</v>
      </c>
      <c r="R305" s="65">
        <v>8.9961452128242421</v>
      </c>
      <c r="S305" s="65">
        <v>13.133260470601817</v>
      </c>
      <c r="T305" s="64"/>
      <c r="U305" s="66">
        <v>1.5104638454964623E-2</v>
      </c>
      <c r="V305" s="205"/>
      <c r="W305" s="66">
        <v>8.9961452128242414E-3</v>
      </c>
      <c r="X305" s="205"/>
      <c r="Y305" s="66">
        <v>1.3133260470601817E-2</v>
      </c>
      <c r="Z305" s="205"/>
      <c r="AA305" s="32"/>
      <c r="AD305" t="s">
        <v>36</v>
      </c>
    </row>
    <row r="306" spans="1:30" x14ac:dyDescent="0.25">
      <c r="A306">
        <v>1003</v>
      </c>
      <c r="B306" s="35">
        <v>41</v>
      </c>
      <c r="C306" s="45">
        <v>276</v>
      </c>
      <c r="D306" s="35" t="s">
        <v>23</v>
      </c>
      <c r="E306" s="37">
        <v>45127</v>
      </c>
      <c r="F306" s="37"/>
      <c r="G306" s="84">
        <v>2319679.25</v>
      </c>
      <c r="H306" s="84">
        <v>1688723.5</v>
      </c>
      <c r="I306" s="35"/>
      <c r="J306" s="46">
        <v>2316893.21</v>
      </c>
      <c r="K306" s="41">
        <v>1685937.46</v>
      </c>
      <c r="L306" s="201">
        <f t="shared" si="4"/>
        <v>630955.75</v>
      </c>
      <c r="M306" s="35">
        <v>100</v>
      </c>
      <c r="N306" s="67">
        <v>8</v>
      </c>
      <c r="O306" s="35">
        <v>1</v>
      </c>
      <c r="P306" s="42"/>
      <c r="Q306" s="43">
        <v>46.907074931287269</v>
      </c>
      <c r="R306" s="43">
        <v>23.88206395231483</v>
      </c>
      <c r="S306" s="43">
        <v>49.503773604790737</v>
      </c>
      <c r="T306" s="42"/>
      <c r="U306" s="44">
        <v>4.690707493128727E-2</v>
      </c>
      <c r="V306" s="203"/>
      <c r="W306" s="44">
        <v>2.388206395231483E-2</v>
      </c>
      <c r="X306" s="203"/>
      <c r="Y306" s="44">
        <v>4.9503773604790739E-2</v>
      </c>
      <c r="Z306" s="203"/>
      <c r="AA306" s="87"/>
      <c r="AD306" t="s">
        <v>36</v>
      </c>
    </row>
    <row r="307" spans="1:30" ht="15.75" thickBot="1" x14ac:dyDescent="0.3">
      <c r="A307" s="29">
        <v>1004</v>
      </c>
      <c r="B307" s="35">
        <v>42</v>
      </c>
      <c r="C307" s="45">
        <v>276</v>
      </c>
      <c r="D307" s="35" t="s">
        <v>23</v>
      </c>
      <c r="E307" s="37">
        <v>45127</v>
      </c>
      <c r="F307" s="37"/>
      <c r="G307" s="84">
        <v>2563549.5</v>
      </c>
      <c r="H307" s="84">
        <v>1822781.25</v>
      </c>
      <c r="I307" s="35"/>
      <c r="J307" s="46">
        <v>2560763.46</v>
      </c>
      <c r="K307" s="41">
        <v>1819995.21</v>
      </c>
      <c r="L307" s="201">
        <f t="shared" si="4"/>
        <v>740768.25</v>
      </c>
      <c r="M307" s="35">
        <v>100</v>
      </c>
      <c r="N307" s="67">
        <v>8</v>
      </c>
      <c r="O307" s="35">
        <v>1</v>
      </c>
      <c r="P307" s="42"/>
      <c r="Q307" s="43">
        <v>51.844393596165119</v>
      </c>
      <c r="R307" s="43">
        <v>28.038534747237573</v>
      </c>
      <c r="S307" s="43">
        <v>51.182596525194242</v>
      </c>
      <c r="T307" s="42"/>
      <c r="U307" s="44">
        <v>5.184439359616512E-2</v>
      </c>
      <c r="V307" s="203"/>
      <c r="W307" s="44">
        <v>2.8038534747237574E-2</v>
      </c>
      <c r="X307" s="203"/>
      <c r="Y307" s="44">
        <v>5.1182596525194246E-2</v>
      </c>
      <c r="Z307" s="203"/>
      <c r="AA307" s="88"/>
      <c r="AD307" t="s">
        <v>36</v>
      </c>
    </row>
    <row r="308" spans="1:30" x14ac:dyDescent="0.25">
      <c r="A308">
        <v>1009</v>
      </c>
      <c r="B308" s="47">
        <v>43</v>
      </c>
      <c r="C308" s="48">
        <v>274</v>
      </c>
      <c r="D308" s="47" t="s">
        <v>23</v>
      </c>
      <c r="E308" s="49">
        <v>45127</v>
      </c>
      <c r="F308" s="49"/>
      <c r="G308" s="84">
        <v>452635.41</v>
      </c>
      <c r="H308" s="84">
        <v>302965.44</v>
      </c>
      <c r="I308" s="47"/>
      <c r="J308" s="52">
        <v>449849.37</v>
      </c>
      <c r="K308" s="53">
        <v>300179.40000000002</v>
      </c>
      <c r="L308" s="201">
        <f t="shared" si="4"/>
        <v>149669.96999999997</v>
      </c>
      <c r="M308" s="47">
        <v>500</v>
      </c>
      <c r="N308" s="67">
        <v>8</v>
      </c>
      <c r="O308" s="47">
        <v>1</v>
      </c>
      <c r="P308" s="54"/>
      <c r="Q308" s="55">
        <v>1.8215011391381626</v>
      </c>
      <c r="R308" s="55">
        <v>1.1330201191703355</v>
      </c>
      <c r="S308" s="55">
        <v>1.4802341929308289</v>
      </c>
      <c r="T308" s="54"/>
      <c r="U308" s="56">
        <v>1.8215011391381627E-3</v>
      </c>
      <c r="V308" s="204"/>
      <c r="W308" s="56">
        <v>1.1330201191703355E-3</v>
      </c>
      <c r="X308" s="204"/>
      <c r="Y308" s="56">
        <v>1.4802341929308288E-3</v>
      </c>
      <c r="Z308" s="203"/>
      <c r="AA308" s="4"/>
      <c r="AD308" t="s">
        <v>36</v>
      </c>
    </row>
    <row r="309" spans="1:30" ht="15.75" thickBot="1" x14ac:dyDescent="0.3">
      <c r="A309" s="29">
        <v>1010</v>
      </c>
      <c r="B309" s="57">
        <v>44</v>
      </c>
      <c r="C309" s="58">
        <v>274</v>
      </c>
      <c r="D309" s="57" t="s">
        <v>23</v>
      </c>
      <c r="E309" s="59">
        <v>45127</v>
      </c>
      <c r="F309" s="59"/>
      <c r="G309" s="84">
        <v>446633.31</v>
      </c>
      <c r="H309" s="84">
        <v>307575.44</v>
      </c>
      <c r="I309" s="57"/>
      <c r="J309" s="62">
        <v>443847.27</v>
      </c>
      <c r="K309" s="63">
        <v>304789.40000000002</v>
      </c>
      <c r="L309" s="201">
        <f t="shared" si="4"/>
        <v>139057.87</v>
      </c>
      <c r="M309" s="57">
        <v>500</v>
      </c>
      <c r="N309" s="67">
        <v>8</v>
      </c>
      <c r="O309" s="57">
        <v>1</v>
      </c>
      <c r="P309" s="64"/>
      <c r="Q309" s="65">
        <v>1.7971978218139188</v>
      </c>
      <c r="R309" s="65">
        <v>1.0526852142682532</v>
      </c>
      <c r="S309" s="65">
        <v>1.6007021062231812</v>
      </c>
      <c r="T309" s="64"/>
      <c r="U309" s="66">
        <v>1.7971978218139189E-3</v>
      </c>
      <c r="V309" s="205"/>
      <c r="W309" s="66">
        <v>1.0526852142682533E-3</v>
      </c>
      <c r="X309" s="205"/>
      <c r="Y309" s="66">
        <v>1.6007021062231811E-3</v>
      </c>
      <c r="Z309" s="205"/>
      <c r="AA309" s="32"/>
      <c r="AD309" t="s">
        <v>36</v>
      </c>
    </row>
    <row r="310" spans="1:30" x14ac:dyDescent="0.25">
      <c r="A310" s="30">
        <v>1015</v>
      </c>
      <c r="B310" s="35">
        <v>45</v>
      </c>
      <c r="C310" s="45">
        <v>11</v>
      </c>
      <c r="D310" s="35" t="s">
        <v>23</v>
      </c>
      <c r="E310" s="37">
        <v>45127</v>
      </c>
      <c r="F310" s="37"/>
      <c r="G310" s="84">
        <v>2175683.5</v>
      </c>
      <c r="H310" s="84">
        <v>1433417.5</v>
      </c>
      <c r="I310" s="35"/>
      <c r="J310" s="46">
        <v>2172897.46</v>
      </c>
      <c r="K310" s="41">
        <v>1430631.46</v>
      </c>
      <c r="L310" s="201">
        <f t="shared" si="4"/>
        <v>742266</v>
      </c>
      <c r="M310" s="35">
        <v>200</v>
      </c>
      <c r="N310" s="67">
        <v>8</v>
      </c>
      <c r="O310" s="35">
        <v>1</v>
      </c>
      <c r="P310" s="42"/>
      <c r="Q310" s="43">
        <v>21.995891639352635</v>
      </c>
      <c r="R310" s="43">
        <v>14.04761275384916</v>
      </c>
      <c r="S310" s="43">
        <v>17.088799603832477</v>
      </c>
      <c r="T310" s="42"/>
      <c r="U310" s="44">
        <v>2.1995891639352637E-2</v>
      </c>
      <c r="V310" s="203"/>
      <c r="W310" s="44">
        <v>1.4047612753849159E-2</v>
      </c>
      <c r="X310" s="203"/>
      <c r="Y310" s="44">
        <v>1.7088799603832479E-2</v>
      </c>
      <c r="Z310" s="203"/>
      <c r="AA310" s="87"/>
      <c r="AD310" t="s">
        <v>36</v>
      </c>
    </row>
    <row r="311" spans="1:30" ht="15.75" thickBot="1" x14ac:dyDescent="0.3">
      <c r="A311" s="15">
        <v>1016</v>
      </c>
      <c r="B311" s="35">
        <v>46</v>
      </c>
      <c r="C311" s="45">
        <v>11</v>
      </c>
      <c r="D311" s="35" t="s">
        <v>23</v>
      </c>
      <c r="E311" s="37">
        <v>45127</v>
      </c>
      <c r="F311" s="37"/>
      <c r="G311" s="84">
        <v>2130877.5</v>
      </c>
      <c r="H311" s="84">
        <v>1362863.38</v>
      </c>
      <c r="I311" s="35"/>
      <c r="J311" s="46">
        <v>2128091.46</v>
      </c>
      <c r="K311" s="41">
        <v>1360077.3399999999</v>
      </c>
      <c r="L311" s="201">
        <f t="shared" si="4"/>
        <v>768014.12000000011</v>
      </c>
      <c r="M311" s="35">
        <v>200</v>
      </c>
      <c r="N311" s="67">
        <v>8</v>
      </c>
      <c r="O311" s="35">
        <v>1</v>
      </c>
      <c r="P311" s="42"/>
      <c r="Q311" s="43">
        <v>21.542327705050447</v>
      </c>
      <c r="R311" s="43">
        <v>14.534903858250598</v>
      </c>
      <c r="S311" s="43">
        <v>15.065961270619669</v>
      </c>
      <c r="T311" s="42"/>
      <c r="U311" s="44">
        <v>2.1542327705050449E-2</v>
      </c>
      <c r="V311" s="203"/>
      <c r="W311" s="44">
        <v>1.4534903858250597E-2</v>
      </c>
      <c r="X311" s="203"/>
      <c r="Y311" s="44">
        <v>1.5065961270619668E-2</v>
      </c>
      <c r="Z311" s="203"/>
      <c r="AA311" s="88"/>
      <c r="AD311" t="s">
        <v>36</v>
      </c>
    </row>
    <row r="312" spans="1:30" x14ac:dyDescent="0.25">
      <c r="A312">
        <v>1033</v>
      </c>
      <c r="B312" s="47">
        <v>47</v>
      </c>
      <c r="C312" s="48">
        <v>87</v>
      </c>
      <c r="D312" s="47" t="s">
        <v>23</v>
      </c>
      <c r="E312" s="49">
        <v>45126</v>
      </c>
      <c r="F312" s="49"/>
      <c r="G312" s="84">
        <v>799324.06</v>
      </c>
      <c r="H312" s="84">
        <v>526757.68999999994</v>
      </c>
      <c r="I312" s="47"/>
      <c r="J312" s="52">
        <v>796538.02</v>
      </c>
      <c r="K312" s="53">
        <v>523971.64999999997</v>
      </c>
      <c r="L312" s="201">
        <f t="shared" si="4"/>
        <v>272566.37000000005</v>
      </c>
      <c r="M312" s="47">
        <v>250</v>
      </c>
      <c r="N312" s="67">
        <v>8</v>
      </c>
      <c r="O312" s="47">
        <v>1</v>
      </c>
      <c r="P312" s="54"/>
      <c r="Q312" s="55">
        <v>6.4505810502606975</v>
      </c>
      <c r="R312" s="55">
        <v>4.1267220273943517</v>
      </c>
      <c r="S312" s="55">
        <v>4.9962968991626449</v>
      </c>
      <c r="T312" s="54"/>
      <c r="U312" s="56">
        <v>6.4505810502606979E-3</v>
      </c>
      <c r="V312" s="204"/>
      <c r="W312" s="56">
        <v>4.1267220273943517E-3</v>
      </c>
      <c r="X312" s="204"/>
      <c r="Y312" s="56">
        <v>4.9962968991626453E-3</v>
      </c>
      <c r="Z312" s="203"/>
      <c r="AA312" s="4"/>
      <c r="AD312" t="s">
        <v>36</v>
      </c>
    </row>
    <row r="313" spans="1:30" ht="15.75" thickBot="1" x14ac:dyDescent="0.3">
      <c r="A313" s="29">
        <v>1034</v>
      </c>
      <c r="B313" s="57">
        <v>48</v>
      </c>
      <c r="C313" s="58">
        <v>87</v>
      </c>
      <c r="D313" s="57" t="s">
        <v>23</v>
      </c>
      <c r="E313" s="59">
        <v>45126</v>
      </c>
      <c r="F313" s="59"/>
      <c r="G313" s="84">
        <v>801645.5</v>
      </c>
      <c r="H313" s="84">
        <v>530814.5</v>
      </c>
      <c r="I313" s="57"/>
      <c r="J313" s="62">
        <v>798859.46</v>
      </c>
      <c r="K313" s="63">
        <v>528028.46</v>
      </c>
      <c r="L313" s="201">
        <f t="shared" si="4"/>
        <v>270831</v>
      </c>
      <c r="M313" s="57">
        <v>250</v>
      </c>
      <c r="N313" s="67">
        <v>8</v>
      </c>
      <c r="O313" s="57">
        <v>1</v>
      </c>
      <c r="P313" s="64"/>
      <c r="Q313" s="65">
        <v>6.4693807013725388</v>
      </c>
      <c r="R313" s="65">
        <v>4.1004480978384796</v>
      </c>
      <c r="S313" s="65">
        <v>5.0932050975982257</v>
      </c>
      <c r="T313" s="64"/>
      <c r="U313" s="66">
        <v>6.4693807013725393E-3</v>
      </c>
      <c r="V313" s="205"/>
      <c r="W313" s="66">
        <v>4.10044809783848E-3</v>
      </c>
      <c r="X313" s="205"/>
      <c r="Y313" s="66">
        <v>5.0932050975982255E-3</v>
      </c>
      <c r="Z313" s="205"/>
      <c r="AA313" s="32"/>
      <c r="AD313" t="s">
        <v>36</v>
      </c>
    </row>
    <row r="314" spans="1:30" x14ac:dyDescent="0.25">
      <c r="A314" s="30">
        <v>1039</v>
      </c>
      <c r="B314" s="35">
        <v>49</v>
      </c>
      <c r="C314" s="45">
        <v>45</v>
      </c>
      <c r="D314" s="35" t="s">
        <v>23</v>
      </c>
      <c r="E314" s="37">
        <v>45126</v>
      </c>
      <c r="F314" s="37"/>
      <c r="G314" s="84">
        <v>402050.66</v>
      </c>
      <c r="H314" s="84">
        <v>268239.78000000003</v>
      </c>
      <c r="I314" s="35"/>
      <c r="J314" s="46">
        <v>399264.62</v>
      </c>
      <c r="K314" s="41">
        <v>265453.74000000005</v>
      </c>
      <c r="L314" s="201">
        <f t="shared" si="4"/>
        <v>133810.87999999995</v>
      </c>
      <c r="M314" s="35">
        <v>500</v>
      </c>
      <c r="N314" s="67">
        <v>8</v>
      </c>
      <c r="O314" s="35">
        <v>1</v>
      </c>
      <c r="P314" s="42"/>
      <c r="Q314" s="43">
        <v>1.6166766225493783</v>
      </c>
      <c r="R314" s="43">
        <v>1.0129648532961384</v>
      </c>
      <c r="S314" s="43">
        <v>1.2979803038944659</v>
      </c>
      <c r="T314" s="42"/>
      <c r="U314" s="44">
        <v>1.6166766225493782E-3</v>
      </c>
      <c r="V314" s="203"/>
      <c r="W314" s="44">
        <v>1.0129648532961385E-3</v>
      </c>
      <c r="X314" s="203"/>
      <c r="Y314" s="44">
        <v>1.297980303894466E-3</v>
      </c>
      <c r="Z314" s="203"/>
      <c r="AA314" s="87"/>
      <c r="AD314" t="s">
        <v>36</v>
      </c>
    </row>
    <row r="315" spans="1:30" ht="15.75" thickBot="1" x14ac:dyDescent="0.3">
      <c r="A315" s="15">
        <v>1040</v>
      </c>
      <c r="B315" s="35">
        <v>50</v>
      </c>
      <c r="C315" s="45">
        <v>45</v>
      </c>
      <c r="D315" s="35" t="s">
        <v>23</v>
      </c>
      <c r="E315" s="37">
        <v>45126</v>
      </c>
      <c r="F315" s="37"/>
      <c r="G315" s="84">
        <v>417038.09</v>
      </c>
      <c r="H315" s="84">
        <v>278507.21999999997</v>
      </c>
      <c r="I315" s="35"/>
      <c r="J315" s="46">
        <v>414252.05000000005</v>
      </c>
      <c r="K315" s="41">
        <v>275721.18</v>
      </c>
      <c r="L315" s="201">
        <f t="shared" si="4"/>
        <v>138530.87000000005</v>
      </c>
      <c r="M315" s="35">
        <v>500</v>
      </c>
      <c r="N315" s="67">
        <v>8</v>
      </c>
      <c r="O315" s="35">
        <v>1</v>
      </c>
      <c r="P315" s="42"/>
      <c r="Q315" s="43">
        <v>1.6773627602619943</v>
      </c>
      <c r="R315" s="43">
        <v>1.0486957593174524</v>
      </c>
      <c r="S315" s="43">
        <v>1.3516340520307653</v>
      </c>
      <c r="T315" s="42"/>
      <c r="U315" s="44">
        <v>1.6773627602619944E-3</v>
      </c>
      <c r="V315" s="203"/>
      <c r="W315" s="44">
        <v>1.0486957593174523E-3</v>
      </c>
      <c r="X315" s="203"/>
      <c r="Y315" s="44">
        <v>1.3516340520307653E-3</v>
      </c>
      <c r="Z315" s="203"/>
      <c r="AA315" s="88"/>
      <c r="AD315" t="s">
        <v>36</v>
      </c>
    </row>
    <row r="316" spans="1:30" x14ac:dyDescent="0.25">
      <c r="A316">
        <v>1045</v>
      </c>
      <c r="B316" s="47">
        <v>51</v>
      </c>
      <c r="C316" s="48">
        <v>455</v>
      </c>
      <c r="D316" s="47" t="s">
        <v>23</v>
      </c>
      <c r="E316" s="49">
        <v>45126</v>
      </c>
      <c r="F316" s="49"/>
      <c r="G316" s="84">
        <v>2975980</v>
      </c>
      <c r="H316" s="84">
        <v>1735855.38</v>
      </c>
      <c r="I316" s="47"/>
      <c r="J316" s="52">
        <v>2973193.96</v>
      </c>
      <c r="K316" s="53">
        <v>1733069.3399999999</v>
      </c>
      <c r="L316" s="201">
        <f t="shared" si="4"/>
        <v>1240124.6200000001</v>
      </c>
      <c r="M316" s="47">
        <v>100</v>
      </c>
      <c r="N316" s="67">
        <v>8</v>
      </c>
      <c r="O316" s="47">
        <v>1</v>
      </c>
      <c r="P316" s="54"/>
      <c r="Q316" s="55">
        <v>60.194328881895565</v>
      </c>
      <c r="R316" s="55">
        <v>46.939481070867693</v>
      </c>
      <c r="S316" s="55">
        <v>28.49792279370989</v>
      </c>
      <c r="T316" s="54"/>
      <c r="U316" s="56">
        <v>6.0194328881895569E-2</v>
      </c>
      <c r="V316" s="204"/>
      <c r="W316" s="56">
        <v>4.6939481070867692E-2</v>
      </c>
      <c r="X316" s="204"/>
      <c r="Y316" s="56">
        <v>2.8497922793709891E-2</v>
      </c>
      <c r="Z316" s="203"/>
      <c r="AA316" s="4"/>
      <c r="AD316" t="s">
        <v>36</v>
      </c>
    </row>
    <row r="317" spans="1:30" ht="15.75" thickBot="1" x14ac:dyDescent="0.3">
      <c r="A317" s="29">
        <v>1046</v>
      </c>
      <c r="B317" s="57">
        <v>52</v>
      </c>
      <c r="C317" s="58">
        <v>455</v>
      </c>
      <c r="D317" s="57" t="s">
        <v>23</v>
      </c>
      <c r="E317" s="59">
        <v>45126</v>
      </c>
      <c r="F317" s="59"/>
      <c r="G317" s="84">
        <v>2608197.75</v>
      </c>
      <c r="H317" s="84">
        <v>1516699</v>
      </c>
      <c r="I317" s="57"/>
      <c r="J317" s="62">
        <v>2605411.71</v>
      </c>
      <c r="K317" s="63">
        <v>1513912.96</v>
      </c>
      <c r="L317" s="201">
        <f t="shared" si="4"/>
        <v>1091498.75</v>
      </c>
      <c r="M317" s="57">
        <v>100</v>
      </c>
      <c r="N317" s="67">
        <v>8</v>
      </c>
      <c r="O317" s="57">
        <v>1</v>
      </c>
      <c r="P317" s="64"/>
      <c r="Q317" s="65">
        <v>52.748327708994104</v>
      </c>
      <c r="R317" s="65">
        <v>41.313900303423345</v>
      </c>
      <c r="S317" s="65">
        <v>24.58401892197714</v>
      </c>
      <c r="T317" s="64"/>
      <c r="U317" s="66">
        <v>5.2748327708994104E-2</v>
      </c>
      <c r="V317" s="205"/>
      <c r="W317" s="66">
        <v>4.131390030342335E-2</v>
      </c>
      <c r="X317" s="205"/>
      <c r="Y317" s="66">
        <v>2.458401892197714E-2</v>
      </c>
      <c r="Z317" s="205"/>
      <c r="AA317" s="32"/>
      <c r="AD317" t="s">
        <v>36</v>
      </c>
    </row>
    <row r="318" spans="1:30" x14ac:dyDescent="0.25">
      <c r="A318" s="30">
        <v>1052</v>
      </c>
      <c r="B318" s="35">
        <v>53</v>
      </c>
      <c r="C318" s="45">
        <v>150</v>
      </c>
      <c r="D318" s="35" t="s">
        <v>23</v>
      </c>
      <c r="E318" s="37">
        <v>45126</v>
      </c>
      <c r="F318" s="37"/>
      <c r="G318" s="84">
        <v>2663902.25</v>
      </c>
      <c r="H318" s="84">
        <v>1604776.5</v>
      </c>
      <c r="I318" s="35"/>
      <c r="J318" s="46">
        <v>2661116.21</v>
      </c>
      <c r="K318" s="41">
        <v>1601990.46</v>
      </c>
      <c r="L318" s="201">
        <f t="shared" si="4"/>
        <v>1059125.75</v>
      </c>
      <c r="M318" s="35">
        <v>100</v>
      </c>
      <c r="N318" s="67">
        <v>8</v>
      </c>
      <c r="O318" s="35">
        <v>1</v>
      </c>
      <c r="P318" s="42"/>
      <c r="Q318" s="43">
        <v>53.8761031041794</v>
      </c>
      <c r="R318" s="43">
        <v>40.088562304160654</v>
      </c>
      <c r="S318" s="43">
        <v>29.64321272004031</v>
      </c>
      <c r="T318" s="42"/>
      <c r="U318" s="44">
        <v>5.3876103104179403E-2</v>
      </c>
      <c r="V318" s="203"/>
      <c r="W318" s="44">
        <v>4.0088562304160656E-2</v>
      </c>
      <c r="X318" s="203"/>
      <c r="Y318" s="44">
        <v>2.9643212720040311E-2</v>
      </c>
      <c r="Z318" s="203"/>
      <c r="AA318" s="87"/>
      <c r="AD318" t="s">
        <v>36</v>
      </c>
    </row>
    <row r="319" spans="1:30" ht="15.75" thickBot="1" x14ac:dyDescent="0.3">
      <c r="A319" s="15">
        <v>1053</v>
      </c>
      <c r="B319" s="35">
        <v>54</v>
      </c>
      <c r="C319" s="45">
        <v>150</v>
      </c>
      <c r="D319" s="35" t="s">
        <v>23</v>
      </c>
      <c r="E319" s="37">
        <v>45126</v>
      </c>
      <c r="F319" s="37"/>
      <c r="G319" s="84">
        <v>2852306.5</v>
      </c>
      <c r="H319" s="84">
        <v>1695385.38</v>
      </c>
      <c r="I319" s="35"/>
      <c r="J319" s="46">
        <v>2849520.46</v>
      </c>
      <c r="K319" s="41">
        <v>1692599.3399999999</v>
      </c>
      <c r="L319" s="201">
        <f t="shared" si="4"/>
        <v>1156921.1200000001</v>
      </c>
      <c r="M319" s="35">
        <v>100</v>
      </c>
      <c r="N319" s="67">
        <v>8</v>
      </c>
      <c r="O319" s="35">
        <v>1</v>
      </c>
      <c r="P319" s="42"/>
      <c r="Q319" s="43">
        <v>57.690474968182137</v>
      </c>
      <c r="R319" s="43">
        <v>43.790177323249218</v>
      </c>
      <c r="S319" s="43">
        <v>29.885639936605763</v>
      </c>
      <c r="T319" s="42"/>
      <c r="U319" s="44">
        <v>5.7690474968182137E-2</v>
      </c>
      <c r="V319" s="203"/>
      <c r="W319" s="44">
        <v>4.3790177323249219E-2</v>
      </c>
      <c r="X319" s="203"/>
      <c r="Y319" s="44">
        <v>2.9885639936605764E-2</v>
      </c>
      <c r="Z319" s="203"/>
      <c r="AA319" s="88"/>
      <c r="AD319" t="s">
        <v>36</v>
      </c>
    </row>
    <row r="320" spans="1:30" x14ac:dyDescent="0.25">
      <c r="A320">
        <v>1058</v>
      </c>
      <c r="B320" s="47">
        <v>55</v>
      </c>
      <c r="C320" s="48">
        <v>74</v>
      </c>
      <c r="D320" s="47" t="s">
        <v>23</v>
      </c>
      <c r="E320" s="49">
        <v>45126</v>
      </c>
      <c r="F320" s="49"/>
      <c r="G320" s="84">
        <v>1602953.75</v>
      </c>
      <c r="H320" s="84">
        <v>994348.56</v>
      </c>
      <c r="I320" s="47"/>
      <c r="J320" s="52">
        <v>1600167.71</v>
      </c>
      <c r="K320" s="53">
        <v>991562.52</v>
      </c>
      <c r="L320" s="201">
        <f t="shared" si="4"/>
        <v>608605.18999999994</v>
      </c>
      <c r="M320" s="47">
        <v>150</v>
      </c>
      <c r="N320" s="67">
        <v>8</v>
      </c>
      <c r="O320" s="47">
        <v>1</v>
      </c>
      <c r="P320" s="54"/>
      <c r="Q320" s="55">
        <v>21.597653947861886</v>
      </c>
      <c r="R320" s="55">
        <v>15.357387655463654</v>
      </c>
      <c r="S320" s="55">
        <v>13.416572528656202</v>
      </c>
      <c r="T320" s="54"/>
      <c r="U320" s="56">
        <v>2.1597653947861888E-2</v>
      </c>
      <c r="V320" s="204"/>
      <c r="W320" s="56">
        <v>1.5357387655463654E-2</v>
      </c>
      <c r="X320" s="204"/>
      <c r="Y320" s="56">
        <v>1.3416572528656202E-2</v>
      </c>
      <c r="Z320" s="203"/>
      <c r="AA320" s="4"/>
      <c r="AD320" t="s">
        <v>36</v>
      </c>
    </row>
    <row r="321" spans="1:30" ht="15.75" thickBot="1" x14ac:dyDescent="0.3">
      <c r="A321" s="29">
        <v>1059</v>
      </c>
      <c r="B321" s="57">
        <v>56</v>
      </c>
      <c r="C321" s="58">
        <v>74</v>
      </c>
      <c r="D321" s="57" t="s">
        <v>23</v>
      </c>
      <c r="E321" s="59">
        <v>45126</v>
      </c>
      <c r="F321" s="59"/>
      <c r="G321" s="84">
        <v>1987627</v>
      </c>
      <c r="H321" s="84">
        <v>1243124.8799999999</v>
      </c>
      <c r="I321" s="57"/>
      <c r="J321" s="62">
        <v>1984840.96</v>
      </c>
      <c r="K321" s="63">
        <v>1240338.8399999999</v>
      </c>
      <c r="L321" s="201">
        <f t="shared" si="4"/>
        <v>744502.12000000011</v>
      </c>
      <c r="M321" s="57">
        <v>150</v>
      </c>
      <c r="N321" s="67">
        <v>8</v>
      </c>
      <c r="O321" s="57">
        <v>1</v>
      </c>
      <c r="P321" s="64"/>
      <c r="Q321" s="65">
        <v>26.789634566255543</v>
      </c>
      <c r="R321" s="65">
        <v>18.786576018443952</v>
      </c>
      <c r="S321" s="65">
        <v>17.206575877794933</v>
      </c>
      <c r="T321" s="64"/>
      <c r="U321" s="66">
        <v>2.6789634566255542E-2</v>
      </c>
      <c r="V321" s="205"/>
      <c r="W321" s="66">
        <v>1.8786576018443954E-2</v>
      </c>
      <c r="X321" s="205"/>
      <c r="Y321" s="66">
        <v>1.7206575877794932E-2</v>
      </c>
      <c r="Z321" s="205"/>
      <c r="AA321" s="32"/>
      <c r="AD321" t="s">
        <v>36</v>
      </c>
    </row>
    <row r="322" spans="1:30" x14ac:dyDescent="0.25">
      <c r="A322" s="30">
        <v>1064</v>
      </c>
      <c r="B322" s="35">
        <v>57</v>
      </c>
      <c r="C322" s="45">
        <v>98</v>
      </c>
      <c r="D322" s="35" t="s">
        <v>23</v>
      </c>
      <c r="E322" s="37">
        <v>45126</v>
      </c>
      <c r="F322" s="37"/>
      <c r="G322" s="84">
        <v>1301419.1200000001</v>
      </c>
      <c r="H322" s="84">
        <v>840439.75</v>
      </c>
      <c r="I322" s="35"/>
      <c r="J322" s="46">
        <v>1298633.08</v>
      </c>
      <c r="K322" s="41">
        <v>837653.71</v>
      </c>
      <c r="L322" s="201">
        <f t="shared" si="4"/>
        <v>460979.37000000011</v>
      </c>
      <c r="M322" s="35">
        <v>350</v>
      </c>
      <c r="N322" s="67">
        <v>8</v>
      </c>
      <c r="O322" s="35">
        <v>1</v>
      </c>
      <c r="P322" s="42"/>
      <c r="Q322" s="43">
        <v>7.5119165032714994</v>
      </c>
      <c r="R322" s="43">
        <v>4.985243778432416</v>
      </c>
      <c r="S322" s="43">
        <v>5.4323463584040308</v>
      </c>
      <c r="T322" s="42"/>
      <c r="U322" s="44">
        <v>7.5119165032714996E-3</v>
      </c>
      <c r="V322" s="203"/>
      <c r="W322" s="44">
        <v>4.9852437784324161E-3</v>
      </c>
      <c r="X322" s="203"/>
      <c r="Y322" s="44">
        <v>5.4323463584040306E-3</v>
      </c>
      <c r="Z322" s="203"/>
      <c r="AA322" s="87"/>
      <c r="AD322" t="s">
        <v>36</v>
      </c>
    </row>
    <row r="323" spans="1:30" ht="15.75" thickBot="1" x14ac:dyDescent="0.3">
      <c r="A323" s="15">
        <v>1065</v>
      </c>
      <c r="B323" s="35">
        <v>58</v>
      </c>
      <c r="C323" s="45">
        <v>98</v>
      </c>
      <c r="D323" s="35" t="s">
        <v>23</v>
      </c>
      <c r="E323" s="37">
        <v>45126</v>
      </c>
      <c r="F323" s="37"/>
      <c r="G323" s="84">
        <v>1295342.3799999999</v>
      </c>
      <c r="H323" s="84">
        <v>852965.88</v>
      </c>
      <c r="I323" s="35"/>
      <c r="J323" s="46">
        <v>1292556.3399999999</v>
      </c>
      <c r="K323" s="41">
        <v>850179.84</v>
      </c>
      <c r="L323" s="201">
        <f t="shared" si="4"/>
        <v>442376.49999999988</v>
      </c>
      <c r="M323" s="35">
        <v>350</v>
      </c>
      <c r="N323" s="67">
        <v>8</v>
      </c>
      <c r="O323" s="35">
        <v>1</v>
      </c>
      <c r="P323" s="42"/>
      <c r="Q323" s="43">
        <v>7.4767657249684456</v>
      </c>
      <c r="R323" s="43">
        <v>4.7840637518110762</v>
      </c>
      <c r="S323" s="43">
        <v>5.7893092422883452</v>
      </c>
      <c r="T323" s="42"/>
      <c r="U323" s="44">
        <v>7.4767657249684462E-3</v>
      </c>
      <c r="V323" s="203"/>
      <c r="W323" s="44">
        <v>4.7840637518110759E-3</v>
      </c>
      <c r="X323" s="203"/>
      <c r="Y323" s="44">
        <v>5.7893092422883451E-3</v>
      </c>
      <c r="Z323" s="203"/>
      <c r="AA323" s="88"/>
      <c r="AD323" t="s">
        <v>36</v>
      </c>
    </row>
    <row r="324" spans="1:30" x14ac:dyDescent="0.25">
      <c r="A324">
        <v>912</v>
      </c>
      <c r="B324" s="47">
        <v>59</v>
      </c>
      <c r="C324" s="48">
        <v>96</v>
      </c>
      <c r="D324" s="47" t="s">
        <v>23</v>
      </c>
      <c r="E324" s="49">
        <v>45124</v>
      </c>
      <c r="F324" s="49"/>
      <c r="G324" s="84">
        <v>252062.23</v>
      </c>
      <c r="H324" s="84">
        <v>145257.98000000001</v>
      </c>
      <c r="I324" s="47"/>
      <c r="J324" s="52">
        <v>249276.19</v>
      </c>
      <c r="K324" s="53">
        <v>142471.94</v>
      </c>
      <c r="L324" s="201">
        <f t="shared" si="4"/>
        <v>106804.25</v>
      </c>
      <c r="M324" s="47">
        <v>200</v>
      </c>
      <c r="N324" s="67">
        <v>8</v>
      </c>
      <c r="O324" s="47">
        <v>1</v>
      </c>
      <c r="P324" s="54"/>
      <c r="Q324" s="55">
        <v>2.5233827939173343</v>
      </c>
      <c r="R324" s="55">
        <v>2.0213033393221487</v>
      </c>
      <c r="S324" s="55">
        <v>1.0794708273796487</v>
      </c>
      <c r="T324" s="54"/>
      <c r="U324" s="56">
        <v>2.5233827939173344E-3</v>
      </c>
      <c r="V324" s="204"/>
      <c r="W324" s="56">
        <v>2.0213033393221488E-3</v>
      </c>
      <c r="X324" s="204"/>
      <c r="Y324" s="56">
        <v>1.0794708273796486E-3</v>
      </c>
      <c r="Z324" s="203"/>
      <c r="AA324" s="4" t="s">
        <v>37</v>
      </c>
      <c r="AD324" t="s">
        <v>36</v>
      </c>
    </row>
    <row r="325" spans="1:30" ht="15.75" thickBot="1" x14ac:dyDescent="0.3">
      <c r="A325" s="29">
        <v>913</v>
      </c>
      <c r="B325" s="57">
        <v>60</v>
      </c>
      <c r="C325" s="58">
        <v>96</v>
      </c>
      <c r="D325" s="57" t="s">
        <v>23</v>
      </c>
      <c r="E325" s="59">
        <v>45124</v>
      </c>
      <c r="F325" s="59"/>
      <c r="G325" s="84">
        <v>246908.16</v>
      </c>
      <c r="H325" s="84">
        <v>125388.79</v>
      </c>
      <c r="I325" s="57"/>
      <c r="J325" s="62">
        <v>244122.12</v>
      </c>
      <c r="K325" s="63">
        <v>122602.75</v>
      </c>
      <c r="L325" s="201">
        <f t="shared" ref="L325:L388" si="5">J325-K325</f>
        <v>121519.37</v>
      </c>
      <c r="M325" s="57">
        <v>200</v>
      </c>
      <c r="N325" s="67">
        <v>8</v>
      </c>
      <c r="O325" s="57">
        <v>1</v>
      </c>
      <c r="P325" s="64"/>
      <c r="Q325" s="65">
        <v>2.4712089719544523</v>
      </c>
      <c r="R325" s="65">
        <v>2.2997915192824601</v>
      </c>
      <c r="S325" s="65">
        <v>0.36854752324478263</v>
      </c>
      <c r="T325" s="64"/>
      <c r="U325" s="66">
        <v>2.4712089719544522E-3</v>
      </c>
      <c r="V325" s="205"/>
      <c r="W325" s="66">
        <v>2.2997915192824602E-3</v>
      </c>
      <c r="X325" s="205"/>
      <c r="Y325" s="66">
        <v>3.6854752324478262E-4</v>
      </c>
      <c r="Z325" s="203"/>
      <c r="AA325" s="4" t="s">
        <v>37</v>
      </c>
      <c r="AD325" t="s">
        <v>36</v>
      </c>
    </row>
    <row r="326" spans="1:30" x14ac:dyDescent="0.25">
      <c r="A326" s="30">
        <v>918</v>
      </c>
      <c r="B326" s="35">
        <v>61</v>
      </c>
      <c r="C326" s="45">
        <v>93</v>
      </c>
      <c r="D326" s="35" t="s">
        <v>23</v>
      </c>
      <c r="E326" s="37">
        <v>45124</v>
      </c>
      <c r="F326" s="37"/>
      <c r="G326" s="84">
        <v>392137</v>
      </c>
      <c r="H326" s="84">
        <v>241282.84</v>
      </c>
      <c r="I326" s="35"/>
      <c r="J326" s="46">
        <v>389350.96</v>
      </c>
      <c r="K326" s="41">
        <v>238496.8</v>
      </c>
      <c r="L326" s="201">
        <f t="shared" si="5"/>
        <v>150854.16000000003</v>
      </c>
      <c r="M326" s="35">
        <v>200</v>
      </c>
      <c r="N326" s="67">
        <v>8</v>
      </c>
      <c r="O326" s="35">
        <v>1</v>
      </c>
      <c r="P326" s="42"/>
      <c r="Q326" s="43">
        <v>3.9413371700650441</v>
      </c>
      <c r="R326" s="43">
        <v>2.854961458543436</v>
      </c>
      <c r="S326" s="43">
        <v>2.3357077797714583</v>
      </c>
      <c r="T326" s="42"/>
      <c r="U326" s="44">
        <v>3.9413371700650441E-3</v>
      </c>
      <c r="V326" s="203"/>
      <c r="W326" s="44">
        <v>2.8549614585434359E-3</v>
      </c>
      <c r="X326" s="203"/>
      <c r="Y326" s="44">
        <v>2.3357077797714581E-3</v>
      </c>
      <c r="Z326" s="203"/>
      <c r="AA326" s="4" t="s">
        <v>37</v>
      </c>
      <c r="AD326" t="s">
        <v>36</v>
      </c>
    </row>
    <row r="327" spans="1:30" ht="15.75" thickBot="1" x14ac:dyDescent="0.3">
      <c r="A327" s="15">
        <v>919</v>
      </c>
      <c r="B327" s="35">
        <v>62</v>
      </c>
      <c r="C327" s="45">
        <v>93</v>
      </c>
      <c r="D327" s="35" t="s">
        <v>23</v>
      </c>
      <c r="E327" s="37">
        <v>45124</v>
      </c>
      <c r="F327" s="37"/>
      <c r="G327" s="84">
        <v>412172.03</v>
      </c>
      <c r="H327" s="84">
        <v>251146.92</v>
      </c>
      <c r="I327" s="35"/>
      <c r="J327" s="46">
        <v>409385.99000000005</v>
      </c>
      <c r="K327" s="41">
        <v>248360.88</v>
      </c>
      <c r="L327" s="201">
        <f t="shared" si="5"/>
        <v>161025.11000000004</v>
      </c>
      <c r="M327" s="35">
        <v>200</v>
      </c>
      <c r="N327" s="67">
        <v>8</v>
      </c>
      <c r="O327" s="35">
        <v>1</v>
      </c>
      <c r="P327" s="42"/>
      <c r="Q327" s="43">
        <v>4.1441485576172115</v>
      </c>
      <c r="R327" s="43">
        <v>3.0474498211233767</v>
      </c>
      <c r="S327" s="43">
        <v>2.3579022834617458</v>
      </c>
      <c r="T327" s="42"/>
      <c r="U327" s="44">
        <v>4.1441485576172114E-3</v>
      </c>
      <c r="V327" s="203"/>
      <c r="W327" s="44">
        <v>3.0474498211233766E-3</v>
      </c>
      <c r="X327" s="203"/>
      <c r="Y327" s="44">
        <v>2.3579022834617457E-3</v>
      </c>
      <c r="Z327" s="203"/>
      <c r="AA327" s="4" t="s">
        <v>37</v>
      </c>
      <c r="AD327" t="s">
        <v>36</v>
      </c>
    </row>
    <row r="328" spans="1:30" x14ac:dyDescent="0.25">
      <c r="A328">
        <v>924</v>
      </c>
      <c r="B328" s="47">
        <v>63</v>
      </c>
      <c r="C328" s="48">
        <v>184</v>
      </c>
      <c r="D328" s="47" t="s">
        <v>23</v>
      </c>
      <c r="E328" s="49">
        <v>45124</v>
      </c>
      <c r="F328" s="49"/>
      <c r="G328" s="84">
        <v>897551.06</v>
      </c>
      <c r="H328" s="84">
        <v>605228.31000000006</v>
      </c>
      <c r="I328" s="47"/>
      <c r="J328" s="52">
        <v>894765.02</v>
      </c>
      <c r="K328" s="53">
        <v>602442.27</v>
      </c>
      <c r="L328" s="201">
        <f t="shared" si="5"/>
        <v>292322.75</v>
      </c>
      <c r="M328" s="47">
        <v>200</v>
      </c>
      <c r="N328" s="67">
        <v>8</v>
      </c>
      <c r="O328" s="47">
        <v>1</v>
      </c>
      <c r="P328" s="54"/>
      <c r="Q328" s="55">
        <v>9.0575624413510951</v>
      </c>
      <c r="R328" s="55">
        <v>5.5322981129948827</v>
      </c>
      <c r="S328" s="55">
        <v>7.5793183059658586</v>
      </c>
      <c r="T328" s="54"/>
      <c r="U328" s="56">
        <v>9.0575624413510945E-3</v>
      </c>
      <c r="V328" s="204"/>
      <c r="W328" s="56">
        <v>5.5322981129948831E-3</v>
      </c>
      <c r="X328" s="204"/>
      <c r="Y328" s="56">
        <v>7.5793183059658592E-3</v>
      </c>
      <c r="Z328" s="203"/>
      <c r="AA328" s="4" t="s">
        <v>37</v>
      </c>
      <c r="AD328" t="s">
        <v>36</v>
      </c>
    </row>
    <row r="329" spans="1:30" ht="15.75" thickBot="1" x14ac:dyDescent="0.3">
      <c r="A329" s="29">
        <v>925</v>
      </c>
      <c r="B329" s="57">
        <v>64</v>
      </c>
      <c r="C329" s="58">
        <v>184</v>
      </c>
      <c r="D329" s="57" t="s">
        <v>23</v>
      </c>
      <c r="E329" s="59">
        <v>45124</v>
      </c>
      <c r="F329" s="59"/>
      <c r="G329" s="84">
        <v>784350.62</v>
      </c>
      <c r="H329" s="84">
        <v>538043.31000000006</v>
      </c>
      <c r="I329" s="57"/>
      <c r="J329" s="62">
        <v>781564.58</v>
      </c>
      <c r="K329" s="63">
        <v>535257.27</v>
      </c>
      <c r="L329" s="201">
        <f t="shared" si="5"/>
        <v>246307.30999999994</v>
      </c>
      <c r="M329" s="57">
        <v>200</v>
      </c>
      <c r="N329" s="67">
        <v>8</v>
      </c>
      <c r="O329" s="57">
        <v>1</v>
      </c>
      <c r="P329" s="64"/>
      <c r="Q329" s="65">
        <v>7.9116525870650856</v>
      </c>
      <c r="R329" s="65">
        <v>4.6614417329128335</v>
      </c>
      <c r="S329" s="65">
        <v>6.9879533364273412</v>
      </c>
      <c r="T329" s="64"/>
      <c r="U329" s="66">
        <v>7.9116525870650857E-3</v>
      </c>
      <c r="V329" s="205"/>
      <c r="W329" s="66">
        <v>4.6614417329128334E-3</v>
      </c>
      <c r="X329" s="205"/>
      <c r="Y329" s="66">
        <v>6.9879533364273416E-3</v>
      </c>
      <c r="Z329" s="203"/>
      <c r="AA329" s="4" t="s">
        <v>37</v>
      </c>
      <c r="AD329" t="s">
        <v>36</v>
      </c>
    </row>
    <row r="330" spans="1:30" x14ac:dyDescent="0.25">
      <c r="A330" s="30">
        <v>930</v>
      </c>
      <c r="B330" s="35">
        <v>65</v>
      </c>
      <c r="C330" s="45">
        <v>92</v>
      </c>
      <c r="D330" s="35" t="s">
        <v>23</v>
      </c>
      <c r="E330" s="37">
        <v>45124</v>
      </c>
      <c r="F330" s="37"/>
      <c r="G330" s="84">
        <v>1445590.12</v>
      </c>
      <c r="H330" s="84">
        <v>900767.31</v>
      </c>
      <c r="I330" s="35"/>
      <c r="J330" s="46">
        <v>1442804.08</v>
      </c>
      <c r="K330" s="41">
        <v>897981.27</v>
      </c>
      <c r="L330" s="201">
        <f t="shared" si="5"/>
        <v>544822.81000000006</v>
      </c>
      <c r="M330" s="35">
        <v>200</v>
      </c>
      <c r="N330" s="67">
        <v>8</v>
      </c>
      <c r="O330" s="35">
        <v>1</v>
      </c>
      <c r="P330" s="42"/>
      <c r="Q330" s="43">
        <v>14.605273734590252</v>
      </c>
      <c r="R330" s="43">
        <v>10.310939547741562</v>
      </c>
      <c r="S330" s="43">
        <v>9.2328185017246884</v>
      </c>
      <c r="T330" s="42"/>
      <c r="U330" s="44">
        <v>1.4605273734590252E-2</v>
      </c>
      <c r="V330" s="203"/>
      <c r="W330" s="44">
        <v>1.0310939547741562E-2</v>
      </c>
      <c r="X330" s="203">
        <v>3</v>
      </c>
      <c r="Y330" s="44">
        <v>9.2328185017246881E-3</v>
      </c>
      <c r="Z330" s="203"/>
      <c r="AA330" s="4" t="s">
        <v>37</v>
      </c>
      <c r="AD330" t="s">
        <v>36</v>
      </c>
    </row>
    <row r="331" spans="1:30" ht="15.75" thickBot="1" x14ac:dyDescent="0.3">
      <c r="A331" s="15">
        <v>931</v>
      </c>
      <c r="B331" s="35">
        <v>66</v>
      </c>
      <c r="C331" s="45">
        <v>92</v>
      </c>
      <c r="D331" s="35" t="s">
        <v>23</v>
      </c>
      <c r="E331" s="37">
        <v>45124</v>
      </c>
      <c r="F331" s="37"/>
      <c r="G331" s="84">
        <v>1205358.75</v>
      </c>
      <c r="H331" s="84">
        <v>829170.38</v>
      </c>
      <c r="I331" s="35"/>
      <c r="J331" s="46">
        <v>1202572.71</v>
      </c>
      <c r="K331" s="41">
        <v>826384.34</v>
      </c>
      <c r="L331" s="201">
        <f t="shared" si="5"/>
        <v>376188.37</v>
      </c>
      <c r="M331" s="35">
        <v>200</v>
      </c>
      <c r="N331" s="67">
        <v>8</v>
      </c>
      <c r="O331" s="35">
        <v>1</v>
      </c>
      <c r="P331" s="42"/>
      <c r="Q331" s="43">
        <v>12.173450199349325</v>
      </c>
      <c r="R331" s="43">
        <v>7.1194808118137232</v>
      </c>
      <c r="S331" s="43">
        <v>10.866034183201538</v>
      </c>
      <c r="T331" s="42"/>
      <c r="U331" s="44">
        <v>1.2173450199349326E-2</v>
      </c>
      <c r="V331" s="203"/>
      <c r="W331" s="44">
        <v>7.1194808118137231E-3</v>
      </c>
      <c r="X331" s="203">
        <v>3</v>
      </c>
      <c r="Y331" s="44">
        <v>1.0866034183201539E-2</v>
      </c>
      <c r="Z331" s="203"/>
      <c r="AA331" s="4" t="s">
        <v>37</v>
      </c>
      <c r="AD331" t="s">
        <v>36</v>
      </c>
    </row>
    <row r="332" spans="1:30" x14ac:dyDescent="0.25">
      <c r="A332">
        <v>936</v>
      </c>
      <c r="B332" s="47">
        <v>67</v>
      </c>
      <c r="C332" s="48">
        <v>120</v>
      </c>
      <c r="D332" s="47" t="s">
        <v>23</v>
      </c>
      <c r="E332" s="49">
        <v>45125</v>
      </c>
      <c r="F332" s="49"/>
      <c r="G332" s="84">
        <v>1908845.25</v>
      </c>
      <c r="H332" s="84">
        <v>1136727.8799999999</v>
      </c>
      <c r="I332" s="47"/>
      <c r="J332" s="52">
        <v>1906059.21</v>
      </c>
      <c r="K332" s="53">
        <v>1133941.8399999999</v>
      </c>
      <c r="L332" s="201">
        <f t="shared" si="5"/>
        <v>772117.37000000011</v>
      </c>
      <c r="M332" s="47">
        <v>150</v>
      </c>
      <c r="N332" s="67">
        <v>8</v>
      </c>
      <c r="O332" s="47">
        <v>1</v>
      </c>
      <c r="P332" s="54"/>
      <c r="Q332" s="55">
        <v>25.726307914134207</v>
      </c>
      <c r="R332" s="55">
        <v>19.483412171702096</v>
      </c>
      <c r="S332" s="55">
        <v>13.422225846229045</v>
      </c>
      <c r="T332" s="54"/>
      <c r="U332" s="56">
        <v>2.5726307914134206E-2</v>
      </c>
      <c r="V332" s="204"/>
      <c r="W332" s="56">
        <v>1.9483412171702096E-2</v>
      </c>
      <c r="X332" s="204">
        <v>3</v>
      </c>
      <c r="Y332" s="56">
        <v>1.3422225846229045E-2</v>
      </c>
      <c r="Z332" s="203"/>
      <c r="AA332" s="4" t="s">
        <v>37</v>
      </c>
      <c r="AD332" t="s">
        <v>36</v>
      </c>
    </row>
    <row r="333" spans="1:30" ht="15.75" thickBot="1" x14ac:dyDescent="0.3">
      <c r="A333" s="29">
        <v>968</v>
      </c>
      <c r="B333" s="57">
        <v>68</v>
      </c>
      <c r="C333" s="58">
        <v>120</v>
      </c>
      <c r="D333" s="57" t="s">
        <v>23</v>
      </c>
      <c r="E333" s="59">
        <v>45125</v>
      </c>
      <c r="F333" s="59"/>
      <c r="G333" s="84">
        <v>1481921.38</v>
      </c>
      <c r="H333" s="84">
        <v>989794</v>
      </c>
      <c r="I333" s="57"/>
      <c r="J333" s="62">
        <v>1479135.3399999999</v>
      </c>
      <c r="K333" s="63">
        <v>987007.96</v>
      </c>
      <c r="L333" s="201">
        <f t="shared" si="5"/>
        <v>492127.37999999989</v>
      </c>
      <c r="M333" s="57">
        <v>150</v>
      </c>
      <c r="N333" s="67">
        <v>8</v>
      </c>
      <c r="O333" s="57">
        <v>1</v>
      </c>
      <c r="P333" s="64"/>
      <c r="Q333" s="65">
        <v>19.964065651201668</v>
      </c>
      <c r="R333" s="65">
        <v>12.418216398265796</v>
      </c>
      <c r="S333" s="65">
        <v>16.223575893812132</v>
      </c>
      <c r="T333" s="64"/>
      <c r="U333" s="66">
        <v>1.9964065651201669E-2</v>
      </c>
      <c r="V333" s="205"/>
      <c r="W333" s="66">
        <v>1.2418216398265796E-2</v>
      </c>
      <c r="X333" s="205">
        <v>3</v>
      </c>
      <c r="Y333" s="66">
        <v>1.6223575893812132E-2</v>
      </c>
      <c r="Z333" s="203"/>
      <c r="AA333" s="4" t="s">
        <v>37</v>
      </c>
      <c r="AD333" t="s">
        <v>36</v>
      </c>
    </row>
    <row r="334" spans="1:30" x14ac:dyDescent="0.25">
      <c r="A334" s="30">
        <v>973</v>
      </c>
      <c r="B334" s="35">
        <v>69</v>
      </c>
      <c r="C334" s="45">
        <v>183</v>
      </c>
      <c r="D334" s="35" t="s">
        <v>23</v>
      </c>
      <c r="E334" s="37">
        <v>45125</v>
      </c>
      <c r="F334" s="37"/>
      <c r="G334" s="84">
        <v>2329341.75</v>
      </c>
      <c r="H334" s="84">
        <v>1449314.25</v>
      </c>
      <c r="I334" s="35"/>
      <c r="J334" s="46">
        <v>2326555.71</v>
      </c>
      <c r="K334" s="41">
        <v>1446528.21</v>
      </c>
      <c r="L334" s="201">
        <f t="shared" si="5"/>
        <v>880027.5</v>
      </c>
      <c r="M334" s="35">
        <v>100</v>
      </c>
      <c r="N334" s="67">
        <v>8</v>
      </c>
      <c r="O334" s="35">
        <v>1</v>
      </c>
      <c r="P334" s="42"/>
      <c r="Q334" s="43">
        <v>47.102698799304719</v>
      </c>
      <c r="R334" s="43">
        <v>33.309583175675542</v>
      </c>
      <c r="S334" s="43">
        <v>29.65519859080273</v>
      </c>
      <c r="T334" s="42"/>
      <c r="U334" s="44">
        <v>4.7102698799304718E-2</v>
      </c>
      <c r="V334" s="203"/>
      <c r="W334" s="44">
        <v>3.330958317567554E-2</v>
      </c>
      <c r="X334" s="203">
        <v>3</v>
      </c>
      <c r="Y334" s="44">
        <v>2.965519859080273E-2</v>
      </c>
      <c r="Z334" s="203"/>
      <c r="AA334" s="4" t="s">
        <v>37</v>
      </c>
      <c r="AD334" t="s">
        <v>36</v>
      </c>
    </row>
    <row r="335" spans="1:30" ht="15.75" thickBot="1" x14ac:dyDescent="0.3">
      <c r="A335" s="15">
        <v>974</v>
      </c>
      <c r="B335" s="57">
        <v>70</v>
      </c>
      <c r="C335" s="58">
        <v>183</v>
      </c>
      <c r="D335" s="57" t="s">
        <v>23</v>
      </c>
      <c r="E335" s="59">
        <v>45125</v>
      </c>
      <c r="F335" s="37"/>
      <c r="G335" s="84">
        <v>3121479.25</v>
      </c>
      <c r="H335" s="84">
        <v>1843715.75</v>
      </c>
      <c r="I335" s="35"/>
      <c r="J335" s="46">
        <v>3118693.21</v>
      </c>
      <c r="K335" s="41">
        <v>1840929.71</v>
      </c>
      <c r="L335" s="201">
        <f t="shared" si="5"/>
        <v>1277763.5</v>
      </c>
      <c r="M335" s="35">
        <v>100</v>
      </c>
      <c r="N335" s="67">
        <v>8</v>
      </c>
      <c r="O335" s="35">
        <v>1</v>
      </c>
      <c r="P335" s="42"/>
      <c r="Q335" s="43">
        <v>63.140059912026253</v>
      </c>
      <c r="R335" s="43">
        <v>48.364135873131566</v>
      </c>
      <c r="S335" s="43">
        <v>31.768236683623563</v>
      </c>
      <c r="T335" s="42"/>
      <c r="U335" s="44">
        <v>6.3140059912026258E-2</v>
      </c>
      <c r="V335" s="203"/>
      <c r="W335" s="44">
        <v>4.836413587313157E-2</v>
      </c>
      <c r="X335" s="203">
        <v>3</v>
      </c>
      <c r="Y335" s="44">
        <v>3.1768236683623566E-2</v>
      </c>
      <c r="Z335" s="203"/>
      <c r="AA335" s="4" t="s">
        <v>37</v>
      </c>
      <c r="AD335" t="s">
        <v>36</v>
      </c>
    </row>
    <row r="336" spans="1:30" s="139" customFormat="1" x14ac:dyDescent="0.25">
      <c r="A336" s="139">
        <v>791</v>
      </c>
      <c r="B336" s="151">
        <v>1</v>
      </c>
      <c r="C336" s="152">
        <v>48</v>
      </c>
      <c r="D336" s="140" t="s">
        <v>23</v>
      </c>
      <c r="E336" s="153">
        <v>45119</v>
      </c>
      <c r="F336" s="142"/>
      <c r="G336" s="154">
        <v>1057695.75</v>
      </c>
      <c r="H336" s="154">
        <v>703692.12</v>
      </c>
      <c r="I336" s="140"/>
      <c r="J336" s="155">
        <v>1054806.76</v>
      </c>
      <c r="K336" s="144">
        <v>700803.13</v>
      </c>
      <c r="L336" s="201">
        <f t="shared" si="5"/>
        <v>354003.63</v>
      </c>
      <c r="M336" s="140">
        <v>150</v>
      </c>
      <c r="N336" s="140">
        <v>8</v>
      </c>
      <c r="O336" s="140">
        <v>1</v>
      </c>
      <c r="P336" s="114"/>
      <c r="Q336" s="146">
        <v>14.236852326151118</v>
      </c>
      <c r="R336" s="146">
        <v>8.9328370291277412</v>
      </c>
      <c r="S336" s="146">
        <v>11.40363288860026</v>
      </c>
      <c r="T336" s="114"/>
      <c r="U336" s="147">
        <v>1.4236852326151118E-2</v>
      </c>
      <c r="V336" s="207"/>
      <c r="W336" s="147">
        <v>8.9328370291277409E-3</v>
      </c>
      <c r="X336" s="207"/>
      <c r="Y336" s="147">
        <v>1.140363288860026E-2</v>
      </c>
      <c r="Z336" s="207"/>
      <c r="AA336" s="140"/>
      <c r="AB336" s="140"/>
      <c r="AC336" s="140"/>
      <c r="AD336" s="139" t="s">
        <v>38</v>
      </c>
    </row>
    <row r="337" spans="1:30" s="139" customFormat="1" x14ac:dyDescent="0.25">
      <c r="A337" s="149">
        <v>792</v>
      </c>
      <c r="B337" s="140">
        <v>2</v>
      </c>
      <c r="C337" s="141">
        <v>48</v>
      </c>
      <c r="D337" s="140" t="s">
        <v>23</v>
      </c>
      <c r="E337" s="142">
        <v>45119</v>
      </c>
      <c r="F337" s="142"/>
      <c r="G337" s="154">
        <v>1118609.1200000001</v>
      </c>
      <c r="H337" s="154">
        <v>709778.25</v>
      </c>
      <c r="I337" s="140"/>
      <c r="J337" s="143">
        <v>1115720.1300000001</v>
      </c>
      <c r="K337" s="144">
        <v>706889.26</v>
      </c>
      <c r="L337" s="201">
        <f t="shared" si="5"/>
        <v>408830.87000000011</v>
      </c>
      <c r="M337" s="140">
        <v>150</v>
      </c>
      <c r="N337" s="140">
        <v>8</v>
      </c>
      <c r="O337" s="140">
        <v>1</v>
      </c>
      <c r="P337" s="114"/>
      <c r="Q337" s="146">
        <v>15.059007327677849</v>
      </c>
      <c r="R337" s="146">
        <v>10.316333575976355</v>
      </c>
      <c r="S337" s="146">
        <v>10.196748566158211</v>
      </c>
      <c r="T337" s="114"/>
      <c r="U337" s="147">
        <v>1.5059007327677849E-2</v>
      </c>
      <c r="V337" s="207"/>
      <c r="W337" s="147">
        <v>1.0316333575976356E-2</v>
      </c>
      <c r="X337" s="207"/>
      <c r="Y337" s="147">
        <v>1.0196748566158211E-2</v>
      </c>
      <c r="Z337" s="207"/>
      <c r="AA337" s="140"/>
      <c r="AB337" s="140"/>
      <c r="AC337" s="140"/>
      <c r="AD337" s="139" t="s">
        <v>38</v>
      </c>
    </row>
    <row r="338" spans="1:30" x14ac:dyDescent="0.25">
      <c r="A338">
        <v>846</v>
      </c>
      <c r="B338" s="47">
        <v>3</v>
      </c>
      <c r="C338" s="48">
        <v>211</v>
      </c>
      <c r="D338" s="47" t="s">
        <v>23</v>
      </c>
      <c r="E338" s="49">
        <v>45117</v>
      </c>
      <c r="F338" s="49"/>
      <c r="G338" s="84">
        <v>1060432.5</v>
      </c>
      <c r="H338" s="84">
        <v>728746.75</v>
      </c>
      <c r="I338" s="47"/>
      <c r="J338" s="52">
        <v>1057543.51</v>
      </c>
      <c r="K338" s="53">
        <v>725857.76</v>
      </c>
      <c r="L338" s="201">
        <f t="shared" si="5"/>
        <v>331685.75</v>
      </c>
      <c r="M338" s="47">
        <v>150</v>
      </c>
      <c r="N338" s="47">
        <v>8</v>
      </c>
      <c r="O338" s="47">
        <v>1</v>
      </c>
      <c r="P338" s="54"/>
      <c r="Q338" s="55">
        <v>14.273790566482072</v>
      </c>
      <c r="R338" s="55">
        <v>8.3696733551404723</v>
      </c>
      <c r="S338" s="55">
        <v>12.693852004384436</v>
      </c>
      <c r="T338" s="54"/>
      <c r="U338" s="56">
        <v>1.4273790566482073E-2</v>
      </c>
      <c r="V338" s="204"/>
      <c r="W338" s="56">
        <v>8.3696733551404719E-3</v>
      </c>
      <c r="X338" s="204"/>
      <c r="Y338" s="56">
        <v>1.2693852004384436E-2</v>
      </c>
      <c r="Z338" s="204"/>
      <c r="AA338" s="47"/>
      <c r="AB338" s="47"/>
      <c r="AC338" s="35"/>
      <c r="AD338" t="s">
        <v>38</v>
      </c>
    </row>
    <row r="339" spans="1:30" x14ac:dyDescent="0.25">
      <c r="A339" s="29">
        <v>847</v>
      </c>
      <c r="B339" s="57">
        <v>4</v>
      </c>
      <c r="C339" s="58">
        <v>211</v>
      </c>
      <c r="D339" s="57" t="s">
        <v>23</v>
      </c>
      <c r="E339" s="59">
        <v>45117</v>
      </c>
      <c r="F339" s="59"/>
      <c r="G339" s="84">
        <v>1038398.12</v>
      </c>
      <c r="H339" s="84">
        <v>692587.69</v>
      </c>
      <c r="I339" s="57"/>
      <c r="J339" s="62">
        <v>1035509.13</v>
      </c>
      <c r="K339" s="63">
        <v>689698.7</v>
      </c>
      <c r="L339" s="201">
        <f t="shared" si="5"/>
        <v>345810.43000000005</v>
      </c>
      <c r="M339" s="57">
        <v>150</v>
      </c>
      <c r="N339" s="57">
        <v>8</v>
      </c>
      <c r="O339" s="57">
        <v>1</v>
      </c>
      <c r="P339" s="64"/>
      <c r="Q339" s="65">
        <v>13.976389918273959</v>
      </c>
      <c r="R339" s="65">
        <v>8.7260919165224013</v>
      </c>
      <c r="S339" s="65">
        <v>11.288140703765853</v>
      </c>
      <c r="T339" s="64"/>
      <c r="U339" s="66">
        <v>1.3976389918273959E-2</v>
      </c>
      <c r="V339" s="205"/>
      <c r="W339" s="66">
        <v>8.7260919165224014E-3</v>
      </c>
      <c r="X339" s="205"/>
      <c r="Y339" s="66">
        <v>1.1288140703765853E-2</v>
      </c>
      <c r="Z339" s="205"/>
      <c r="AA339" s="57"/>
      <c r="AB339" s="57"/>
      <c r="AC339" s="35"/>
      <c r="AD339" t="s">
        <v>38</v>
      </c>
    </row>
    <row r="340" spans="1:30" x14ac:dyDescent="0.25">
      <c r="A340">
        <v>852</v>
      </c>
      <c r="B340" s="67">
        <v>5</v>
      </c>
      <c r="C340" s="68">
        <v>180</v>
      </c>
      <c r="D340" s="67" t="s">
        <v>23</v>
      </c>
      <c r="E340" s="69">
        <v>45117</v>
      </c>
      <c r="F340" s="69"/>
      <c r="G340" s="84">
        <v>2614581.25</v>
      </c>
      <c r="H340" s="84">
        <v>1581500.38</v>
      </c>
      <c r="I340" s="67"/>
      <c r="J340" s="72">
        <v>2611692.2599999998</v>
      </c>
      <c r="K340" s="73">
        <v>1578611.39</v>
      </c>
      <c r="L340" s="201">
        <f t="shared" si="5"/>
        <v>1033080.8699999999</v>
      </c>
      <c r="M340" s="67">
        <v>100</v>
      </c>
      <c r="N340" s="67">
        <v>8</v>
      </c>
      <c r="O340" s="67">
        <v>1</v>
      </c>
      <c r="P340" s="74"/>
      <c r="Q340" s="75">
        <v>52.87548170477956</v>
      </c>
      <c r="R340" s="75">
        <v>39.102747546484899</v>
      </c>
      <c r="S340" s="75">
        <v>29.611378440333496</v>
      </c>
      <c r="T340" s="74"/>
      <c r="U340" s="76">
        <v>5.2875481704779563E-2</v>
      </c>
      <c r="V340" s="206"/>
      <c r="W340" s="76">
        <v>3.9102747546484899E-2</v>
      </c>
      <c r="X340" s="206"/>
      <c r="Y340" s="76">
        <v>2.9611378440333496E-2</v>
      </c>
      <c r="Z340" s="206"/>
      <c r="AA340" s="67"/>
      <c r="AB340" s="67"/>
      <c r="AC340" s="67"/>
      <c r="AD340" t="s">
        <v>38</v>
      </c>
    </row>
    <row r="341" spans="1:30" x14ac:dyDescent="0.25">
      <c r="A341" s="29">
        <v>853</v>
      </c>
      <c r="B341" s="67">
        <v>6</v>
      </c>
      <c r="C341" s="68">
        <v>180</v>
      </c>
      <c r="D341" s="67" t="s">
        <v>23</v>
      </c>
      <c r="E341" s="188">
        <v>45117</v>
      </c>
      <c r="F341" s="69"/>
      <c r="G341" s="84">
        <v>2634711</v>
      </c>
      <c r="H341" s="84">
        <v>1552646.62</v>
      </c>
      <c r="I341" s="67"/>
      <c r="J341" s="72">
        <v>2631822.0099999998</v>
      </c>
      <c r="K341" s="73">
        <v>1549757.6300000001</v>
      </c>
      <c r="L341" s="201">
        <f t="shared" si="5"/>
        <v>1082064.3799999997</v>
      </c>
      <c r="M341" s="67">
        <v>100</v>
      </c>
      <c r="N341" s="67">
        <v>8</v>
      </c>
      <c r="O341" s="67">
        <v>1</v>
      </c>
      <c r="P341" s="74"/>
      <c r="Q341" s="75">
        <v>53.283022150546621</v>
      </c>
      <c r="R341" s="75">
        <v>40.956803585167251</v>
      </c>
      <c r="S341" s="75">
        <v>26.501369915565647</v>
      </c>
      <c r="T341" s="74"/>
      <c r="U341" s="76">
        <v>5.3283022150546623E-2</v>
      </c>
      <c r="V341" s="206"/>
      <c r="W341" s="76">
        <v>4.0956803585167248E-2</v>
      </c>
      <c r="X341" s="206"/>
      <c r="Y341" s="76">
        <v>2.6501369915565648E-2</v>
      </c>
      <c r="Z341" s="206"/>
      <c r="AA341" s="67"/>
      <c r="AB341" s="67"/>
      <c r="AC341" s="67"/>
      <c r="AD341" t="s">
        <v>38</v>
      </c>
    </row>
    <row r="342" spans="1:30" x14ac:dyDescent="0.25">
      <c r="A342">
        <v>858</v>
      </c>
      <c r="B342" s="47">
        <v>7</v>
      </c>
      <c r="C342" s="48">
        <v>140</v>
      </c>
      <c r="D342" s="47" t="s">
        <v>23</v>
      </c>
      <c r="E342" s="49">
        <v>45117</v>
      </c>
      <c r="F342" s="49"/>
      <c r="G342" s="84">
        <v>2719003</v>
      </c>
      <c r="H342" s="84">
        <v>1789871.75</v>
      </c>
      <c r="I342" s="47"/>
      <c r="J342" s="52">
        <v>2716114.01</v>
      </c>
      <c r="K342" s="53">
        <v>1786982.76</v>
      </c>
      <c r="L342" s="201">
        <f t="shared" si="5"/>
        <v>929131.24999999977</v>
      </c>
      <c r="M342" s="47">
        <v>100</v>
      </c>
      <c r="N342" s="67">
        <v>8</v>
      </c>
      <c r="O342" s="47">
        <v>1</v>
      </c>
      <c r="P342" s="54"/>
      <c r="Q342" s="55">
        <v>54.9895708784045</v>
      </c>
      <c r="R342" s="55">
        <v>35.168190372453559</v>
      </c>
      <c r="S342" s="55">
        <v>42.615968087794528</v>
      </c>
      <c r="T342" s="54"/>
      <c r="U342" s="56">
        <v>5.4989570878404503E-2</v>
      </c>
      <c r="V342" s="204"/>
      <c r="W342" s="56">
        <v>3.5168190372453556E-2</v>
      </c>
      <c r="X342" s="204"/>
      <c r="Y342" s="56">
        <v>4.2615968087794526E-2</v>
      </c>
      <c r="Z342" s="204"/>
      <c r="AA342" s="47"/>
      <c r="AB342" s="47"/>
      <c r="AC342" s="35"/>
      <c r="AD342" t="s">
        <v>38</v>
      </c>
    </row>
    <row r="343" spans="1:30" x14ac:dyDescent="0.25">
      <c r="A343" s="29">
        <v>859</v>
      </c>
      <c r="B343" s="57">
        <v>8</v>
      </c>
      <c r="C343" s="58">
        <v>140</v>
      </c>
      <c r="D343" s="57" t="s">
        <v>23</v>
      </c>
      <c r="E343" s="59">
        <v>45117</v>
      </c>
      <c r="F343" s="59"/>
      <c r="G343" s="84">
        <v>2602016.25</v>
      </c>
      <c r="H343" s="84">
        <v>1729458.38</v>
      </c>
      <c r="I343" s="57"/>
      <c r="J343" s="62">
        <v>2599127.2599999998</v>
      </c>
      <c r="K343" s="63">
        <v>1726569.39</v>
      </c>
      <c r="L343" s="201">
        <f t="shared" si="5"/>
        <v>872557.86999999988</v>
      </c>
      <c r="M343" s="57">
        <v>100</v>
      </c>
      <c r="N343" s="67">
        <v>8</v>
      </c>
      <c r="O343" s="57">
        <v>1</v>
      </c>
      <c r="P343" s="64"/>
      <c r="Q343" s="65">
        <v>52.621094755062686</v>
      </c>
      <c r="R343" s="65">
        <v>33.026853077154158</v>
      </c>
      <c r="S343" s="65">
        <v>42.127619607503348</v>
      </c>
      <c r="T343" s="64"/>
      <c r="U343" s="66">
        <v>5.2621094755062686E-2</v>
      </c>
      <c r="V343" s="205"/>
      <c r="W343" s="66">
        <v>3.302685307715416E-2</v>
      </c>
      <c r="X343" s="205"/>
      <c r="Y343" s="66">
        <v>4.2127619607503351E-2</v>
      </c>
      <c r="Z343" s="205"/>
      <c r="AA343" s="57"/>
      <c r="AB343" s="57"/>
      <c r="AC343" s="35"/>
      <c r="AD343" t="s">
        <v>38</v>
      </c>
    </row>
    <row r="344" spans="1:30" x14ac:dyDescent="0.25">
      <c r="A344">
        <v>862</v>
      </c>
      <c r="B344" s="35">
        <v>9</v>
      </c>
      <c r="C344" s="45">
        <v>213</v>
      </c>
      <c r="D344" s="35" t="s">
        <v>23</v>
      </c>
      <c r="E344" s="37">
        <v>45117</v>
      </c>
      <c r="F344" s="37"/>
      <c r="G344" s="84">
        <v>3425722.25</v>
      </c>
      <c r="H344" s="84">
        <v>2059266.38</v>
      </c>
      <c r="I344" s="35"/>
      <c r="J344" s="46">
        <v>3422833.26</v>
      </c>
      <c r="K344" s="41">
        <v>2056377.39</v>
      </c>
      <c r="L344" s="201">
        <f t="shared" si="5"/>
        <v>1366455.8699999999</v>
      </c>
      <c r="M344" s="35">
        <v>100</v>
      </c>
      <c r="N344" s="67">
        <v>8</v>
      </c>
      <c r="O344" s="35">
        <v>1</v>
      </c>
      <c r="P344" s="42"/>
      <c r="Q344" s="43">
        <v>69.297581567914506</v>
      </c>
      <c r="R344" s="43">
        <v>51.721196732664694</v>
      </c>
      <c r="S344" s="43">
        <v>37.789227395787087</v>
      </c>
      <c r="T344" s="42"/>
      <c r="U344" s="44">
        <v>6.9297581567914504E-2</v>
      </c>
      <c r="V344" s="203"/>
      <c r="W344" s="44">
        <v>5.1721196732664697E-2</v>
      </c>
      <c r="X344" s="203"/>
      <c r="Y344" s="44">
        <v>3.7789227395787085E-2</v>
      </c>
      <c r="Z344" s="203"/>
      <c r="AA344" s="35"/>
      <c r="AB344" s="35"/>
      <c r="AC344" s="35"/>
      <c r="AD344" t="s">
        <v>38</v>
      </c>
    </row>
    <row r="345" spans="1:30" x14ac:dyDescent="0.25">
      <c r="A345" s="29">
        <v>863</v>
      </c>
      <c r="B345" s="35">
        <v>10</v>
      </c>
      <c r="C345" s="45">
        <v>213</v>
      </c>
      <c r="D345" s="35" t="s">
        <v>23</v>
      </c>
      <c r="E345" s="37">
        <v>45117</v>
      </c>
      <c r="F345" s="37"/>
      <c r="G345" s="84">
        <v>3325988.5</v>
      </c>
      <c r="H345" s="84">
        <v>1997214.5</v>
      </c>
      <c r="I345" s="35"/>
      <c r="J345" s="46">
        <v>3323099.51</v>
      </c>
      <c r="K345" s="41">
        <v>1994325.51</v>
      </c>
      <c r="L345" s="201">
        <f t="shared" si="5"/>
        <v>1328773.9999999998</v>
      </c>
      <c r="M345" s="35">
        <v>100</v>
      </c>
      <c r="N345" s="67">
        <v>8</v>
      </c>
      <c r="O345" s="35">
        <v>1</v>
      </c>
      <c r="P345" s="42"/>
      <c r="Q345" s="43">
        <v>67.278404134860409</v>
      </c>
      <c r="R345" s="43">
        <v>50.294914732409026</v>
      </c>
      <c r="S345" s="43">
        <v>36.514502215270475</v>
      </c>
      <c r="T345" s="42"/>
      <c r="U345" s="44">
        <v>6.7278404134860414E-2</v>
      </c>
      <c r="V345" s="203"/>
      <c r="W345" s="44">
        <v>5.0294914732409025E-2</v>
      </c>
      <c r="X345" s="203"/>
      <c r="Y345" s="44">
        <v>3.6514502215270479E-2</v>
      </c>
      <c r="Z345" s="203"/>
      <c r="AA345" s="35"/>
      <c r="AB345" s="35"/>
      <c r="AC345" s="35"/>
      <c r="AD345" t="s">
        <v>38</v>
      </c>
    </row>
    <row r="346" spans="1:30" x14ac:dyDescent="0.25">
      <c r="A346">
        <v>866</v>
      </c>
      <c r="B346" s="47">
        <v>11</v>
      </c>
      <c r="C346" s="48">
        <v>163</v>
      </c>
      <c r="D346" s="47" t="s">
        <v>23</v>
      </c>
      <c r="E346" s="49">
        <v>45117</v>
      </c>
      <c r="F346" s="49"/>
      <c r="G346" s="84">
        <v>4859140.5</v>
      </c>
      <c r="H346" s="84">
        <v>2979644.25</v>
      </c>
      <c r="I346" s="47"/>
      <c r="J346" s="52">
        <v>4856251.51</v>
      </c>
      <c r="K346" s="53">
        <v>2976755.26</v>
      </c>
      <c r="L346" s="201">
        <f t="shared" si="5"/>
        <v>1879496.25</v>
      </c>
      <c r="M346" s="47">
        <v>100</v>
      </c>
      <c r="N346" s="67">
        <v>8</v>
      </c>
      <c r="O346" s="47">
        <v>1</v>
      </c>
      <c r="P346" s="54"/>
      <c r="Q346" s="55">
        <v>98.318106540934153</v>
      </c>
      <c r="R346" s="55">
        <v>71.140091267312968</v>
      </c>
      <c r="S346" s="55">
        <v>58.432732838285553</v>
      </c>
      <c r="T346" s="54"/>
      <c r="U346" s="56">
        <v>9.8318106540934161E-2</v>
      </c>
      <c r="V346" s="204"/>
      <c r="W346" s="56">
        <v>7.1140091267312966E-2</v>
      </c>
      <c r="X346" s="204"/>
      <c r="Y346" s="56">
        <v>5.8432732838285553E-2</v>
      </c>
      <c r="Z346" s="204"/>
      <c r="AA346" s="47"/>
      <c r="AB346" s="47"/>
      <c r="AC346" s="35"/>
      <c r="AD346" t="s">
        <v>38</v>
      </c>
    </row>
    <row r="347" spans="1:30" x14ac:dyDescent="0.25">
      <c r="A347" s="29">
        <v>867</v>
      </c>
      <c r="B347" s="57">
        <v>12</v>
      </c>
      <c r="C347" s="58">
        <v>163</v>
      </c>
      <c r="D347" s="57" t="s">
        <v>23</v>
      </c>
      <c r="E347" s="59">
        <v>45117</v>
      </c>
      <c r="F347" s="59"/>
      <c r="G347" s="84">
        <v>4844742</v>
      </c>
      <c r="H347" s="84">
        <v>3131280</v>
      </c>
      <c r="I347" s="57"/>
      <c r="J347" s="62">
        <v>4841853.01</v>
      </c>
      <c r="K347" s="63">
        <v>3128391.01</v>
      </c>
      <c r="L347" s="201">
        <f t="shared" si="5"/>
        <v>1713462</v>
      </c>
      <c r="M347" s="57">
        <v>100</v>
      </c>
      <c r="N347" s="67">
        <v>8</v>
      </c>
      <c r="O347" s="57">
        <v>1</v>
      </c>
      <c r="P347" s="64"/>
      <c r="Q347" s="65">
        <v>98.026599139780288</v>
      </c>
      <c r="R347" s="65">
        <v>64.855592589276313</v>
      </c>
      <c r="S347" s="65">
        <v>71.317664083583551</v>
      </c>
      <c r="T347" s="64"/>
      <c r="U347" s="66">
        <v>9.802659913978029E-2</v>
      </c>
      <c r="V347" s="205"/>
      <c r="W347" s="66">
        <v>6.4855592589276312E-2</v>
      </c>
      <c r="X347" s="205"/>
      <c r="Y347" s="66">
        <v>7.131766408358356E-2</v>
      </c>
      <c r="Z347" s="205"/>
      <c r="AA347" s="57"/>
      <c r="AB347" s="57"/>
      <c r="AC347" s="35"/>
      <c r="AD347" t="s">
        <v>38</v>
      </c>
    </row>
    <row r="348" spans="1:30" x14ac:dyDescent="0.25">
      <c r="A348">
        <v>872</v>
      </c>
      <c r="B348" s="35">
        <v>13</v>
      </c>
      <c r="C348" s="45" t="s">
        <v>39</v>
      </c>
      <c r="D348" s="35" t="s">
        <v>23</v>
      </c>
      <c r="E348" s="37">
        <v>45117</v>
      </c>
      <c r="F348" s="37"/>
      <c r="G348" s="84">
        <v>11236.35</v>
      </c>
      <c r="H348" s="84">
        <v>8824.14</v>
      </c>
      <c r="I348" s="35"/>
      <c r="J348" s="46">
        <v>8347.36</v>
      </c>
      <c r="K348" s="41">
        <v>5935.15</v>
      </c>
      <c r="L348" s="201">
        <f t="shared" si="5"/>
        <v>2412.2100000000009</v>
      </c>
      <c r="M348" s="35">
        <v>100</v>
      </c>
      <c r="N348" s="67">
        <v>8</v>
      </c>
      <c r="O348" s="35">
        <v>1</v>
      </c>
      <c r="P348" s="42"/>
      <c r="Q348" s="43">
        <v>0.16899796646148835</v>
      </c>
      <c r="R348" s="43">
        <v>9.1303634979811796E-2</v>
      </c>
      <c r="S348" s="43">
        <v>0.16704281268560461</v>
      </c>
      <c r="T348" s="42"/>
      <c r="U348" s="44">
        <v>1.6899796646148836E-4</v>
      </c>
      <c r="V348" s="203"/>
      <c r="W348" s="44">
        <v>9.1303634979811803E-5</v>
      </c>
      <c r="X348" s="203"/>
      <c r="Y348" s="44">
        <v>1.6704281268560461E-4</v>
      </c>
      <c r="Z348" s="203"/>
      <c r="AA348" s="35"/>
      <c r="AB348" s="35"/>
      <c r="AC348" s="35"/>
      <c r="AD348" t="s">
        <v>38</v>
      </c>
    </row>
    <row r="349" spans="1:30" x14ac:dyDescent="0.25">
      <c r="A349" s="29">
        <v>873</v>
      </c>
      <c r="B349" s="35">
        <v>14</v>
      </c>
      <c r="C349" s="45" t="s">
        <v>39</v>
      </c>
      <c r="D349" s="35" t="s">
        <v>23</v>
      </c>
      <c r="E349" s="37">
        <v>45117</v>
      </c>
      <c r="F349" s="37"/>
      <c r="G349" s="84">
        <v>8419.2999999999993</v>
      </c>
      <c r="H349" s="84">
        <v>7090.39</v>
      </c>
      <c r="I349" s="35"/>
      <c r="J349" s="46">
        <v>5530.3099999999995</v>
      </c>
      <c r="K349" s="41">
        <v>4201.4000000000005</v>
      </c>
      <c r="L349" s="201">
        <f t="shared" si="5"/>
        <v>1328.9099999999989</v>
      </c>
      <c r="M349" s="35">
        <v>100</v>
      </c>
      <c r="N349" s="67">
        <v>8</v>
      </c>
      <c r="O349" s="35">
        <v>1</v>
      </c>
      <c r="P349" s="42"/>
      <c r="Q349" s="43">
        <v>0.11196487798557073</v>
      </c>
      <c r="R349" s="43">
        <v>5.0300062416216484E-2</v>
      </c>
      <c r="S349" s="43">
        <v>0.13257935347411159</v>
      </c>
      <c r="T349" s="42"/>
      <c r="U349" s="44">
        <v>1.1196487798557074E-4</v>
      </c>
      <c r="V349" s="203"/>
      <c r="W349" s="44">
        <v>5.0300062416216485E-5</v>
      </c>
      <c r="X349" s="203"/>
      <c r="Y349" s="44">
        <v>1.325793534741116E-4</v>
      </c>
      <c r="Z349" s="203"/>
      <c r="AA349" s="35"/>
      <c r="AB349" s="35"/>
      <c r="AC349" s="35"/>
      <c r="AD349" t="s">
        <v>38</v>
      </c>
    </row>
    <row r="350" spans="1:30" x14ac:dyDescent="0.25">
      <c r="A350">
        <v>878</v>
      </c>
      <c r="B350" s="47">
        <v>15</v>
      </c>
      <c r="C350" s="48">
        <v>85</v>
      </c>
      <c r="D350" s="47" t="s">
        <v>23</v>
      </c>
      <c r="E350" s="49">
        <v>45118</v>
      </c>
      <c r="F350" s="49"/>
      <c r="G350" s="84">
        <v>290975.34000000003</v>
      </c>
      <c r="H350" s="84">
        <v>208579.91</v>
      </c>
      <c r="I350" s="47"/>
      <c r="J350" s="52">
        <v>288086.35000000003</v>
      </c>
      <c r="K350" s="53">
        <v>205690.92</v>
      </c>
      <c r="L350" s="201">
        <f t="shared" si="5"/>
        <v>82395.430000000022</v>
      </c>
      <c r="M350" s="47">
        <v>250</v>
      </c>
      <c r="N350" s="67">
        <v>8</v>
      </c>
      <c r="O350" s="47">
        <v>1</v>
      </c>
      <c r="P350" s="54"/>
      <c r="Q350" s="55">
        <v>2.3330014431059691</v>
      </c>
      <c r="R350" s="55">
        <v>1.2474871200641129</v>
      </c>
      <c r="S350" s="55">
        <v>2.3338557945399909</v>
      </c>
      <c r="T350" s="54"/>
      <c r="U350" s="56">
        <v>2.3330014431059694E-3</v>
      </c>
      <c r="V350" s="204"/>
      <c r="W350" s="56">
        <v>1.247487120064113E-3</v>
      </c>
      <c r="X350" s="204"/>
      <c r="Y350" s="56">
        <v>2.3338557945399908E-3</v>
      </c>
      <c r="Z350" s="204"/>
      <c r="AA350" s="47"/>
      <c r="AB350" s="47"/>
      <c r="AC350" s="35"/>
      <c r="AD350" t="s">
        <v>38</v>
      </c>
    </row>
    <row r="351" spans="1:30" x14ac:dyDescent="0.25">
      <c r="A351" s="29">
        <v>879</v>
      </c>
      <c r="B351" s="57">
        <v>16</v>
      </c>
      <c r="C351" s="58">
        <v>85</v>
      </c>
      <c r="D351" s="57" t="s">
        <v>23</v>
      </c>
      <c r="E351" s="59">
        <v>45118</v>
      </c>
      <c r="F351" s="59"/>
      <c r="G351" s="84">
        <v>295115.75</v>
      </c>
      <c r="H351" s="84">
        <v>194038.55</v>
      </c>
      <c r="I351" s="57"/>
      <c r="J351" s="62">
        <v>292226.76</v>
      </c>
      <c r="K351" s="63">
        <v>191149.56</v>
      </c>
      <c r="L351" s="201">
        <f t="shared" si="5"/>
        <v>101077.20000000001</v>
      </c>
      <c r="M351" s="57">
        <v>250</v>
      </c>
      <c r="N351" s="67">
        <v>8</v>
      </c>
      <c r="O351" s="57">
        <v>1</v>
      </c>
      <c r="P351" s="64"/>
      <c r="Q351" s="65">
        <v>2.3665316069094615</v>
      </c>
      <c r="R351" s="65">
        <v>1.5303337227822504</v>
      </c>
      <c r="S351" s="65">
        <v>1.7978254508735045</v>
      </c>
      <c r="T351" s="64"/>
      <c r="U351" s="66">
        <v>2.3665316069094618E-3</v>
      </c>
      <c r="V351" s="205"/>
      <c r="W351" s="66">
        <v>1.5303337227822505E-3</v>
      </c>
      <c r="X351" s="205"/>
      <c r="Y351" s="66">
        <v>1.7978254508735046E-3</v>
      </c>
      <c r="Z351" s="205"/>
      <c r="AA351" s="57"/>
      <c r="AB351" s="57"/>
      <c r="AC351" s="35"/>
      <c r="AD351" t="s">
        <v>38</v>
      </c>
    </row>
    <row r="352" spans="1:30" x14ac:dyDescent="0.25">
      <c r="A352">
        <v>884</v>
      </c>
      <c r="B352" s="35">
        <v>17</v>
      </c>
      <c r="C352" s="45">
        <v>181</v>
      </c>
      <c r="D352" s="35" t="s">
        <v>23</v>
      </c>
      <c r="E352" s="37">
        <v>45118</v>
      </c>
      <c r="F352" s="37"/>
      <c r="G352" s="84">
        <v>1393525</v>
      </c>
      <c r="H352" s="84">
        <v>879033.19</v>
      </c>
      <c r="I352" s="35"/>
      <c r="J352" s="46">
        <v>1390636.01</v>
      </c>
      <c r="K352" s="41">
        <v>876144.2</v>
      </c>
      <c r="L352" s="201">
        <f t="shared" si="5"/>
        <v>514491.81000000006</v>
      </c>
      <c r="M352" s="35">
        <v>150</v>
      </c>
      <c r="N352" s="67">
        <v>8</v>
      </c>
      <c r="O352" s="35">
        <v>1</v>
      </c>
      <c r="P352" s="42"/>
      <c r="Q352" s="43">
        <v>18.769579665756037</v>
      </c>
      <c r="R352" s="43">
        <v>12.982554703043451</v>
      </c>
      <c r="S352" s="43">
        <v>12.442103669832058</v>
      </c>
      <c r="T352" s="42"/>
      <c r="U352" s="44">
        <v>1.8769579665756039E-2</v>
      </c>
      <c r="V352" s="203"/>
      <c r="W352" s="44">
        <v>1.2982554703043452E-2</v>
      </c>
      <c r="X352" s="203"/>
      <c r="Y352" s="44">
        <v>1.2442103669832057E-2</v>
      </c>
      <c r="Z352" s="203"/>
      <c r="AA352" s="35"/>
      <c r="AB352" s="35"/>
      <c r="AC352" s="35"/>
      <c r="AD352" t="s">
        <v>38</v>
      </c>
    </row>
    <row r="353" spans="1:30" x14ac:dyDescent="0.25">
      <c r="A353" s="29">
        <v>885</v>
      </c>
      <c r="B353" s="35">
        <v>18</v>
      </c>
      <c r="C353" s="45">
        <v>181</v>
      </c>
      <c r="D353" s="35" t="s">
        <v>23</v>
      </c>
      <c r="E353" s="37">
        <v>45118</v>
      </c>
      <c r="F353" s="37"/>
      <c r="G353" s="84">
        <v>1333761.6200000001</v>
      </c>
      <c r="H353" s="84">
        <v>836609.81</v>
      </c>
      <c r="I353" s="35"/>
      <c r="J353" s="46">
        <v>1330872.6300000001</v>
      </c>
      <c r="K353" s="41">
        <v>833720.82000000007</v>
      </c>
      <c r="L353" s="201">
        <f t="shared" si="5"/>
        <v>497151.81000000006</v>
      </c>
      <c r="M353" s="35">
        <v>150</v>
      </c>
      <c r="N353" s="67">
        <v>8</v>
      </c>
      <c r="O353" s="35">
        <v>1</v>
      </c>
      <c r="P353" s="42"/>
      <c r="Q353" s="43">
        <v>17.962946216069337</v>
      </c>
      <c r="R353" s="43">
        <v>12.545001579407192</v>
      </c>
      <c r="S353" s="43">
        <v>11.648580968823612</v>
      </c>
      <c r="T353" s="42"/>
      <c r="U353" s="44">
        <v>1.7962946216069337E-2</v>
      </c>
      <c r="V353" s="203"/>
      <c r="W353" s="44">
        <v>1.2545001579407192E-2</v>
      </c>
      <c r="X353" s="203"/>
      <c r="Y353" s="44">
        <v>1.1648580968823612E-2</v>
      </c>
      <c r="Z353" s="203"/>
      <c r="AA353" s="35"/>
      <c r="AB353" s="35"/>
      <c r="AC353" s="35"/>
      <c r="AD353" t="s">
        <v>38</v>
      </c>
    </row>
    <row r="354" spans="1:30" x14ac:dyDescent="0.25">
      <c r="A354">
        <v>890</v>
      </c>
      <c r="B354" s="47">
        <v>19</v>
      </c>
      <c r="C354" s="48">
        <v>133</v>
      </c>
      <c r="D354" s="47" t="s">
        <v>23</v>
      </c>
      <c r="E354" s="49">
        <v>45118</v>
      </c>
      <c r="F354" s="49"/>
      <c r="G354" s="84">
        <v>813702.44</v>
      </c>
      <c r="H354" s="84">
        <v>523033.28</v>
      </c>
      <c r="I354" s="47"/>
      <c r="J354" s="52">
        <v>810813.45</v>
      </c>
      <c r="K354" s="53">
        <v>520144.29000000004</v>
      </c>
      <c r="L354" s="201">
        <f t="shared" si="5"/>
        <v>290669.15999999992</v>
      </c>
      <c r="M354" s="47">
        <v>250</v>
      </c>
      <c r="N354" s="67">
        <v>8</v>
      </c>
      <c r="O354" s="47">
        <v>1</v>
      </c>
      <c r="P354" s="54"/>
      <c r="Q354" s="55">
        <v>6.5661873564635362</v>
      </c>
      <c r="R354" s="55">
        <v>4.4008027301981993</v>
      </c>
      <c r="S354" s="55">
        <v>4.6555769464704762</v>
      </c>
      <c r="T354" s="54"/>
      <c r="U354" s="56">
        <v>6.566187356463536E-3</v>
      </c>
      <c r="V354" s="204"/>
      <c r="W354" s="56">
        <v>4.4008027301981993E-3</v>
      </c>
      <c r="X354" s="204"/>
      <c r="Y354" s="56">
        <v>4.6555769464704765E-3</v>
      </c>
      <c r="Z354" s="204"/>
      <c r="AA354" s="47"/>
      <c r="AB354" s="47"/>
      <c r="AC354" s="35"/>
      <c r="AD354" t="s">
        <v>38</v>
      </c>
    </row>
    <row r="355" spans="1:30" x14ac:dyDescent="0.25">
      <c r="A355" s="29">
        <v>891</v>
      </c>
      <c r="B355" s="57">
        <v>20</v>
      </c>
      <c r="C355" s="58">
        <v>133</v>
      </c>
      <c r="D355" s="57" t="s">
        <v>23</v>
      </c>
      <c r="E355" s="59">
        <v>45118</v>
      </c>
      <c r="F355" s="59"/>
      <c r="G355" s="84">
        <v>802341.62</v>
      </c>
      <c r="H355" s="84">
        <v>532745.43999999994</v>
      </c>
      <c r="I355" s="57"/>
      <c r="J355" s="62">
        <v>799452.63</v>
      </c>
      <c r="K355" s="63">
        <v>529856.44999999995</v>
      </c>
      <c r="L355" s="201">
        <f t="shared" si="5"/>
        <v>269596.18000000005</v>
      </c>
      <c r="M355" s="57">
        <v>250</v>
      </c>
      <c r="N355" s="67">
        <v>8</v>
      </c>
      <c r="O355" s="57">
        <v>1</v>
      </c>
      <c r="P355" s="64"/>
      <c r="Q355" s="65">
        <v>6.4741843530068746</v>
      </c>
      <c r="R355" s="65">
        <v>4.081752618664483</v>
      </c>
      <c r="S355" s="65">
        <v>5.1437282288361423</v>
      </c>
      <c r="T355" s="64"/>
      <c r="U355" s="66">
        <v>6.4741843530068746E-3</v>
      </c>
      <c r="V355" s="205"/>
      <c r="W355" s="66">
        <v>4.0817526186644835E-3</v>
      </c>
      <c r="X355" s="205"/>
      <c r="Y355" s="66">
        <v>5.1437282288361421E-3</v>
      </c>
      <c r="Z355" s="205"/>
      <c r="AA355" s="57"/>
      <c r="AB355" s="57"/>
      <c r="AC355" s="35"/>
      <c r="AD355" t="s">
        <v>38</v>
      </c>
    </row>
    <row r="356" spans="1:30" x14ac:dyDescent="0.25">
      <c r="A356">
        <v>896</v>
      </c>
      <c r="B356" s="35">
        <v>21</v>
      </c>
      <c r="C356" s="45">
        <v>179</v>
      </c>
      <c r="D356" s="35" t="s">
        <v>23</v>
      </c>
      <c r="E356" s="37">
        <v>45118</v>
      </c>
      <c r="F356" s="37"/>
      <c r="G356" s="84">
        <v>3193380.5</v>
      </c>
      <c r="H356" s="84">
        <v>1888055.75</v>
      </c>
      <c r="I356" s="35"/>
      <c r="J356" s="46">
        <v>3190491.51</v>
      </c>
      <c r="K356" s="41">
        <v>1885166.76</v>
      </c>
      <c r="L356" s="201">
        <f t="shared" si="5"/>
        <v>1305324.7499999998</v>
      </c>
      <c r="M356" s="35">
        <v>150</v>
      </c>
      <c r="N356" s="67">
        <v>8</v>
      </c>
      <c r="O356" s="35">
        <v>1</v>
      </c>
      <c r="P356" s="42"/>
      <c r="Q356" s="43">
        <v>43.062443471360467</v>
      </c>
      <c r="R356" s="43">
        <v>32.938230779828181</v>
      </c>
      <c r="S356" s="43">
        <v>21.767057286794415</v>
      </c>
      <c r="T356" s="42"/>
      <c r="U356" s="44">
        <v>4.306244347136047E-2</v>
      </c>
      <c r="V356" s="203"/>
      <c r="W356" s="44">
        <v>3.293823077982818E-2</v>
      </c>
      <c r="X356" s="203"/>
      <c r="Y356" s="44">
        <v>2.1767057286794414E-2</v>
      </c>
      <c r="Z356" s="203"/>
      <c r="AA356" s="35"/>
      <c r="AB356" s="35"/>
      <c r="AC356" s="35"/>
      <c r="AD356" t="s">
        <v>38</v>
      </c>
    </row>
    <row r="357" spans="1:30" x14ac:dyDescent="0.25">
      <c r="A357" s="29">
        <v>896</v>
      </c>
      <c r="B357" s="35">
        <v>22</v>
      </c>
      <c r="C357" s="45">
        <v>179</v>
      </c>
      <c r="D357" s="35" t="s">
        <v>23</v>
      </c>
      <c r="E357" s="37">
        <v>45118</v>
      </c>
      <c r="F357" s="37"/>
      <c r="G357" s="84">
        <v>3164590</v>
      </c>
      <c r="H357" s="84">
        <v>1977981</v>
      </c>
      <c r="I357" s="35"/>
      <c r="J357" s="46">
        <v>3161701.01</v>
      </c>
      <c r="K357" s="41">
        <v>1975092.01</v>
      </c>
      <c r="L357" s="201">
        <f t="shared" si="5"/>
        <v>1186608.9999999998</v>
      </c>
      <c r="M357" s="35">
        <v>150</v>
      </c>
      <c r="N357" s="67">
        <v>8</v>
      </c>
      <c r="O357" s="35">
        <v>1</v>
      </c>
      <c r="P357" s="42"/>
      <c r="Q357" s="43">
        <v>42.67385466776193</v>
      </c>
      <c r="R357" s="43">
        <v>29.94258791723756</v>
      </c>
      <c r="S357" s="43">
        <v>27.372223513627382</v>
      </c>
      <c r="T357" s="42"/>
      <c r="U357" s="44">
        <v>4.2673854667761933E-2</v>
      </c>
      <c r="V357" s="203"/>
      <c r="W357" s="44">
        <v>2.994258791723756E-2</v>
      </c>
      <c r="X357" s="203"/>
      <c r="Y357" s="44">
        <v>2.7372223513627381E-2</v>
      </c>
      <c r="Z357" s="203"/>
      <c r="AA357" s="35"/>
      <c r="AB357" s="35"/>
      <c r="AC357" s="35"/>
      <c r="AD357" t="s">
        <v>38</v>
      </c>
    </row>
    <row r="358" spans="1:30" x14ac:dyDescent="0.25">
      <c r="A358">
        <v>902</v>
      </c>
      <c r="B358" s="47">
        <v>23</v>
      </c>
      <c r="C358" s="48">
        <v>185</v>
      </c>
      <c r="D358" s="47" t="s">
        <v>23</v>
      </c>
      <c r="E358" s="49">
        <v>45118</v>
      </c>
      <c r="F358" s="49"/>
      <c r="G358" s="84">
        <v>3379072.25</v>
      </c>
      <c r="H358" s="84">
        <v>2048807.62</v>
      </c>
      <c r="I358" s="47"/>
      <c r="J358" s="52">
        <v>3376183.26</v>
      </c>
      <c r="K358" s="53">
        <v>2045918.6300000001</v>
      </c>
      <c r="L358" s="201">
        <f t="shared" si="5"/>
        <v>1330264.6299999997</v>
      </c>
      <c r="M358" s="47">
        <v>150</v>
      </c>
      <c r="N358" s="67">
        <v>8</v>
      </c>
      <c r="O358" s="47">
        <v>1</v>
      </c>
      <c r="P358" s="54"/>
      <c r="Q358" s="55">
        <v>45.568747112166271</v>
      </c>
      <c r="R358" s="55">
        <v>33.56755733098813</v>
      </c>
      <c r="S358" s="55">
        <v>25.802558029532992</v>
      </c>
      <c r="T358" s="54"/>
      <c r="U358" s="56">
        <v>4.5568747112166269E-2</v>
      </c>
      <c r="V358" s="204"/>
      <c r="W358" s="56">
        <v>3.3567557330988131E-2</v>
      </c>
      <c r="X358" s="204"/>
      <c r="Y358" s="56">
        <v>2.5802558029532994E-2</v>
      </c>
      <c r="Z358" s="204"/>
      <c r="AA358" s="47"/>
      <c r="AB358" s="47"/>
      <c r="AC358" s="35"/>
      <c r="AD358" t="s">
        <v>38</v>
      </c>
    </row>
    <row r="359" spans="1:30" x14ac:dyDescent="0.25">
      <c r="A359" s="29">
        <v>903</v>
      </c>
      <c r="B359" s="57">
        <v>24</v>
      </c>
      <c r="C359" s="58">
        <v>185</v>
      </c>
      <c r="D359" s="57" t="s">
        <v>23</v>
      </c>
      <c r="E359" s="59">
        <v>45118</v>
      </c>
      <c r="F359" s="59"/>
      <c r="G359" s="84">
        <v>3272520.75</v>
      </c>
      <c r="H359" s="84">
        <v>2021744.88</v>
      </c>
      <c r="I359" s="57"/>
      <c r="J359" s="62">
        <v>3269631.76</v>
      </c>
      <c r="K359" s="63">
        <v>2018855.89</v>
      </c>
      <c r="L359" s="201">
        <f t="shared" si="5"/>
        <v>1250775.8699999999</v>
      </c>
      <c r="M359" s="57">
        <v>150</v>
      </c>
      <c r="N359" s="67">
        <v>8</v>
      </c>
      <c r="O359" s="57">
        <v>1</v>
      </c>
      <c r="P359" s="64"/>
      <c r="Q359" s="65">
        <v>44.130608840631218</v>
      </c>
      <c r="R359" s="65">
        <v>31.561758298002374</v>
      </c>
      <c r="S359" s="65">
        <v>27.023028666652007</v>
      </c>
      <c r="T359" s="64"/>
      <c r="U359" s="66">
        <v>4.4130608840631219E-2</v>
      </c>
      <c r="V359" s="205"/>
      <c r="W359" s="66">
        <v>3.1561758298002375E-2</v>
      </c>
      <c r="X359" s="205"/>
      <c r="Y359" s="66">
        <v>2.7023028666652005E-2</v>
      </c>
      <c r="Z359" s="205"/>
      <c r="AA359" s="57"/>
      <c r="AB359" s="57"/>
      <c r="AC359" s="35"/>
      <c r="AD359" t="s">
        <v>38</v>
      </c>
    </row>
    <row r="360" spans="1:30" x14ac:dyDescent="0.25">
      <c r="A360">
        <v>906</v>
      </c>
      <c r="B360" s="35">
        <v>25</v>
      </c>
      <c r="C360" s="45">
        <v>228</v>
      </c>
      <c r="D360" s="35" t="s">
        <v>23</v>
      </c>
      <c r="E360" s="37">
        <v>45118</v>
      </c>
      <c r="F360" s="37"/>
      <c r="G360" s="84">
        <v>6797444.5</v>
      </c>
      <c r="H360" s="84">
        <v>3637571</v>
      </c>
      <c r="I360" s="35"/>
      <c r="J360" s="46">
        <v>6794555.5099999998</v>
      </c>
      <c r="K360" s="41">
        <v>3634682.01</v>
      </c>
      <c r="L360" s="201">
        <f t="shared" si="5"/>
        <v>3159873.5</v>
      </c>
      <c r="M360" s="35">
        <v>100</v>
      </c>
      <c r="N360" s="67">
        <v>8</v>
      </c>
      <c r="O360" s="35">
        <v>1</v>
      </c>
      <c r="P360" s="42"/>
      <c r="Q360" s="43">
        <v>137.56038606214429</v>
      </c>
      <c r="R360" s="43">
        <v>119.60315918861967</v>
      </c>
      <c r="S360" s="43">
        <v>38.608037778078014</v>
      </c>
      <c r="T360" s="42"/>
      <c r="U360" s="44">
        <v>0.1375603860621443</v>
      </c>
      <c r="V360" s="203"/>
      <c r="W360" s="44">
        <v>0.11960315918861968</v>
      </c>
      <c r="X360" s="203"/>
      <c r="Y360" s="44">
        <v>3.8608037778078017E-2</v>
      </c>
      <c r="Z360" s="203"/>
      <c r="AA360" s="35"/>
      <c r="AB360" s="35"/>
      <c r="AC360" s="35"/>
      <c r="AD360" t="s">
        <v>38</v>
      </c>
    </row>
    <row r="361" spans="1:30" x14ac:dyDescent="0.25">
      <c r="A361" s="29">
        <v>907</v>
      </c>
      <c r="B361" s="35">
        <v>26</v>
      </c>
      <c r="C361" s="45">
        <v>228</v>
      </c>
      <c r="D361" s="35" t="s">
        <v>23</v>
      </c>
      <c r="E361" s="37">
        <v>45118</v>
      </c>
      <c r="F361" s="37"/>
      <c r="G361" s="84">
        <v>6654009</v>
      </c>
      <c r="H361" s="84">
        <v>3927413.25</v>
      </c>
      <c r="I361" s="35"/>
      <c r="J361" s="46">
        <v>6651120.0099999998</v>
      </c>
      <c r="K361" s="41">
        <v>3924524.26</v>
      </c>
      <c r="L361" s="201">
        <f t="shared" si="5"/>
        <v>2726595.75</v>
      </c>
      <c r="M361" s="35">
        <v>100</v>
      </c>
      <c r="N361" s="67">
        <v>8</v>
      </c>
      <c r="O361" s="35">
        <v>1</v>
      </c>
      <c r="P361" s="42"/>
      <c r="Q361" s="43">
        <v>134.65643705091358</v>
      </c>
      <c r="R361" s="43">
        <v>103.20332935171734</v>
      </c>
      <c r="S361" s="43">
        <v>67.624181553271967</v>
      </c>
      <c r="T361" s="42"/>
      <c r="U361" s="44">
        <v>0.1346564370509136</v>
      </c>
      <c r="V361" s="203"/>
      <c r="W361" s="44">
        <v>0.10320332935171735</v>
      </c>
      <c r="X361" s="203"/>
      <c r="Y361" s="44">
        <v>6.7624181553271975E-2</v>
      </c>
      <c r="Z361" s="203"/>
      <c r="AA361" s="35"/>
      <c r="AB361" s="35"/>
      <c r="AC361" s="35"/>
      <c r="AD361" t="s">
        <v>38</v>
      </c>
    </row>
    <row r="362" spans="1:30" x14ac:dyDescent="0.25">
      <c r="A362">
        <v>1021</v>
      </c>
      <c r="B362" s="47">
        <v>27</v>
      </c>
      <c r="C362" s="48">
        <v>44</v>
      </c>
      <c r="D362" s="47" t="s">
        <v>23</v>
      </c>
      <c r="E362" s="49">
        <v>45128</v>
      </c>
      <c r="F362" s="49"/>
      <c r="G362" s="84">
        <v>1679482.12</v>
      </c>
      <c r="H362" s="84">
        <v>1107160.25</v>
      </c>
      <c r="I362" s="47"/>
      <c r="J362" s="52">
        <v>1676593.1300000001</v>
      </c>
      <c r="K362" s="53">
        <v>1104271.26</v>
      </c>
      <c r="L362" s="201">
        <f t="shared" si="5"/>
        <v>572321.87000000011</v>
      </c>
      <c r="M362" s="47">
        <v>250</v>
      </c>
      <c r="N362" s="67">
        <v>8</v>
      </c>
      <c r="O362" s="47">
        <v>1</v>
      </c>
      <c r="P362" s="54"/>
      <c r="Q362" s="55">
        <v>13.577506160189657</v>
      </c>
      <c r="R362" s="55">
        <v>8.6650941849081615</v>
      </c>
      <c r="S362" s="55">
        <v>10.561685746855211</v>
      </c>
      <c r="T362" s="54"/>
      <c r="U362" s="56">
        <v>1.3577506160189656E-2</v>
      </c>
      <c r="V362" s="204"/>
      <c r="W362" s="56">
        <v>8.6650941849081616E-3</v>
      </c>
      <c r="X362" s="204"/>
      <c r="Y362" s="56">
        <v>1.0561685746855211E-2</v>
      </c>
      <c r="Z362" s="204"/>
      <c r="AA362" s="47"/>
      <c r="AB362" s="47"/>
      <c r="AC362" s="35"/>
      <c r="AD362" t="s">
        <v>38</v>
      </c>
    </row>
    <row r="363" spans="1:30" x14ac:dyDescent="0.25">
      <c r="A363" s="29">
        <v>1021</v>
      </c>
      <c r="B363" s="57">
        <v>28</v>
      </c>
      <c r="C363" s="58">
        <v>44</v>
      </c>
      <c r="D363" s="57" t="s">
        <v>23</v>
      </c>
      <c r="E363" s="59">
        <v>45128</v>
      </c>
      <c r="F363" s="59"/>
      <c r="G363" s="84">
        <v>1033032</v>
      </c>
      <c r="H363" s="84">
        <v>718155.81</v>
      </c>
      <c r="I363" s="57"/>
      <c r="J363" s="62">
        <v>1030143.01</v>
      </c>
      <c r="K363" s="63">
        <v>715266.82000000007</v>
      </c>
      <c r="L363" s="201">
        <f t="shared" si="5"/>
        <v>314876.18999999994</v>
      </c>
      <c r="M363" s="57">
        <v>150</v>
      </c>
      <c r="N363" s="67">
        <v>8</v>
      </c>
      <c r="O363" s="57">
        <v>1</v>
      </c>
      <c r="P363" s="64"/>
      <c r="Q363" s="65">
        <v>13.903962758246653</v>
      </c>
      <c r="R363" s="65">
        <v>7.9455052187534392</v>
      </c>
      <c r="S363" s="65">
        <v>12.810683709910412</v>
      </c>
      <c r="T363" s="64"/>
      <c r="U363" s="66">
        <v>1.3903962758246654E-2</v>
      </c>
      <c r="V363" s="205"/>
      <c r="W363" s="66">
        <v>7.9455052187534392E-3</v>
      </c>
      <c r="X363" s="205"/>
      <c r="Y363" s="66">
        <v>1.2810683709910413E-2</v>
      </c>
      <c r="Z363" s="205"/>
      <c r="AA363" s="57"/>
      <c r="AB363" s="57"/>
      <c r="AC363" s="35"/>
      <c r="AD363" t="s">
        <v>38</v>
      </c>
    </row>
    <row r="364" spans="1:30" x14ac:dyDescent="0.25">
      <c r="A364">
        <v>1027</v>
      </c>
      <c r="B364" s="35">
        <v>29</v>
      </c>
      <c r="C364" s="45">
        <v>139</v>
      </c>
      <c r="D364" s="35" t="s">
        <v>23</v>
      </c>
      <c r="E364" s="37">
        <v>45128</v>
      </c>
      <c r="F364" s="37"/>
      <c r="G364" s="84">
        <v>1689015.5</v>
      </c>
      <c r="H364" s="84">
        <v>1103075.5</v>
      </c>
      <c r="I364" s="35"/>
      <c r="J364" s="46">
        <v>1686126.51</v>
      </c>
      <c r="K364" s="41">
        <v>1100186.51</v>
      </c>
      <c r="L364" s="201">
        <f t="shared" si="5"/>
        <v>585940</v>
      </c>
      <c r="M364" s="35">
        <v>150</v>
      </c>
      <c r="N364" s="67">
        <v>8</v>
      </c>
      <c r="O364" s="35">
        <v>1</v>
      </c>
      <c r="P364" s="42"/>
      <c r="Q364" s="43">
        <v>22.757850097660128</v>
      </c>
      <c r="R364" s="43">
        <v>14.785460049794146</v>
      </c>
      <c r="S364" s="43">
        <v>17.140638602911867</v>
      </c>
      <c r="T364" s="42"/>
      <c r="U364" s="44">
        <v>2.275785009766013E-2</v>
      </c>
      <c r="V364" s="203"/>
      <c r="W364" s="44">
        <v>1.4785460049794147E-2</v>
      </c>
      <c r="X364" s="203"/>
      <c r="Y364" s="44">
        <v>1.7140638602911866E-2</v>
      </c>
      <c r="Z364" s="203"/>
      <c r="AA364" s="35"/>
      <c r="AB364" s="35"/>
      <c r="AC364" s="35"/>
      <c r="AD364" t="s">
        <v>38</v>
      </c>
    </row>
    <row r="365" spans="1:30" x14ac:dyDescent="0.25">
      <c r="A365" s="29">
        <v>1028</v>
      </c>
      <c r="B365" s="35">
        <v>30</v>
      </c>
      <c r="C365" s="45">
        <v>139</v>
      </c>
      <c r="D365" s="35" t="s">
        <v>23</v>
      </c>
      <c r="E365" s="37">
        <v>45128</v>
      </c>
      <c r="F365" s="37"/>
      <c r="G365" s="84">
        <v>1514498.75</v>
      </c>
      <c r="H365" s="84">
        <v>1004370.62</v>
      </c>
      <c r="I365" s="35"/>
      <c r="J365" s="46">
        <v>1511609.76</v>
      </c>
      <c r="K365" s="41">
        <v>1001481.63</v>
      </c>
      <c r="L365" s="201">
        <f t="shared" si="5"/>
        <v>510128.13</v>
      </c>
      <c r="M365" s="35">
        <v>150</v>
      </c>
      <c r="N365" s="67">
        <v>8</v>
      </c>
      <c r="O365" s="35">
        <v>1</v>
      </c>
      <c r="P365" s="42"/>
      <c r="Q365" s="43">
        <v>20.402376761302452</v>
      </c>
      <c r="R365" s="43">
        <v>12.872442718352039</v>
      </c>
      <c r="S365" s="43">
        <v>16.189358192343384</v>
      </c>
      <c r="T365" s="42"/>
      <c r="U365" s="44">
        <v>2.0402376761302451E-2</v>
      </c>
      <c r="V365" s="203"/>
      <c r="W365" s="44">
        <v>1.2872442718352039E-2</v>
      </c>
      <c r="X365" s="203"/>
      <c r="Y365" s="44">
        <v>1.6189358192343385E-2</v>
      </c>
      <c r="Z365" s="203"/>
      <c r="AA365" s="35"/>
      <c r="AB365" s="35"/>
      <c r="AC365" s="35"/>
      <c r="AD365" t="s">
        <v>38</v>
      </c>
    </row>
    <row r="366" spans="1:30" x14ac:dyDescent="0.25">
      <c r="A366">
        <v>1070</v>
      </c>
      <c r="B366" s="47">
        <v>31</v>
      </c>
      <c r="C366" s="48">
        <v>32</v>
      </c>
      <c r="D366" s="47" t="s">
        <v>23</v>
      </c>
      <c r="E366" s="49">
        <v>45133</v>
      </c>
      <c r="F366" s="49"/>
      <c r="G366" s="84">
        <v>416395.97</v>
      </c>
      <c r="H366" s="84">
        <v>275030.25</v>
      </c>
      <c r="I366" s="47"/>
      <c r="J366" s="52">
        <v>413506.98</v>
      </c>
      <c r="K366" s="53">
        <v>272141.26</v>
      </c>
      <c r="L366" s="201">
        <f t="shared" si="5"/>
        <v>141365.71999999997</v>
      </c>
      <c r="M366" s="47">
        <v>100</v>
      </c>
      <c r="N366" s="67">
        <v>8</v>
      </c>
      <c r="O366" s="47">
        <v>1</v>
      </c>
      <c r="P366" s="54"/>
      <c r="Q366" s="55">
        <v>8.371729353667666</v>
      </c>
      <c r="R366" s="55">
        <v>5.3507796160111569</v>
      </c>
      <c r="S366" s="55">
        <v>6.4950419359614981</v>
      </c>
      <c r="T366" s="54"/>
      <c r="U366" s="56">
        <v>8.371729353667666E-3</v>
      </c>
      <c r="V366" s="204"/>
      <c r="W366" s="56">
        <v>5.350779616011157E-3</v>
      </c>
      <c r="X366" s="204"/>
      <c r="Y366" s="56">
        <v>6.4950419359614984E-3</v>
      </c>
      <c r="Z366" s="204"/>
      <c r="AA366" s="47"/>
      <c r="AB366" s="47"/>
      <c r="AC366" s="35"/>
      <c r="AD366" t="s">
        <v>38</v>
      </c>
    </row>
    <row r="367" spans="1:30" x14ac:dyDescent="0.25">
      <c r="A367" s="29">
        <v>1071</v>
      </c>
      <c r="B367" s="57">
        <v>32</v>
      </c>
      <c r="C367" s="58">
        <v>32</v>
      </c>
      <c r="D367" s="57" t="s">
        <v>23</v>
      </c>
      <c r="E367" s="59">
        <v>45133</v>
      </c>
      <c r="F367" s="59"/>
      <c r="G367" s="84">
        <v>426585.88</v>
      </c>
      <c r="H367" s="84">
        <v>272983.88</v>
      </c>
      <c r="I367" s="57"/>
      <c r="J367" s="62">
        <v>423696.89</v>
      </c>
      <c r="K367" s="63">
        <v>270094.89</v>
      </c>
      <c r="L367" s="201">
        <f t="shared" si="5"/>
        <v>153602</v>
      </c>
      <c r="M367" s="57">
        <v>100</v>
      </c>
      <c r="N367" s="67">
        <v>8</v>
      </c>
      <c r="O367" s="57">
        <v>1</v>
      </c>
      <c r="P367" s="64"/>
      <c r="Q367" s="65">
        <v>8.5780309949561211</v>
      </c>
      <c r="R367" s="65">
        <v>5.8139303543924647</v>
      </c>
      <c r="S367" s="65">
        <v>5.9428163772118614</v>
      </c>
      <c r="T367" s="64"/>
      <c r="U367" s="66">
        <v>8.5780309949561213E-3</v>
      </c>
      <c r="V367" s="205"/>
      <c r="W367" s="66">
        <v>5.8139303543924652E-3</v>
      </c>
      <c r="X367" s="205"/>
      <c r="Y367" s="66">
        <v>5.9428163772118616E-3</v>
      </c>
      <c r="Z367" s="205"/>
      <c r="AA367" s="57"/>
      <c r="AB367" s="57"/>
      <c r="AC367" s="35"/>
      <c r="AD367" t="s">
        <v>38</v>
      </c>
    </row>
    <row r="368" spans="1:30" s="139" customFormat="1" x14ac:dyDescent="0.25">
      <c r="A368" s="139">
        <v>1077</v>
      </c>
      <c r="B368" s="140">
        <v>33</v>
      </c>
      <c r="C368" s="141">
        <v>33</v>
      </c>
      <c r="D368" s="140" t="s">
        <v>23</v>
      </c>
      <c r="E368" s="142">
        <v>45133</v>
      </c>
      <c r="F368" s="142"/>
      <c r="G368" s="154">
        <v>352549.72</v>
      </c>
      <c r="H368" s="154">
        <v>245533.11</v>
      </c>
      <c r="I368" s="140"/>
      <c r="J368" s="143">
        <v>349660.73</v>
      </c>
      <c r="K368" s="144">
        <v>242644.12</v>
      </c>
      <c r="L368" s="201">
        <f t="shared" si="5"/>
        <v>107016.60999999999</v>
      </c>
      <c r="M368" s="140">
        <v>200</v>
      </c>
      <c r="N368" s="145">
        <v>8</v>
      </c>
      <c r="O368" s="140">
        <v>1</v>
      </c>
      <c r="P368" s="114"/>
      <c r="Q368" s="175">
        <v>2.8316474823867441</v>
      </c>
      <c r="R368" s="175">
        <v>1.620257854202888</v>
      </c>
      <c r="S368" s="175">
        <v>2.60448770059529</v>
      </c>
      <c r="T368" s="114"/>
      <c r="U368" s="176">
        <v>2.8316474823867443E-3</v>
      </c>
      <c r="V368" s="210"/>
      <c r="W368" s="176">
        <v>1.6202578542028881E-3</v>
      </c>
      <c r="X368" s="210"/>
      <c r="Y368" s="176">
        <v>2.6044877005952901E-3</v>
      </c>
      <c r="Z368" s="210"/>
      <c r="AA368" s="140"/>
      <c r="AB368" s="140"/>
      <c r="AC368" s="140"/>
      <c r="AD368" s="139" t="s">
        <v>38</v>
      </c>
    </row>
    <row r="369" spans="1:30" s="139" customFormat="1" x14ac:dyDescent="0.25">
      <c r="A369" s="149">
        <v>1078</v>
      </c>
      <c r="B369" s="140">
        <v>34</v>
      </c>
      <c r="C369" s="141">
        <v>33</v>
      </c>
      <c r="D369" s="140" t="s">
        <v>23</v>
      </c>
      <c r="E369" s="142">
        <v>45133</v>
      </c>
      <c r="F369" s="142"/>
      <c r="G369" s="154">
        <v>319970.03000000003</v>
      </c>
      <c r="H369" s="154">
        <v>213197.77</v>
      </c>
      <c r="I369" s="140"/>
      <c r="J369" s="143">
        <v>317081.04000000004</v>
      </c>
      <c r="K369" s="144">
        <v>210308.78</v>
      </c>
      <c r="L369" s="201">
        <f t="shared" si="5"/>
        <v>106772.26000000004</v>
      </c>
      <c r="M369" s="140">
        <v>200</v>
      </c>
      <c r="N369" s="145">
        <v>8</v>
      </c>
      <c r="O369" s="140">
        <v>1</v>
      </c>
      <c r="P369" s="114"/>
      <c r="Q369" s="175">
        <v>2.567808311298128</v>
      </c>
      <c r="R369" s="175">
        <v>1.6165583349724211</v>
      </c>
      <c r="S369" s="175">
        <v>2.0451874491002697</v>
      </c>
      <c r="T369" s="114"/>
      <c r="U369" s="176">
        <v>2.5678083112981279E-3</v>
      </c>
      <c r="V369" s="210"/>
      <c r="W369" s="176">
        <v>1.616558334972421E-3</v>
      </c>
      <c r="X369" s="210"/>
      <c r="Y369" s="176">
        <v>2.04518744910027E-3</v>
      </c>
      <c r="Z369" s="210"/>
      <c r="AA369" s="140"/>
      <c r="AB369" s="140"/>
      <c r="AC369" s="140"/>
      <c r="AD369" s="139" t="s">
        <v>38</v>
      </c>
    </row>
    <row r="370" spans="1:30" x14ac:dyDescent="0.25">
      <c r="A370">
        <v>1082</v>
      </c>
      <c r="B370" s="47">
        <v>35</v>
      </c>
      <c r="C370" s="48">
        <v>110</v>
      </c>
      <c r="D370" s="47" t="s">
        <v>23</v>
      </c>
      <c r="E370" s="49">
        <v>45133</v>
      </c>
      <c r="F370" s="49"/>
      <c r="G370" s="84">
        <v>1242871.5</v>
      </c>
      <c r="H370" s="84">
        <v>800119.44</v>
      </c>
      <c r="I370" s="47"/>
      <c r="J370" s="52">
        <v>1239982.51</v>
      </c>
      <c r="K370" s="53">
        <v>797230.45</v>
      </c>
      <c r="L370" s="201">
        <f t="shared" si="5"/>
        <v>442752.06000000006</v>
      </c>
      <c r="M370" s="47">
        <v>250</v>
      </c>
      <c r="N370" s="67">
        <v>8</v>
      </c>
      <c r="O370" s="47">
        <v>1</v>
      </c>
      <c r="P370" s="54"/>
      <c r="Q370" s="55">
        <v>10.041714872142192</v>
      </c>
      <c r="R370" s="55">
        <v>6.7033753235082711</v>
      </c>
      <c r="S370" s="55">
        <v>7.177430029562931</v>
      </c>
      <c r="T370" s="54"/>
      <c r="U370" s="56">
        <v>1.0041714872142192E-2</v>
      </c>
      <c r="V370" s="204"/>
      <c r="W370" s="56">
        <v>6.7033753235082715E-3</v>
      </c>
      <c r="X370" s="204"/>
      <c r="Y370" s="56">
        <v>7.1774300295629314E-3</v>
      </c>
      <c r="Z370" s="204"/>
      <c r="AA370" s="47"/>
      <c r="AB370" s="47"/>
      <c r="AC370" s="35"/>
      <c r="AD370" t="s">
        <v>38</v>
      </c>
    </row>
    <row r="371" spans="1:30" ht="15.75" thickBot="1" x14ac:dyDescent="0.3">
      <c r="A371" s="29">
        <v>1083</v>
      </c>
      <c r="B371" s="57">
        <v>36</v>
      </c>
      <c r="C371" s="58">
        <v>110</v>
      </c>
      <c r="D371" s="57" t="s">
        <v>23</v>
      </c>
      <c r="E371" s="59">
        <v>45133</v>
      </c>
      <c r="F371" s="59"/>
      <c r="G371" s="84">
        <v>1171913.25</v>
      </c>
      <c r="H371" s="84">
        <v>750724.25</v>
      </c>
      <c r="I371" s="57"/>
      <c r="J371" s="62">
        <v>1169024.26</v>
      </c>
      <c r="K371" s="63">
        <v>747835.26</v>
      </c>
      <c r="L371" s="201">
        <f t="shared" si="5"/>
        <v>421189</v>
      </c>
      <c r="M371" s="57">
        <v>250</v>
      </c>
      <c r="N371" s="67">
        <v>8</v>
      </c>
      <c r="O371" s="57">
        <v>1</v>
      </c>
      <c r="P371" s="64"/>
      <c r="Q371" s="65">
        <v>9.4670757070089824</v>
      </c>
      <c r="R371" s="65">
        <v>6.3769052799734585</v>
      </c>
      <c r="S371" s="65">
        <v>6.6438664181263762</v>
      </c>
      <c r="T371" s="64"/>
      <c r="U371" s="66">
        <v>9.4670757070089828E-3</v>
      </c>
      <c r="V371" s="205"/>
      <c r="W371" s="66">
        <v>6.3769052799734589E-3</v>
      </c>
      <c r="X371" s="205"/>
      <c r="Y371" s="66">
        <v>6.6438664181263764E-3</v>
      </c>
      <c r="Z371" s="205"/>
      <c r="AA371" s="57"/>
      <c r="AB371" s="57"/>
      <c r="AC371" s="35"/>
      <c r="AD371" t="s">
        <v>38</v>
      </c>
    </row>
    <row r="372" spans="1:30" x14ac:dyDescent="0.25">
      <c r="A372" s="30">
        <v>1088</v>
      </c>
      <c r="B372" s="35">
        <v>37</v>
      </c>
      <c r="C372" s="45">
        <v>39</v>
      </c>
      <c r="D372" s="35" t="s">
        <v>23</v>
      </c>
      <c r="E372" s="37">
        <v>45133</v>
      </c>
      <c r="F372" s="37"/>
      <c r="G372" s="84">
        <v>494102.03</v>
      </c>
      <c r="H372" s="84">
        <v>320677.12</v>
      </c>
      <c r="I372" s="35"/>
      <c r="J372" s="46">
        <v>491213.04000000004</v>
      </c>
      <c r="K372" s="41">
        <v>317788.13</v>
      </c>
      <c r="L372" s="201">
        <f t="shared" si="5"/>
        <v>173424.91000000003</v>
      </c>
      <c r="M372" s="35">
        <v>450</v>
      </c>
      <c r="N372" s="67">
        <v>8</v>
      </c>
      <c r="O372" s="35">
        <v>1</v>
      </c>
      <c r="P372" s="42"/>
      <c r="Q372" s="43">
        <v>2.2099869462218726</v>
      </c>
      <c r="R372" s="43">
        <v>1.4587199363098302</v>
      </c>
      <c r="S372" s="43">
        <v>1.6152240713108914</v>
      </c>
      <c r="T372" s="42"/>
      <c r="U372" s="44">
        <v>2.2099869462218727E-3</v>
      </c>
      <c r="V372" s="203"/>
      <c r="W372" s="44">
        <v>1.4587199363098303E-3</v>
      </c>
      <c r="X372" s="203"/>
      <c r="Y372" s="44">
        <v>1.6152240713108914E-3</v>
      </c>
      <c r="Z372" s="203"/>
      <c r="AA372" s="35"/>
      <c r="AB372" s="35"/>
      <c r="AC372" s="35"/>
      <c r="AD372" t="s">
        <v>38</v>
      </c>
    </row>
    <row r="373" spans="1:30" ht="15.75" thickBot="1" x14ac:dyDescent="0.3">
      <c r="A373" s="15">
        <v>1089</v>
      </c>
      <c r="B373" s="35">
        <v>38</v>
      </c>
      <c r="C373" s="45">
        <v>39</v>
      </c>
      <c r="D373" s="35" t="s">
        <v>23</v>
      </c>
      <c r="E373" s="37">
        <v>45133</v>
      </c>
      <c r="F373" s="37"/>
      <c r="G373" s="84">
        <v>494020.75</v>
      </c>
      <c r="H373" s="84">
        <v>336921.25</v>
      </c>
      <c r="I373" s="35"/>
      <c r="J373" s="46">
        <v>491131.76</v>
      </c>
      <c r="K373" s="41">
        <v>334032.26</v>
      </c>
      <c r="L373" s="201">
        <f t="shared" si="5"/>
        <v>157099.5</v>
      </c>
      <c r="M373" s="35">
        <v>450</v>
      </c>
      <c r="N373" s="67">
        <v>8</v>
      </c>
      <c r="O373" s="35">
        <v>1</v>
      </c>
      <c r="P373" s="42"/>
      <c r="Q373" s="43">
        <v>2.2096212642786792</v>
      </c>
      <c r="R373" s="43">
        <v>1.3214028632582606</v>
      </c>
      <c r="S373" s="43">
        <v>1.9096695621939006</v>
      </c>
      <c r="T373" s="42"/>
      <c r="U373" s="44">
        <v>2.2096212642786794E-3</v>
      </c>
      <c r="V373" s="203"/>
      <c r="W373" s="44">
        <v>1.3214028632582606E-3</v>
      </c>
      <c r="X373" s="203"/>
      <c r="Y373" s="44">
        <v>1.9096695621939007E-3</v>
      </c>
      <c r="Z373" s="203"/>
      <c r="AA373" s="35"/>
      <c r="AB373" s="35"/>
      <c r="AC373" s="35"/>
      <c r="AD373" t="s">
        <v>38</v>
      </c>
    </row>
    <row r="374" spans="1:30" x14ac:dyDescent="0.25">
      <c r="A374">
        <v>1095</v>
      </c>
      <c r="B374" s="47">
        <v>39</v>
      </c>
      <c r="C374" s="48">
        <v>14</v>
      </c>
      <c r="D374" s="47" t="s">
        <v>23</v>
      </c>
      <c r="E374" s="49">
        <v>45131</v>
      </c>
      <c r="F374" s="49"/>
      <c r="G374" s="84">
        <v>742235.81</v>
      </c>
      <c r="H374" s="84">
        <v>502732.34</v>
      </c>
      <c r="I374" s="47"/>
      <c r="J374" s="52">
        <v>739346.82000000007</v>
      </c>
      <c r="K374" s="53">
        <v>499843.35000000003</v>
      </c>
      <c r="L374" s="201">
        <f t="shared" si="5"/>
        <v>239503.47000000003</v>
      </c>
      <c r="M374" s="47">
        <v>200</v>
      </c>
      <c r="N374" s="67">
        <v>8</v>
      </c>
      <c r="O374" s="47">
        <v>1</v>
      </c>
      <c r="P374" s="54"/>
      <c r="Q374" s="55">
        <v>7.4842889901578511</v>
      </c>
      <c r="R374" s="55">
        <v>4.5326769645425351</v>
      </c>
      <c r="S374" s="55">
        <v>6.3459658550729294</v>
      </c>
      <c r="T374" s="54"/>
      <c r="U374" s="56">
        <v>7.4842889901578511E-3</v>
      </c>
      <c r="V374" s="204"/>
      <c r="W374" s="56">
        <v>4.5326769645425355E-3</v>
      </c>
      <c r="X374" s="204"/>
      <c r="Y374" s="56">
        <v>6.3459658550729294E-3</v>
      </c>
      <c r="Z374" s="204"/>
      <c r="AA374" s="47"/>
      <c r="AB374" s="47"/>
      <c r="AC374" s="35"/>
      <c r="AD374" t="s">
        <v>38</v>
      </c>
    </row>
    <row r="375" spans="1:30" ht="15.75" thickBot="1" x14ac:dyDescent="0.3">
      <c r="A375" s="29">
        <v>1096</v>
      </c>
      <c r="B375" s="57">
        <v>40</v>
      </c>
      <c r="C375" s="58">
        <v>14</v>
      </c>
      <c r="D375" s="57" t="s">
        <v>23</v>
      </c>
      <c r="E375" s="59">
        <v>45131</v>
      </c>
      <c r="F375" s="59"/>
      <c r="G375" s="84">
        <v>724779.19</v>
      </c>
      <c r="H375" s="84">
        <v>506907.28</v>
      </c>
      <c r="I375" s="57"/>
      <c r="J375" s="62">
        <v>721890.2</v>
      </c>
      <c r="K375" s="63">
        <v>504018.29000000004</v>
      </c>
      <c r="L375" s="201">
        <f t="shared" si="5"/>
        <v>217871.90999999992</v>
      </c>
      <c r="M375" s="57">
        <v>200</v>
      </c>
      <c r="N375" s="67">
        <v>8</v>
      </c>
      <c r="O375" s="57">
        <v>1</v>
      </c>
      <c r="P375" s="64"/>
      <c r="Q375" s="65">
        <v>7.3075784324910584</v>
      </c>
      <c r="R375" s="65">
        <v>4.1232930265180876</v>
      </c>
      <c r="S375" s="65">
        <v>6.8462136228418844</v>
      </c>
      <c r="T375" s="64"/>
      <c r="U375" s="66">
        <v>7.3075784324910589E-3</v>
      </c>
      <c r="V375" s="205"/>
      <c r="W375" s="66">
        <v>4.1232930265180873E-3</v>
      </c>
      <c r="X375" s="205"/>
      <c r="Y375" s="66">
        <v>6.8462136228418843E-3</v>
      </c>
      <c r="Z375" s="205"/>
      <c r="AA375" s="57"/>
      <c r="AB375" s="57"/>
      <c r="AC375" s="35"/>
      <c r="AD375" t="s">
        <v>38</v>
      </c>
    </row>
    <row r="376" spans="1:30" x14ac:dyDescent="0.25">
      <c r="A376" s="30">
        <v>1107</v>
      </c>
      <c r="B376" s="35">
        <v>41</v>
      </c>
      <c r="C376" s="45">
        <v>3</v>
      </c>
      <c r="D376" s="35" t="s">
        <v>23</v>
      </c>
      <c r="E376" s="37">
        <v>45131</v>
      </c>
      <c r="F376" s="37"/>
      <c r="G376" s="84">
        <v>1639474.62</v>
      </c>
      <c r="H376" s="84">
        <v>1028770.25</v>
      </c>
      <c r="I376" s="35"/>
      <c r="J376" s="46">
        <v>1636585.6300000001</v>
      </c>
      <c r="K376" s="41">
        <v>1025881.26</v>
      </c>
      <c r="L376" s="201">
        <f t="shared" si="5"/>
        <v>610704.37000000011</v>
      </c>
      <c r="M376" s="35">
        <v>200</v>
      </c>
      <c r="N376" s="67">
        <v>8</v>
      </c>
      <c r="O376" s="35">
        <v>1</v>
      </c>
      <c r="P376" s="42"/>
      <c r="Q376" s="43">
        <v>16.566893209954632</v>
      </c>
      <c r="R376" s="43">
        <v>11.557768369888175</v>
      </c>
      <c r="S376" s="43">
        <v>10.769618406142879</v>
      </c>
      <c r="T376" s="42"/>
      <c r="U376" s="44">
        <v>1.6566893209954633E-2</v>
      </c>
      <c r="V376" s="203"/>
      <c r="W376" s="44">
        <v>1.1557768369888175E-2</v>
      </c>
      <c r="X376" s="203"/>
      <c r="Y376" s="44">
        <v>1.076961840614288E-2</v>
      </c>
      <c r="Z376" s="203"/>
      <c r="AA376" s="35"/>
      <c r="AB376" s="35"/>
      <c r="AC376" s="35"/>
      <c r="AD376" t="s">
        <v>38</v>
      </c>
    </row>
    <row r="377" spans="1:30" ht="15.75" thickBot="1" x14ac:dyDescent="0.3">
      <c r="A377" s="15">
        <v>1108</v>
      </c>
      <c r="B377" s="35">
        <v>42</v>
      </c>
      <c r="C377" s="45">
        <v>3</v>
      </c>
      <c r="D377" s="35" t="s">
        <v>23</v>
      </c>
      <c r="E377" s="37">
        <v>45131</v>
      </c>
      <c r="F377" s="37"/>
      <c r="G377" s="84">
        <v>1552006.75</v>
      </c>
      <c r="H377" s="84">
        <v>966080.38</v>
      </c>
      <c r="I377" s="35"/>
      <c r="J377" s="46">
        <v>1549117.76</v>
      </c>
      <c r="K377" s="41">
        <v>963191.39</v>
      </c>
      <c r="L377" s="201">
        <f t="shared" si="5"/>
        <v>585926.37</v>
      </c>
      <c r="M377" s="35">
        <v>200</v>
      </c>
      <c r="N377" s="67">
        <v>8</v>
      </c>
      <c r="O377" s="35">
        <v>1</v>
      </c>
      <c r="P377" s="42"/>
      <c r="Q377" s="43">
        <v>15.681470024617122</v>
      </c>
      <c r="R377" s="43">
        <v>11.088837085395989</v>
      </c>
      <c r="S377" s="43">
        <v>9.8741608193254322</v>
      </c>
      <c r="T377" s="42"/>
      <c r="U377" s="44">
        <v>1.5681470024617124E-2</v>
      </c>
      <c r="V377" s="203"/>
      <c r="W377" s="44">
        <v>1.108883708539599E-2</v>
      </c>
      <c r="X377" s="203"/>
      <c r="Y377" s="44">
        <v>9.874160819325432E-3</v>
      </c>
      <c r="Z377" s="203"/>
      <c r="AA377" s="35"/>
      <c r="AB377" s="35"/>
      <c r="AC377" s="35"/>
      <c r="AD377" t="s">
        <v>38</v>
      </c>
    </row>
    <row r="378" spans="1:30" x14ac:dyDescent="0.25">
      <c r="A378">
        <v>1113</v>
      </c>
      <c r="B378" s="47">
        <v>43</v>
      </c>
      <c r="C378" s="48">
        <v>454</v>
      </c>
      <c r="D378" s="47" t="s">
        <v>23</v>
      </c>
      <c r="E378" s="49">
        <v>45131</v>
      </c>
      <c r="F378" s="49"/>
      <c r="G378" s="84">
        <v>3141153</v>
      </c>
      <c r="H378" s="84">
        <v>1933890.12</v>
      </c>
      <c r="I378" s="47"/>
      <c r="J378" s="52">
        <v>3138264.01</v>
      </c>
      <c r="K378" s="53">
        <v>1931001.1300000001</v>
      </c>
      <c r="L378" s="201">
        <f t="shared" si="5"/>
        <v>1207262.8799999997</v>
      </c>
      <c r="M378" s="47">
        <v>200</v>
      </c>
      <c r="N378" s="67">
        <v>8</v>
      </c>
      <c r="O378" s="47">
        <v>1</v>
      </c>
      <c r="P378" s="54"/>
      <c r="Q378" s="55">
        <v>31.768142017912005</v>
      </c>
      <c r="R378" s="55">
        <v>22.847821980714002</v>
      </c>
      <c r="S378" s="55">
        <v>19.178688079975704</v>
      </c>
      <c r="T378" s="54"/>
      <c r="U378" s="56">
        <v>3.1768142017912004E-2</v>
      </c>
      <c r="V378" s="204"/>
      <c r="W378" s="56">
        <v>2.2847821980714004E-2</v>
      </c>
      <c r="X378" s="204"/>
      <c r="Y378" s="56">
        <v>1.9178688079975702E-2</v>
      </c>
      <c r="Z378" s="204"/>
      <c r="AA378" s="47"/>
      <c r="AB378" s="47"/>
      <c r="AC378" s="35"/>
      <c r="AD378" t="s">
        <v>38</v>
      </c>
    </row>
    <row r="379" spans="1:30" ht="15.75" thickBot="1" x14ac:dyDescent="0.3">
      <c r="A379" s="29">
        <v>1114</v>
      </c>
      <c r="B379" s="57">
        <v>44</v>
      </c>
      <c r="C379" s="58">
        <v>454</v>
      </c>
      <c r="D379" s="57" t="s">
        <v>23</v>
      </c>
      <c r="E379" s="59">
        <v>45131</v>
      </c>
      <c r="F379" s="59"/>
      <c r="G379" s="84">
        <v>3581813.5</v>
      </c>
      <c r="H379" s="84">
        <v>2160715.75</v>
      </c>
      <c r="I379" s="57"/>
      <c r="J379" s="62">
        <v>3578924.51</v>
      </c>
      <c r="K379" s="63">
        <v>2157826.7599999998</v>
      </c>
      <c r="L379" s="201">
        <f t="shared" si="5"/>
        <v>1421097.75</v>
      </c>
      <c r="M379" s="57">
        <v>200</v>
      </c>
      <c r="N379" s="67">
        <v>8</v>
      </c>
      <c r="O379" s="57">
        <v>1</v>
      </c>
      <c r="P379" s="64"/>
      <c r="Q379" s="65">
        <v>36.228877412090682</v>
      </c>
      <c r="R379" s="65">
        <v>26.894712781356471</v>
      </c>
      <c r="S379" s="65">
        <v>20.068453956078557</v>
      </c>
      <c r="T379" s="64"/>
      <c r="U379" s="66">
        <v>3.6228877412090681E-2</v>
      </c>
      <c r="V379" s="205"/>
      <c r="W379" s="66">
        <v>2.689471278135647E-2</v>
      </c>
      <c r="X379" s="205"/>
      <c r="Y379" s="66">
        <v>2.0068453956078557E-2</v>
      </c>
      <c r="Z379" s="205"/>
      <c r="AA379" s="57"/>
      <c r="AB379" s="57"/>
      <c r="AC379" s="35"/>
      <c r="AD379" t="s">
        <v>38</v>
      </c>
    </row>
    <row r="380" spans="1:30" x14ac:dyDescent="0.25">
      <c r="A380" s="30">
        <v>1117</v>
      </c>
      <c r="B380" s="35">
        <v>45</v>
      </c>
      <c r="C380" s="45">
        <v>197</v>
      </c>
      <c r="D380" s="35" t="s">
        <v>23</v>
      </c>
      <c r="E380" s="37">
        <v>45131</v>
      </c>
      <c r="F380" s="37"/>
      <c r="G380" s="84">
        <v>2332270.25</v>
      </c>
      <c r="H380" s="84">
        <v>1493925.5</v>
      </c>
      <c r="I380" s="35"/>
      <c r="J380" s="46">
        <v>2329381.2599999998</v>
      </c>
      <c r="K380" s="41">
        <v>1491036.51</v>
      </c>
      <c r="L380" s="201">
        <f t="shared" si="5"/>
        <v>838344.74999999977</v>
      </c>
      <c r="M380" s="35">
        <v>150</v>
      </c>
      <c r="N380" s="67">
        <v>8</v>
      </c>
      <c r="O380" s="35">
        <v>1</v>
      </c>
      <c r="P380" s="42"/>
      <c r="Q380" s="43">
        <v>31.439935984031635</v>
      </c>
      <c r="R380" s="43">
        <v>21.15457693463436</v>
      </c>
      <c r="S380" s="43">
        <v>22.113521956204139</v>
      </c>
      <c r="T380" s="42"/>
      <c r="U380" s="44">
        <v>3.1439935984031636E-2</v>
      </c>
      <c r="V380" s="203"/>
      <c r="W380" s="44">
        <v>2.1154576934634361E-2</v>
      </c>
      <c r="X380" s="203"/>
      <c r="Y380" s="44">
        <v>2.2113521956204137E-2</v>
      </c>
      <c r="Z380" s="203"/>
      <c r="AA380" s="35"/>
      <c r="AB380" s="35"/>
      <c r="AC380" s="35"/>
      <c r="AD380" t="s">
        <v>38</v>
      </c>
    </row>
    <row r="381" spans="1:30" ht="15.75" thickBot="1" x14ac:dyDescent="0.3">
      <c r="A381" s="15">
        <v>1118</v>
      </c>
      <c r="B381" s="35">
        <v>46</v>
      </c>
      <c r="C381" s="45">
        <v>197</v>
      </c>
      <c r="D381" s="35" t="s">
        <v>23</v>
      </c>
      <c r="E381" s="37">
        <v>45131</v>
      </c>
      <c r="F381" s="37"/>
      <c r="G381" s="84">
        <v>2423709.5</v>
      </c>
      <c r="H381" s="84">
        <v>1447220.62</v>
      </c>
      <c r="I381" s="35"/>
      <c r="J381" s="46">
        <v>2420820.5099999998</v>
      </c>
      <c r="K381" s="41">
        <v>1444331.6300000001</v>
      </c>
      <c r="L381" s="201">
        <f t="shared" si="5"/>
        <v>976488.87999999966</v>
      </c>
      <c r="M381" s="35">
        <v>150</v>
      </c>
      <c r="N381" s="67">
        <v>8</v>
      </c>
      <c r="O381" s="35">
        <v>1</v>
      </c>
      <c r="P381" s="42"/>
      <c r="Q381" s="43">
        <v>32.674102419468596</v>
      </c>
      <c r="R381" s="43">
        <v>24.640470567478282</v>
      </c>
      <c r="S381" s="43">
        <v>17.272308481779184</v>
      </c>
      <c r="T381" s="42"/>
      <c r="U381" s="44">
        <v>3.2674102419468595E-2</v>
      </c>
      <c r="V381" s="203"/>
      <c r="W381" s="44">
        <v>2.4640470567478281E-2</v>
      </c>
      <c r="X381" s="203"/>
      <c r="Y381" s="44">
        <v>1.7272308481779186E-2</v>
      </c>
      <c r="Z381" s="203"/>
      <c r="AA381" s="35"/>
      <c r="AB381" s="35"/>
      <c r="AC381" s="35"/>
      <c r="AD381" t="s">
        <v>38</v>
      </c>
    </row>
    <row r="382" spans="1:30" x14ac:dyDescent="0.25">
      <c r="A382">
        <v>1123</v>
      </c>
      <c r="B382" s="47">
        <v>47</v>
      </c>
      <c r="C382" s="48" t="s">
        <v>39</v>
      </c>
      <c r="D382" s="47" t="s">
        <v>23</v>
      </c>
      <c r="E382" s="49">
        <v>45131</v>
      </c>
      <c r="F382" s="49"/>
      <c r="G382" s="84">
        <v>4303.29</v>
      </c>
      <c r="H382" s="84">
        <v>4505.0600000000004</v>
      </c>
      <c r="I382" s="47"/>
      <c r="J382" s="52">
        <v>1414.3000000000002</v>
      </c>
      <c r="K382" s="53">
        <v>1616.0700000000006</v>
      </c>
      <c r="L382" s="202">
        <f t="shared" si="5"/>
        <v>-201.77000000000044</v>
      </c>
      <c r="M382" s="47">
        <v>250</v>
      </c>
      <c r="N382" s="67">
        <v>8</v>
      </c>
      <c r="O382" s="47">
        <v>1</v>
      </c>
      <c r="P382" s="54"/>
      <c r="Q382" s="55">
        <v>1.1453385212401671E-2</v>
      </c>
      <c r="R382" s="55">
        <v>-3.0548475348127499E-3</v>
      </c>
      <c r="S382" s="55">
        <v>3.1192700406511006E-2</v>
      </c>
      <c r="T382" s="54"/>
      <c r="U382" s="56">
        <v>1.145338521240167E-5</v>
      </c>
      <c r="V382" s="204"/>
      <c r="W382" s="56">
        <v>-3.0548475348127499E-6</v>
      </c>
      <c r="X382" s="204"/>
      <c r="Y382" s="56">
        <v>3.1192700406511003E-5</v>
      </c>
      <c r="Z382" s="204"/>
      <c r="AA382" s="47"/>
      <c r="AB382" s="47"/>
      <c r="AC382" s="35"/>
      <c r="AD382" t="s">
        <v>38</v>
      </c>
    </row>
    <row r="383" spans="1:30" ht="15.75" thickBot="1" x14ac:dyDescent="0.3">
      <c r="A383" s="29">
        <v>1124</v>
      </c>
      <c r="B383" s="57">
        <v>48</v>
      </c>
      <c r="C383" s="58" t="s">
        <v>39</v>
      </c>
      <c r="D383" s="57" t="s">
        <v>23</v>
      </c>
      <c r="E383" s="59">
        <v>45131</v>
      </c>
      <c r="F383" s="59"/>
      <c r="G383" s="84">
        <v>4199.93</v>
      </c>
      <c r="H383" s="84">
        <v>4689.7</v>
      </c>
      <c r="I383" s="57"/>
      <c r="J383" s="62">
        <v>1310.9400000000005</v>
      </c>
      <c r="K383" s="63">
        <v>1800.71</v>
      </c>
      <c r="L383" s="202">
        <f t="shared" si="5"/>
        <v>-489.76999999999953</v>
      </c>
      <c r="M383" s="57">
        <v>250</v>
      </c>
      <c r="N383" s="67">
        <v>8</v>
      </c>
      <c r="O383" s="57">
        <v>1</v>
      </c>
      <c r="P383" s="64"/>
      <c r="Q383" s="65">
        <v>1.061634788258916E-2</v>
      </c>
      <c r="R383" s="65">
        <v>-7.4152385246827367E-3</v>
      </c>
      <c r="S383" s="65">
        <v>3.876791077563458E-2</v>
      </c>
      <c r="T383" s="64"/>
      <c r="U383" s="66">
        <v>1.061634788258916E-5</v>
      </c>
      <c r="V383" s="205"/>
      <c r="W383" s="66">
        <v>-7.4152385246827367E-6</v>
      </c>
      <c r="X383" s="205"/>
      <c r="Y383" s="66">
        <v>3.8767910775634581E-5</v>
      </c>
      <c r="Z383" s="205"/>
      <c r="AA383" s="57"/>
      <c r="AB383" s="57"/>
      <c r="AC383" s="35"/>
      <c r="AD383" t="s">
        <v>38</v>
      </c>
    </row>
    <row r="384" spans="1:30" x14ac:dyDescent="0.25">
      <c r="A384" s="30">
        <v>1129</v>
      </c>
      <c r="B384" s="35">
        <v>49</v>
      </c>
      <c r="C384" s="45">
        <v>18</v>
      </c>
      <c r="D384" s="35" t="s">
        <v>23</v>
      </c>
      <c r="E384" s="37">
        <v>45132</v>
      </c>
      <c r="F384" s="37"/>
      <c r="G384" s="84">
        <v>200338.2</v>
      </c>
      <c r="H384" s="84">
        <v>139807.53</v>
      </c>
      <c r="I384" s="35"/>
      <c r="J384" s="46">
        <v>197449.21000000002</v>
      </c>
      <c r="K384" s="41">
        <v>136918.54</v>
      </c>
      <c r="L384" s="201">
        <f t="shared" si="5"/>
        <v>60530.670000000013</v>
      </c>
      <c r="M384" s="35">
        <v>250</v>
      </c>
      <c r="N384" s="67">
        <v>8</v>
      </c>
      <c r="O384" s="35">
        <v>1</v>
      </c>
      <c r="P384" s="42"/>
      <c r="Q384" s="43">
        <v>1.5989972863002135</v>
      </c>
      <c r="R384" s="43">
        <v>0.91644926416248051</v>
      </c>
      <c r="S384" s="43">
        <v>1.4674782475961261</v>
      </c>
      <c r="T384" s="42"/>
      <c r="U384" s="44">
        <v>1.5989972863002136E-3</v>
      </c>
      <c r="V384" s="203"/>
      <c r="W384" s="44">
        <v>9.1644926416248058E-4</v>
      </c>
      <c r="X384" s="203"/>
      <c r="Y384" s="44">
        <v>1.467478247596126E-3</v>
      </c>
      <c r="Z384" s="203"/>
      <c r="AA384" s="35"/>
      <c r="AB384" s="35"/>
      <c r="AC384" s="35"/>
      <c r="AD384" t="s">
        <v>38</v>
      </c>
    </row>
    <row r="385" spans="1:30" ht="15.75" thickBot="1" x14ac:dyDescent="0.3">
      <c r="A385" s="15">
        <v>1130</v>
      </c>
      <c r="B385" s="35">
        <v>50</v>
      </c>
      <c r="C385" s="45">
        <v>18</v>
      </c>
      <c r="D385" s="35" t="s">
        <v>23</v>
      </c>
      <c r="E385" s="37">
        <v>45132</v>
      </c>
      <c r="F385" s="37"/>
      <c r="G385" s="84">
        <v>192426.92</v>
      </c>
      <c r="H385" s="84">
        <v>134957.88</v>
      </c>
      <c r="I385" s="35"/>
      <c r="J385" s="46">
        <v>189537.93000000002</v>
      </c>
      <c r="K385" s="41">
        <v>132068.89000000001</v>
      </c>
      <c r="L385" s="201">
        <f t="shared" si="5"/>
        <v>57469.040000000008</v>
      </c>
      <c r="M385" s="35">
        <v>250</v>
      </c>
      <c r="N385" s="67">
        <v>8</v>
      </c>
      <c r="O385" s="35">
        <v>1</v>
      </c>
      <c r="P385" s="42"/>
      <c r="Q385" s="43">
        <v>1.534929593898906</v>
      </c>
      <c r="R385" s="43">
        <v>0.87009543129332878</v>
      </c>
      <c r="S385" s="43">
        <v>1.4293934496019911</v>
      </c>
      <c r="T385" s="42"/>
      <c r="U385" s="44">
        <v>1.5349295938989062E-3</v>
      </c>
      <c r="V385" s="203"/>
      <c r="W385" s="44">
        <v>8.7009543129332883E-4</v>
      </c>
      <c r="X385" s="203"/>
      <c r="Y385" s="44">
        <v>1.4293934496019912E-3</v>
      </c>
      <c r="Z385" s="203"/>
      <c r="AA385" s="35"/>
      <c r="AB385" s="35"/>
      <c r="AC385" s="35"/>
      <c r="AD385" t="s">
        <v>38</v>
      </c>
    </row>
    <row r="386" spans="1:30" x14ac:dyDescent="0.25">
      <c r="A386">
        <v>1135</v>
      </c>
      <c r="B386" s="47">
        <v>51</v>
      </c>
      <c r="C386" s="48">
        <v>112</v>
      </c>
      <c r="D386" s="47" t="s">
        <v>23</v>
      </c>
      <c r="E386" s="49">
        <v>45132</v>
      </c>
      <c r="F386" s="49"/>
      <c r="G386" s="84">
        <v>192508.97</v>
      </c>
      <c r="H386" s="84">
        <v>132053.79999999999</v>
      </c>
      <c r="I386" s="47"/>
      <c r="J386" s="52">
        <v>189619.98</v>
      </c>
      <c r="K386" s="53">
        <v>129164.80999999998</v>
      </c>
      <c r="L386" s="201">
        <f t="shared" si="5"/>
        <v>60455.170000000027</v>
      </c>
      <c r="M386" s="47">
        <v>250</v>
      </c>
      <c r="N386" s="67">
        <v>8</v>
      </c>
      <c r="O386" s="47">
        <v>1</v>
      </c>
      <c r="P386" s="54"/>
      <c r="Q386" s="55">
        <v>1.5355940570656157</v>
      </c>
      <c r="R386" s="55">
        <v>0.91530617555228921</v>
      </c>
      <c r="S386" s="55">
        <v>1.3336189452536522</v>
      </c>
      <c r="T386" s="54"/>
      <c r="U386" s="56">
        <v>1.5355940570656156E-3</v>
      </c>
      <c r="V386" s="204"/>
      <c r="W386" s="56">
        <v>9.1530617555228924E-4</v>
      </c>
      <c r="X386" s="204"/>
      <c r="Y386" s="56">
        <v>1.3336189452536522E-3</v>
      </c>
      <c r="Z386" s="204"/>
      <c r="AA386" s="47"/>
      <c r="AB386" s="47"/>
      <c r="AC386" s="35"/>
      <c r="AD386" t="s">
        <v>38</v>
      </c>
    </row>
    <row r="387" spans="1:30" ht="15.75" thickBot="1" x14ac:dyDescent="0.3">
      <c r="A387" s="29">
        <v>1136</v>
      </c>
      <c r="B387" s="57">
        <v>52</v>
      </c>
      <c r="C387" s="58">
        <v>112</v>
      </c>
      <c r="D387" s="57" t="s">
        <v>23</v>
      </c>
      <c r="E387" s="59">
        <v>45132</v>
      </c>
      <c r="F387" s="59"/>
      <c r="G387" s="84">
        <v>197730.08</v>
      </c>
      <c r="H387" s="84">
        <v>146948.98000000001</v>
      </c>
      <c r="I387" s="57"/>
      <c r="J387" s="62">
        <v>194841.09</v>
      </c>
      <c r="K387" s="63">
        <v>144059.99000000002</v>
      </c>
      <c r="L387" s="201">
        <f t="shared" si="5"/>
        <v>50781.099999999977</v>
      </c>
      <c r="M387" s="57">
        <v>250</v>
      </c>
      <c r="N387" s="67">
        <v>8</v>
      </c>
      <c r="O387" s="57">
        <v>1</v>
      </c>
      <c r="P387" s="64"/>
      <c r="Q387" s="65">
        <v>1.5778760227492206</v>
      </c>
      <c r="R387" s="65">
        <v>0.76883837116558129</v>
      </c>
      <c r="S387" s="65">
        <v>1.7394309509048245</v>
      </c>
      <c r="T387" s="64"/>
      <c r="U387" s="66">
        <v>1.5778760227492207E-3</v>
      </c>
      <c r="V387" s="205"/>
      <c r="W387" s="66">
        <v>7.6883837116558133E-4</v>
      </c>
      <c r="X387" s="205"/>
      <c r="Y387" s="66">
        <v>1.7394309509048244E-3</v>
      </c>
      <c r="Z387" s="205"/>
      <c r="AA387" s="57"/>
      <c r="AB387" s="57"/>
      <c r="AC387" s="35"/>
      <c r="AD387" t="s">
        <v>38</v>
      </c>
    </row>
    <row r="388" spans="1:30" x14ac:dyDescent="0.25">
      <c r="A388" s="30">
        <v>1141</v>
      </c>
      <c r="B388" s="35">
        <v>53</v>
      </c>
      <c r="C388" s="45">
        <v>21</v>
      </c>
      <c r="D388" s="35" t="s">
        <v>23</v>
      </c>
      <c r="E388" s="37">
        <v>45132</v>
      </c>
      <c r="F388" s="37"/>
      <c r="G388" s="84">
        <v>394792</v>
      </c>
      <c r="H388" s="84">
        <v>276403.59000000003</v>
      </c>
      <c r="I388" s="35"/>
      <c r="J388" s="46">
        <v>391903.01</v>
      </c>
      <c r="K388" s="41">
        <v>273514.60000000003</v>
      </c>
      <c r="L388" s="201">
        <f t="shared" si="5"/>
        <v>118388.40999999997</v>
      </c>
      <c r="M388" s="35">
        <v>250</v>
      </c>
      <c r="N388" s="67">
        <v>8</v>
      </c>
      <c r="O388" s="35">
        <v>1</v>
      </c>
      <c r="P388" s="42"/>
      <c r="Q388" s="43">
        <v>3.1737369295267643</v>
      </c>
      <c r="R388" s="43">
        <v>1.7924297092674839</v>
      </c>
      <c r="S388" s="43">
        <v>2.9698105235574532</v>
      </c>
      <c r="T388" s="42"/>
      <c r="U388" s="44">
        <v>3.1737369295267645E-3</v>
      </c>
      <c r="V388" s="203"/>
      <c r="W388" s="44">
        <v>1.7924297092674841E-3</v>
      </c>
      <c r="X388" s="203"/>
      <c r="Y388" s="44">
        <v>2.9698105235574533E-3</v>
      </c>
      <c r="Z388" s="203"/>
      <c r="AA388" s="35"/>
      <c r="AB388" s="35"/>
      <c r="AC388" s="35"/>
      <c r="AD388" t="s">
        <v>38</v>
      </c>
    </row>
    <row r="389" spans="1:30" ht="15.75" thickBot="1" x14ac:dyDescent="0.3">
      <c r="A389" s="15">
        <v>1142</v>
      </c>
      <c r="B389" s="35">
        <v>54</v>
      </c>
      <c r="C389" s="45">
        <v>21</v>
      </c>
      <c r="D389" s="35" t="s">
        <v>23</v>
      </c>
      <c r="E389" s="37">
        <v>45132</v>
      </c>
      <c r="F389" s="37"/>
      <c r="G389" s="84">
        <v>380195.22</v>
      </c>
      <c r="H389" s="84">
        <v>276346.90999999997</v>
      </c>
      <c r="I389" s="35"/>
      <c r="J389" s="46">
        <v>377306.23</v>
      </c>
      <c r="K389" s="41">
        <v>273457.91999999998</v>
      </c>
      <c r="L389" s="201">
        <f t="shared" ref="L389:L452" si="6">J389-K389</f>
        <v>103848.31</v>
      </c>
      <c r="M389" s="35">
        <v>250</v>
      </c>
      <c r="N389" s="67">
        <v>8</v>
      </c>
      <c r="O389" s="35">
        <v>1</v>
      </c>
      <c r="P389" s="42"/>
      <c r="Q389" s="43">
        <v>3.0555282438160378</v>
      </c>
      <c r="R389" s="43">
        <v>1.5722890112403705</v>
      </c>
      <c r="S389" s="43">
        <v>3.188964350037685</v>
      </c>
      <c r="T389" s="42"/>
      <c r="U389" s="44">
        <v>3.0555282438160377E-3</v>
      </c>
      <c r="V389" s="203"/>
      <c r="W389" s="44">
        <v>1.5722890112403705E-3</v>
      </c>
      <c r="X389" s="203"/>
      <c r="Y389" s="44">
        <v>3.1889643500376849E-3</v>
      </c>
      <c r="Z389" s="203"/>
      <c r="AA389" s="35"/>
      <c r="AB389" s="35"/>
      <c r="AC389" s="35"/>
      <c r="AD389" t="s">
        <v>38</v>
      </c>
    </row>
    <row r="390" spans="1:30" x14ac:dyDescent="0.25">
      <c r="A390">
        <v>1147</v>
      </c>
      <c r="B390" s="47">
        <v>55</v>
      </c>
      <c r="C390" s="48">
        <v>36</v>
      </c>
      <c r="D390" s="47" t="s">
        <v>23</v>
      </c>
      <c r="E390" s="49">
        <v>45132</v>
      </c>
      <c r="F390" s="49"/>
      <c r="G390" s="84">
        <v>824676.75</v>
      </c>
      <c r="H390" s="84">
        <v>560319.88</v>
      </c>
      <c r="I390" s="47"/>
      <c r="J390" s="52">
        <v>821787.76</v>
      </c>
      <c r="K390" s="53">
        <v>557430.89</v>
      </c>
      <c r="L390" s="201">
        <f t="shared" si="6"/>
        <v>264356.87</v>
      </c>
      <c r="M390" s="47">
        <v>200</v>
      </c>
      <c r="N390" s="67">
        <v>8</v>
      </c>
      <c r="O390" s="47">
        <v>1</v>
      </c>
      <c r="P390" s="54"/>
      <c r="Q390" s="55">
        <v>8.3188253713115063</v>
      </c>
      <c r="R390" s="55">
        <v>5.0030352172666452</v>
      </c>
      <c r="S390" s="55">
        <v>7.1289488311964533</v>
      </c>
      <c r="T390" s="54"/>
      <c r="U390" s="56">
        <v>8.318825371311506E-3</v>
      </c>
      <c r="V390" s="204"/>
      <c r="W390" s="56">
        <v>5.0030352172666451E-3</v>
      </c>
      <c r="X390" s="204"/>
      <c r="Y390" s="56">
        <v>7.1289488311964532E-3</v>
      </c>
      <c r="Z390" s="204"/>
      <c r="AA390" s="47"/>
      <c r="AB390" s="47"/>
      <c r="AC390" s="35"/>
      <c r="AD390" t="s">
        <v>38</v>
      </c>
    </row>
    <row r="391" spans="1:30" ht="15.75" thickBot="1" x14ac:dyDescent="0.3">
      <c r="A391" s="29">
        <v>1148</v>
      </c>
      <c r="B391" s="57">
        <v>56</v>
      </c>
      <c r="C391" s="58">
        <v>36</v>
      </c>
      <c r="D391" s="57" t="s">
        <v>23</v>
      </c>
      <c r="E391" s="59">
        <v>45132</v>
      </c>
      <c r="F391" s="59"/>
      <c r="G391" s="84">
        <v>837246.62</v>
      </c>
      <c r="H391" s="84">
        <v>557522.06000000006</v>
      </c>
      <c r="I391" s="57"/>
      <c r="J391" s="62">
        <v>834357.63</v>
      </c>
      <c r="K391" s="63">
        <v>554633.07000000007</v>
      </c>
      <c r="L391" s="201">
        <f t="shared" si="6"/>
        <v>279724.55999999994</v>
      </c>
      <c r="M391" s="57">
        <v>200</v>
      </c>
      <c r="N391" s="67">
        <v>8</v>
      </c>
      <c r="O391" s="57">
        <v>1</v>
      </c>
      <c r="P391" s="64"/>
      <c r="Q391" s="65">
        <v>8.4460681443969658</v>
      </c>
      <c r="R391" s="65">
        <v>5.2938734855440543</v>
      </c>
      <c r="S391" s="65">
        <v>6.7772185165337602</v>
      </c>
      <c r="T391" s="64"/>
      <c r="U391" s="66">
        <v>8.4460681443969659E-3</v>
      </c>
      <c r="V391" s="205"/>
      <c r="W391" s="66">
        <v>5.2938734855440548E-3</v>
      </c>
      <c r="X391" s="205"/>
      <c r="Y391" s="66">
        <v>6.77721851653376E-3</v>
      </c>
      <c r="Z391" s="205"/>
      <c r="AA391" s="57"/>
      <c r="AB391" s="57"/>
      <c r="AC391" s="35"/>
      <c r="AD391" t="s">
        <v>38</v>
      </c>
    </row>
    <row r="392" spans="1:30" x14ac:dyDescent="0.25">
      <c r="A392" s="30">
        <v>1153</v>
      </c>
      <c r="B392" s="35">
        <v>57</v>
      </c>
      <c r="C392" s="45">
        <v>30</v>
      </c>
      <c r="D392" s="35" t="s">
        <v>23</v>
      </c>
      <c r="E392" s="37">
        <v>45132</v>
      </c>
      <c r="F392" s="37"/>
      <c r="G392" s="84">
        <v>5406935</v>
      </c>
      <c r="H392" s="84">
        <v>3765874.5</v>
      </c>
      <c r="I392" s="35"/>
      <c r="J392" s="46">
        <v>5404046.0099999998</v>
      </c>
      <c r="K392" s="41">
        <v>3762985.51</v>
      </c>
      <c r="L392" s="201">
        <f t="shared" si="6"/>
        <v>1641060.5</v>
      </c>
      <c r="M392" s="35">
        <v>150</v>
      </c>
      <c r="N392" s="67">
        <v>8</v>
      </c>
      <c r="O392" s="35">
        <v>1</v>
      </c>
      <c r="P392" s="42"/>
      <c r="Q392" s="43">
        <v>72.939051896193916</v>
      </c>
      <c r="R392" s="43">
        <v>41.410100798793735</v>
      </c>
      <c r="S392" s="43">
        <v>67.787244859410379</v>
      </c>
      <c r="T392" s="42"/>
      <c r="U392" s="44">
        <v>7.2939051896193915E-2</v>
      </c>
      <c r="V392" s="203"/>
      <c r="W392" s="44">
        <v>4.1410100798793738E-2</v>
      </c>
      <c r="X392" s="203">
        <v>3</v>
      </c>
      <c r="Y392" s="44">
        <v>6.7787244859410387E-2</v>
      </c>
      <c r="Z392" s="203">
        <v>3</v>
      </c>
      <c r="AA392" s="35"/>
      <c r="AB392" s="35"/>
      <c r="AC392" s="35"/>
      <c r="AD392" t="s">
        <v>38</v>
      </c>
    </row>
    <row r="393" spans="1:30" ht="15.75" thickBot="1" x14ac:dyDescent="0.3">
      <c r="A393" s="15">
        <v>1154</v>
      </c>
      <c r="B393" s="35">
        <v>58</v>
      </c>
      <c r="C393" s="45">
        <v>30</v>
      </c>
      <c r="D393" s="35" t="s">
        <v>23</v>
      </c>
      <c r="E393" s="37">
        <v>45132</v>
      </c>
      <c r="F393" s="37"/>
      <c r="G393" s="84">
        <v>5475993</v>
      </c>
      <c r="H393" s="84">
        <v>3128923.75</v>
      </c>
      <c r="I393" s="35"/>
      <c r="J393" s="46">
        <v>5473104.0099999998</v>
      </c>
      <c r="K393" s="41">
        <v>3126034.76</v>
      </c>
      <c r="L393" s="201">
        <f t="shared" si="6"/>
        <v>2347069.25</v>
      </c>
      <c r="M393" s="35">
        <v>150</v>
      </c>
      <c r="N393" s="67">
        <v>8</v>
      </c>
      <c r="O393" s="35">
        <v>1</v>
      </c>
      <c r="P393" s="42"/>
      <c r="Q393" s="43">
        <v>73.871135937766951</v>
      </c>
      <c r="R393" s="43">
        <v>59.225344967019339</v>
      </c>
      <c r="S393" s="43">
        <v>31.488450587107362</v>
      </c>
      <c r="T393" s="42"/>
      <c r="U393" s="44">
        <v>7.3871135937766952E-2</v>
      </c>
      <c r="V393" s="203"/>
      <c r="W393" s="44">
        <v>5.9225344967019339E-2</v>
      </c>
      <c r="X393" s="203">
        <v>3</v>
      </c>
      <c r="Y393" s="44">
        <v>3.1488450587107364E-2</v>
      </c>
      <c r="Z393" s="203">
        <v>3</v>
      </c>
      <c r="AA393" s="35"/>
      <c r="AB393" s="35"/>
      <c r="AC393" s="35"/>
      <c r="AD393" t="s">
        <v>38</v>
      </c>
    </row>
    <row r="394" spans="1:30" x14ac:dyDescent="0.25">
      <c r="A394">
        <v>979</v>
      </c>
      <c r="B394" s="33">
        <v>1</v>
      </c>
      <c r="C394" s="34">
        <v>70</v>
      </c>
      <c r="D394" s="35" t="s">
        <v>23</v>
      </c>
      <c r="E394" s="36">
        <v>45125</v>
      </c>
      <c r="F394" s="37"/>
      <c r="G394" s="84">
        <v>4138925</v>
      </c>
      <c r="H394" s="84">
        <v>2583602.25</v>
      </c>
      <c r="I394" s="35"/>
      <c r="J394" s="40">
        <v>4133974.65</v>
      </c>
      <c r="K394" s="41">
        <v>2578651.9</v>
      </c>
      <c r="L394" s="201">
        <f t="shared" si="6"/>
        <v>1555322.75</v>
      </c>
      <c r="M394" s="35">
        <v>100</v>
      </c>
      <c r="N394" s="35">
        <v>8</v>
      </c>
      <c r="O394" s="35">
        <v>1</v>
      </c>
      <c r="P394" s="42"/>
      <c r="Q394" s="43">
        <v>83.695121481922797</v>
      </c>
      <c r="R394" s="43">
        <v>58.869924526387429</v>
      </c>
      <c r="S394" s="43">
        <v>53.374173454401046</v>
      </c>
      <c r="T394" s="42"/>
      <c r="U394" s="44">
        <v>8.3695121481922805E-2</v>
      </c>
      <c r="V394" s="203"/>
      <c r="W394" s="44">
        <v>5.8869924526387431E-2</v>
      </c>
      <c r="X394" s="203"/>
      <c r="Y394" s="44">
        <v>5.3374173454401048E-2</v>
      </c>
      <c r="Z394" s="203"/>
      <c r="AA394" s="4" t="s">
        <v>40</v>
      </c>
      <c r="AD394" t="s">
        <v>41</v>
      </c>
    </row>
    <row r="395" spans="1:30" ht="15.75" thickBot="1" x14ac:dyDescent="0.3">
      <c r="A395" s="29">
        <v>980</v>
      </c>
      <c r="B395" s="35">
        <v>2</v>
      </c>
      <c r="C395" s="45">
        <v>70</v>
      </c>
      <c r="D395" s="35" t="s">
        <v>23</v>
      </c>
      <c r="E395" s="37">
        <v>45125</v>
      </c>
      <c r="F395" s="37"/>
      <c r="G395" s="84">
        <v>4240163</v>
      </c>
      <c r="H395" s="84">
        <v>2493262.25</v>
      </c>
      <c r="I395" s="35"/>
      <c r="J395" s="46">
        <v>4235212.6500000004</v>
      </c>
      <c r="K395" s="41">
        <v>2488311.9</v>
      </c>
      <c r="L395" s="201">
        <f t="shared" si="6"/>
        <v>1746900.7500000005</v>
      </c>
      <c r="M395" s="35">
        <v>100</v>
      </c>
      <c r="N395" s="35">
        <v>8</v>
      </c>
      <c r="O395" s="35">
        <v>1</v>
      </c>
      <c r="P395" s="42"/>
      <c r="Q395" s="43">
        <v>85.744753476784425</v>
      </c>
      <c r="R395" s="43">
        <v>66.121269882787743</v>
      </c>
      <c r="S395" s="43">
        <v>42.190489727092874</v>
      </c>
      <c r="T395" s="42"/>
      <c r="U395" s="44">
        <v>8.5744753476784424E-2</v>
      </c>
      <c r="V395" s="203"/>
      <c r="W395" s="44">
        <v>6.6121269882787742E-2</v>
      </c>
      <c r="X395" s="203"/>
      <c r="Y395" s="44">
        <v>4.2190489727092877E-2</v>
      </c>
      <c r="Z395" s="203"/>
      <c r="AA395" s="4" t="s">
        <v>40</v>
      </c>
      <c r="AD395" t="s">
        <v>41</v>
      </c>
    </row>
    <row r="396" spans="1:30" x14ac:dyDescent="0.25">
      <c r="A396" s="30">
        <v>985</v>
      </c>
      <c r="B396" s="47">
        <v>3</v>
      </c>
      <c r="C396" s="48">
        <v>165</v>
      </c>
      <c r="D396" s="47" t="s">
        <v>23</v>
      </c>
      <c r="E396" s="49">
        <v>45125</v>
      </c>
      <c r="F396" s="49"/>
      <c r="G396" s="84">
        <v>3221732.75</v>
      </c>
      <c r="H396" s="84">
        <v>1971079.62</v>
      </c>
      <c r="I396" s="47"/>
      <c r="J396" s="52">
        <v>3216782.4</v>
      </c>
      <c r="K396" s="53">
        <v>1966129.27</v>
      </c>
      <c r="L396" s="201">
        <f t="shared" si="6"/>
        <v>1250653.1299999999</v>
      </c>
      <c r="M396" s="47">
        <v>100</v>
      </c>
      <c r="N396" s="47">
        <v>8</v>
      </c>
      <c r="O396" s="47">
        <v>1</v>
      </c>
      <c r="P396" s="54"/>
      <c r="Q396" s="55">
        <v>65.125942112129579</v>
      </c>
      <c r="R396" s="55">
        <v>47.337991662367315</v>
      </c>
      <c r="S396" s="55">
        <v>38.244093466988886</v>
      </c>
      <c r="T396" s="54"/>
      <c r="U396" s="56">
        <v>6.5125942112129576E-2</v>
      </c>
      <c r="V396" s="204"/>
      <c r="W396" s="56">
        <v>4.7337991662367317E-2</v>
      </c>
      <c r="X396" s="204">
        <v>3</v>
      </c>
      <c r="Y396" s="56">
        <v>3.8244093466988885E-2</v>
      </c>
      <c r="Z396" s="203"/>
      <c r="AA396" s="4" t="s">
        <v>40</v>
      </c>
      <c r="AD396" t="s">
        <v>41</v>
      </c>
    </row>
    <row r="397" spans="1:30" ht="15.75" thickBot="1" x14ac:dyDescent="0.3">
      <c r="A397" s="15">
        <v>986</v>
      </c>
      <c r="B397" s="57">
        <v>4</v>
      </c>
      <c r="C397" s="58">
        <v>165</v>
      </c>
      <c r="D397" s="57" t="s">
        <v>23</v>
      </c>
      <c r="E397" s="59">
        <v>45125</v>
      </c>
      <c r="F397" s="59"/>
      <c r="G397" s="84">
        <v>2592919.75</v>
      </c>
      <c r="H397" s="84">
        <v>1731450.38</v>
      </c>
      <c r="I397" s="57"/>
      <c r="J397" s="62">
        <v>2587969.4</v>
      </c>
      <c r="K397" s="63">
        <v>1726500.0299999998</v>
      </c>
      <c r="L397" s="201">
        <f t="shared" si="6"/>
        <v>861469.37000000011</v>
      </c>
      <c r="M397" s="57">
        <v>100</v>
      </c>
      <c r="N397" s="57">
        <v>8</v>
      </c>
      <c r="O397" s="57">
        <v>1</v>
      </c>
      <c r="P397" s="64"/>
      <c r="Q397" s="65">
        <v>52.395196309319125</v>
      </c>
      <c r="R397" s="65">
        <v>32.607146519071065</v>
      </c>
      <c r="S397" s="65">
        <v>42.544307049033343</v>
      </c>
      <c r="T397" s="64"/>
      <c r="U397" s="66">
        <v>5.2395196309319124E-2</v>
      </c>
      <c r="V397" s="205"/>
      <c r="W397" s="66">
        <v>3.2607146519071067E-2</v>
      </c>
      <c r="X397" s="205">
        <v>3</v>
      </c>
      <c r="Y397" s="66">
        <v>4.2544307049033343E-2</v>
      </c>
      <c r="Z397" s="203"/>
      <c r="AA397" s="4" t="s">
        <v>40</v>
      </c>
      <c r="AD397" t="s">
        <v>41</v>
      </c>
    </row>
    <row r="398" spans="1:30" x14ac:dyDescent="0.25">
      <c r="A398" s="30">
        <v>991</v>
      </c>
      <c r="B398" s="67">
        <v>5</v>
      </c>
      <c r="C398" s="68">
        <v>169</v>
      </c>
      <c r="D398" s="67" t="s">
        <v>23</v>
      </c>
      <c r="E398" s="69">
        <v>45125</v>
      </c>
      <c r="F398" s="69"/>
      <c r="G398" s="84">
        <v>2468587.25</v>
      </c>
      <c r="H398" s="84">
        <v>1760948.12</v>
      </c>
      <c r="I398" s="67"/>
      <c r="J398" s="72">
        <v>2463636.9</v>
      </c>
      <c r="K398" s="73">
        <v>1755997.77</v>
      </c>
      <c r="L398" s="201">
        <f t="shared" si="6"/>
        <v>707639.12999999989</v>
      </c>
      <c r="M398" s="67">
        <v>100</v>
      </c>
      <c r="N398" s="67">
        <v>8</v>
      </c>
      <c r="O398" s="67">
        <v>1</v>
      </c>
      <c r="P398" s="74"/>
      <c r="Q398" s="75">
        <v>49.878000493507543</v>
      </c>
      <c r="R398" s="75">
        <v>26.78457714002991</v>
      </c>
      <c r="S398" s="75">
        <v>49.650860209976898</v>
      </c>
      <c r="T398" s="74"/>
      <c r="U398" s="76">
        <v>4.9878000493507546E-2</v>
      </c>
      <c r="V398" s="206"/>
      <c r="W398" s="76">
        <v>2.6784577140029912E-2</v>
      </c>
      <c r="X398" s="206"/>
      <c r="Y398" s="76">
        <v>4.9650860209976902E-2</v>
      </c>
      <c r="Z398" s="206"/>
      <c r="AA398" s="4" t="s">
        <v>40</v>
      </c>
      <c r="AD398" t="s">
        <v>41</v>
      </c>
    </row>
    <row r="399" spans="1:30" ht="15.75" thickBot="1" x14ac:dyDescent="0.3">
      <c r="A399" s="15">
        <v>992</v>
      </c>
      <c r="B399" s="67">
        <v>6</v>
      </c>
      <c r="C399" s="68">
        <v>169</v>
      </c>
      <c r="D399" s="67" t="s">
        <v>23</v>
      </c>
      <c r="E399" s="69">
        <v>45125</v>
      </c>
      <c r="F399" s="69"/>
      <c r="G399" s="84">
        <v>2971135.25</v>
      </c>
      <c r="H399" s="84">
        <v>2005770.88</v>
      </c>
      <c r="I399" s="67"/>
      <c r="J399" s="72">
        <v>2966184.9</v>
      </c>
      <c r="K399" s="73">
        <v>2000820.5299999998</v>
      </c>
      <c r="L399" s="201">
        <f t="shared" si="6"/>
        <v>965364.37000000011</v>
      </c>
      <c r="M399" s="67">
        <v>100</v>
      </c>
      <c r="N399" s="67">
        <v>8</v>
      </c>
      <c r="O399" s="67">
        <v>1</v>
      </c>
      <c r="P399" s="74"/>
      <c r="Q399" s="75">
        <v>60.052425706902923</v>
      </c>
      <c r="R399" s="75">
        <v>36.539636292443838</v>
      </c>
      <c r="S399" s="75">
        <v>50.552497241087039</v>
      </c>
      <c r="T399" s="74"/>
      <c r="U399" s="76">
        <v>6.0052425706902925E-2</v>
      </c>
      <c r="V399" s="206"/>
      <c r="W399" s="76">
        <v>3.653963629244384E-2</v>
      </c>
      <c r="X399" s="206"/>
      <c r="Y399" s="76">
        <v>5.0552497241087041E-2</v>
      </c>
      <c r="Z399" s="206"/>
      <c r="AA399" s="4" t="s">
        <v>40</v>
      </c>
      <c r="AD399" t="s">
        <v>41</v>
      </c>
    </row>
    <row r="400" spans="1:30" x14ac:dyDescent="0.25">
      <c r="A400" s="30">
        <v>997</v>
      </c>
      <c r="B400" s="47">
        <v>7</v>
      </c>
      <c r="C400" s="48">
        <v>91</v>
      </c>
      <c r="D400" s="47" t="s">
        <v>23</v>
      </c>
      <c r="E400" s="49">
        <v>45125</v>
      </c>
      <c r="F400" s="49"/>
      <c r="G400" s="84">
        <v>2680441.25</v>
      </c>
      <c r="H400" s="84">
        <v>1768878.75</v>
      </c>
      <c r="I400" s="47"/>
      <c r="J400" s="52">
        <v>2675490.9</v>
      </c>
      <c r="K400" s="53">
        <v>1763928.4</v>
      </c>
      <c r="L400" s="201">
        <f t="shared" si="6"/>
        <v>911562.5</v>
      </c>
      <c r="M400" s="47">
        <v>100</v>
      </c>
      <c r="N400" s="67">
        <v>8</v>
      </c>
      <c r="O400" s="47">
        <v>1</v>
      </c>
      <c r="P400" s="54"/>
      <c r="Q400" s="55">
        <v>54.16712845572939</v>
      </c>
      <c r="R400" s="55">
        <v>34.503202358536221</v>
      </c>
      <c r="S400" s="55">
        <v>42.277441108965313</v>
      </c>
      <c r="T400" s="54"/>
      <c r="U400" s="56">
        <v>5.4167128455729394E-2</v>
      </c>
      <c r="V400" s="204"/>
      <c r="W400" s="56">
        <v>3.4503202358536225E-2</v>
      </c>
      <c r="X400" s="204"/>
      <c r="Y400" s="56">
        <v>4.2277441108965315E-2</v>
      </c>
      <c r="Z400" s="203"/>
      <c r="AA400" s="4" t="s">
        <v>40</v>
      </c>
      <c r="AD400" t="s">
        <v>41</v>
      </c>
    </row>
    <row r="401" spans="1:30" ht="15.75" thickBot="1" x14ac:dyDescent="0.3">
      <c r="A401" s="15">
        <v>998</v>
      </c>
      <c r="B401" s="57">
        <v>8</v>
      </c>
      <c r="C401" s="58">
        <v>91</v>
      </c>
      <c r="D401" s="57" t="s">
        <v>23</v>
      </c>
      <c r="E401" s="59">
        <v>45125</v>
      </c>
      <c r="F401" s="59"/>
      <c r="G401" s="84">
        <v>2928865</v>
      </c>
      <c r="H401" s="84">
        <v>1900521.25</v>
      </c>
      <c r="I401" s="57"/>
      <c r="J401" s="62">
        <v>2923914.65</v>
      </c>
      <c r="K401" s="63">
        <v>1895570.9</v>
      </c>
      <c r="L401" s="201">
        <f t="shared" si="6"/>
        <v>1028343.75</v>
      </c>
      <c r="M401" s="57">
        <v>100</v>
      </c>
      <c r="N401" s="67">
        <v>8</v>
      </c>
      <c r="O401" s="57">
        <v>1</v>
      </c>
      <c r="P401" s="64"/>
      <c r="Q401" s="65">
        <v>59.196635817426639</v>
      </c>
      <c r="R401" s="65">
        <v>38.923444635322298</v>
      </c>
      <c r="S401" s="65">
        <v>43.587361041524339</v>
      </c>
      <c r="T401" s="64"/>
      <c r="U401" s="66">
        <v>5.9196635817426638E-2</v>
      </c>
      <c r="V401" s="205"/>
      <c r="W401" s="66">
        <v>3.8923444635322296E-2</v>
      </c>
      <c r="X401" s="205"/>
      <c r="Y401" s="66">
        <v>4.3587361041524338E-2</v>
      </c>
      <c r="Z401" s="203"/>
      <c r="AA401" s="4" t="s">
        <v>40</v>
      </c>
      <c r="AD401" t="s">
        <v>41</v>
      </c>
    </row>
    <row r="402" spans="1:30" x14ac:dyDescent="0.25">
      <c r="A402">
        <v>1159</v>
      </c>
      <c r="B402" s="35">
        <v>9</v>
      </c>
      <c r="C402" s="45">
        <v>186</v>
      </c>
      <c r="D402" s="35" t="s">
        <v>23</v>
      </c>
      <c r="E402" s="37">
        <v>45132</v>
      </c>
      <c r="F402" s="37"/>
      <c r="G402" s="84">
        <v>6093119</v>
      </c>
      <c r="H402" s="84">
        <v>4066513.25</v>
      </c>
      <c r="I402" s="35"/>
      <c r="J402" s="46">
        <v>6088168.6500000004</v>
      </c>
      <c r="K402" s="41">
        <v>4061562.9</v>
      </c>
      <c r="L402" s="201">
        <f t="shared" si="6"/>
        <v>2026605.7500000005</v>
      </c>
      <c r="M402" s="35">
        <v>100</v>
      </c>
      <c r="N402" s="67">
        <v>8</v>
      </c>
      <c r="O402" s="35">
        <v>1</v>
      </c>
      <c r="P402" s="42"/>
      <c r="Q402" s="43">
        <v>123.25910483369411</v>
      </c>
      <c r="R402" s="43">
        <v>76.708276495822361</v>
      </c>
      <c r="S402" s="43">
        <v>100.08428092642424</v>
      </c>
      <c r="T402" s="42"/>
      <c r="U402" s="44">
        <v>0.12325910483369411</v>
      </c>
      <c r="V402" s="203"/>
      <c r="W402" s="44">
        <v>7.6708276495822361E-2</v>
      </c>
      <c r="X402" s="203"/>
      <c r="Y402" s="44">
        <v>0.10008428092642424</v>
      </c>
      <c r="Z402" s="203"/>
      <c r="AA402" s="4"/>
      <c r="AD402" t="s">
        <v>41</v>
      </c>
    </row>
    <row r="403" spans="1:30" ht="15.75" thickBot="1" x14ac:dyDescent="0.3">
      <c r="A403" s="29">
        <v>1160</v>
      </c>
      <c r="B403" s="35">
        <v>10</v>
      </c>
      <c r="C403" s="45">
        <v>186</v>
      </c>
      <c r="D403" s="35" t="s">
        <v>23</v>
      </c>
      <c r="E403" s="37">
        <v>45132</v>
      </c>
      <c r="F403" s="37"/>
      <c r="G403" s="84">
        <v>6710992</v>
      </c>
      <c r="H403" s="84">
        <v>3880746.25</v>
      </c>
      <c r="I403" s="35"/>
      <c r="J403" s="46">
        <v>6706041.6500000004</v>
      </c>
      <c r="K403" s="41">
        <v>3875795.9</v>
      </c>
      <c r="L403" s="201">
        <f t="shared" si="6"/>
        <v>2830245.7500000005</v>
      </c>
      <c r="M403" s="35">
        <v>100</v>
      </c>
      <c r="N403" s="67">
        <v>8</v>
      </c>
      <c r="O403" s="35">
        <v>1</v>
      </c>
      <c r="P403" s="42"/>
      <c r="Q403" s="43">
        <v>135.76836291426801</v>
      </c>
      <c r="R403" s="43">
        <v>107.1265457241134</v>
      </c>
      <c r="S403" s="43">
        <v>61.579906958832353</v>
      </c>
      <c r="T403" s="42"/>
      <c r="U403" s="44">
        <v>0.13576836291426803</v>
      </c>
      <c r="V403" s="203"/>
      <c r="W403" s="44">
        <v>0.1071265457241134</v>
      </c>
      <c r="X403" s="203"/>
      <c r="Y403" s="44">
        <v>6.1579906958832357E-2</v>
      </c>
      <c r="Z403" s="203"/>
      <c r="AA403" s="32"/>
      <c r="AD403" t="s">
        <v>41</v>
      </c>
    </row>
    <row r="404" spans="1:30" x14ac:dyDescent="0.25">
      <c r="A404" s="30">
        <v>1165</v>
      </c>
      <c r="B404" s="47">
        <v>11</v>
      </c>
      <c r="C404" s="48">
        <v>411</v>
      </c>
      <c r="D404" s="47" t="s">
        <v>23</v>
      </c>
      <c r="E404" s="49">
        <v>45134</v>
      </c>
      <c r="F404" s="49"/>
      <c r="G404" s="84">
        <v>2413429.25</v>
      </c>
      <c r="H404" s="84">
        <v>1611033.5</v>
      </c>
      <c r="I404" s="47"/>
      <c r="J404" s="52">
        <v>2408478.9</v>
      </c>
      <c r="K404" s="53">
        <v>1606083.15</v>
      </c>
      <c r="L404" s="201">
        <f t="shared" si="6"/>
        <v>802395.75</v>
      </c>
      <c r="M404" s="47">
        <v>100</v>
      </c>
      <c r="N404" s="67">
        <v>8</v>
      </c>
      <c r="O404" s="47">
        <v>1</v>
      </c>
      <c r="P404" s="54"/>
      <c r="Q404" s="55">
        <v>48.761289361594848</v>
      </c>
      <c r="R404" s="55">
        <v>30.371173599044983</v>
      </c>
      <c r="S404" s="55">
        <v>39.538748889482207</v>
      </c>
      <c r="T404" s="54"/>
      <c r="U404" s="56">
        <v>4.8761289361594851E-2</v>
      </c>
      <c r="V404" s="204"/>
      <c r="W404" s="56">
        <v>3.0371173599044985E-2</v>
      </c>
      <c r="X404" s="204">
        <v>3</v>
      </c>
      <c r="Y404" s="56">
        <v>3.9538748889482209E-2</v>
      </c>
      <c r="Z404" s="203"/>
      <c r="AA404" s="87"/>
      <c r="AD404" t="s">
        <v>41</v>
      </c>
    </row>
    <row r="405" spans="1:30" ht="15.75" thickBot="1" x14ac:dyDescent="0.3">
      <c r="A405" s="15">
        <v>1166</v>
      </c>
      <c r="B405" s="57">
        <v>12</v>
      </c>
      <c r="C405" s="58">
        <v>411</v>
      </c>
      <c r="D405" s="57" t="s">
        <v>23</v>
      </c>
      <c r="E405" s="59">
        <v>45134</v>
      </c>
      <c r="F405" s="59"/>
      <c r="G405" s="84">
        <v>2247513.75</v>
      </c>
      <c r="H405" s="84">
        <v>1786448.38</v>
      </c>
      <c r="I405" s="57"/>
      <c r="J405" s="62">
        <v>2242563.4</v>
      </c>
      <c r="K405" s="63">
        <v>1781498.0299999998</v>
      </c>
      <c r="L405" s="201">
        <f t="shared" si="6"/>
        <v>461065.37000000011</v>
      </c>
      <c r="M405" s="57">
        <v>100</v>
      </c>
      <c r="N405" s="67">
        <v>8</v>
      </c>
      <c r="O405" s="57">
        <v>1</v>
      </c>
      <c r="P405" s="64"/>
      <c r="Q405" s="65">
        <v>45.402217498821337</v>
      </c>
      <c r="R405" s="65">
        <v>17.451608377509363</v>
      </c>
      <c r="S405" s="65">
        <v>60.093809610820742</v>
      </c>
      <c r="T405" s="64"/>
      <c r="U405" s="66">
        <v>4.540221749882134E-2</v>
      </c>
      <c r="V405" s="205"/>
      <c r="W405" s="66">
        <v>1.7451608377509364E-2</v>
      </c>
      <c r="X405" s="205">
        <v>3</v>
      </c>
      <c r="Y405" s="66">
        <v>6.0093809610820746E-2</v>
      </c>
      <c r="Z405" s="203"/>
      <c r="AA405" s="88"/>
      <c r="AD405" t="s">
        <v>41</v>
      </c>
    </row>
    <row r="406" spans="1:30" x14ac:dyDescent="0.25">
      <c r="A406">
        <v>1171</v>
      </c>
      <c r="B406" s="35">
        <v>13</v>
      </c>
      <c r="C406" s="45">
        <v>117</v>
      </c>
      <c r="D406" s="35" t="s">
        <v>23</v>
      </c>
      <c r="E406" s="37">
        <v>45134</v>
      </c>
      <c r="F406" s="37"/>
      <c r="G406" s="84">
        <v>2421722.5</v>
      </c>
      <c r="H406" s="84">
        <v>1584631</v>
      </c>
      <c r="I406" s="35"/>
      <c r="J406" s="46">
        <v>2416772.15</v>
      </c>
      <c r="K406" s="41">
        <v>1579680.65</v>
      </c>
      <c r="L406" s="201">
        <f t="shared" si="6"/>
        <v>837091.5</v>
      </c>
      <c r="M406" s="35">
        <v>100</v>
      </c>
      <c r="N406" s="67">
        <v>8</v>
      </c>
      <c r="O406" s="35">
        <v>1</v>
      </c>
      <c r="P406" s="42"/>
      <c r="Q406" s="43">
        <v>48.929191834395432</v>
      </c>
      <c r="R406" s="43">
        <v>31.684429117159407</v>
      </c>
      <c r="S406" s="43">
        <v>37.076239842057454</v>
      </c>
      <c r="T406" s="42"/>
      <c r="U406" s="44">
        <v>4.8929191834395432E-2</v>
      </c>
      <c r="V406" s="203"/>
      <c r="W406" s="44">
        <v>3.1684429117159407E-2</v>
      </c>
      <c r="X406" s="203"/>
      <c r="Y406" s="44">
        <v>3.7076239842057455E-2</v>
      </c>
      <c r="Z406" s="203"/>
      <c r="AA406" s="4"/>
      <c r="AD406" t="s">
        <v>41</v>
      </c>
    </row>
    <row r="407" spans="1:30" ht="15.75" thickBot="1" x14ac:dyDescent="0.3">
      <c r="A407" s="29">
        <v>1172</v>
      </c>
      <c r="B407" s="35">
        <v>14</v>
      </c>
      <c r="C407" s="45">
        <v>117</v>
      </c>
      <c r="D407" s="35" t="s">
        <v>23</v>
      </c>
      <c r="E407" s="37">
        <v>45134</v>
      </c>
      <c r="F407" s="37"/>
      <c r="G407" s="84">
        <v>2669055.75</v>
      </c>
      <c r="H407" s="84">
        <v>1584287.25</v>
      </c>
      <c r="I407" s="35"/>
      <c r="J407" s="46">
        <v>2664105.4</v>
      </c>
      <c r="K407" s="41">
        <v>1579336.9</v>
      </c>
      <c r="L407" s="201">
        <f t="shared" si="6"/>
        <v>1084768.5</v>
      </c>
      <c r="M407" s="35">
        <v>100</v>
      </c>
      <c r="N407" s="67">
        <v>8</v>
      </c>
      <c r="O407" s="35">
        <v>1</v>
      </c>
      <c r="P407" s="42"/>
      <c r="Q407" s="43">
        <v>53.936621283743598</v>
      </c>
      <c r="R407" s="43">
        <v>41.059156193531216</v>
      </c>
      <c r="S407" s="43">
        <v>27.686549943956628</v>
      </c>
      <c r="T407" s="42"/>
      <c r="U407" s="44">
        <v>5.3936621283743602E-2</v>
      </c>
      <c r="V407" s="203"/>
      <c r="W407" s="44">
        <v>4.1059156193531218E-2</v>
      </c>
      <c r="X407" s="203"/>
      <c r="Y407" s="44">
        <v>2.7686549943956629E-2</v>
      </c>
      <c r="Z407" s="203"/>
      <c r="AA407" s="32"/>
      <c r="AD407" t="s">
        <v>41</v>
      </c>
    </row>
    <row r="408" spans="1:30" s="139" customFormat="1" x14ac:dyDescent="0.25">
      <c r="A408" s="156">
        <v>1177</v>
      </c>
      <c r="B408" s="158">
        <v>15</v>
      </c>
      <c r="C408" s="159">
        <v>440</v>
      </c>
      <c r="D408" s="158" t="s">
        <v>23</v>
      </c>
      <c r="E408" s="160">
        <v>45134</v>
      </c>
      <c r="F408" s="160"/>
      <c r="G408" s="154">
        <v>1295005.6200000001</v>
      </c>
      <c r="H408" s="154">
        <v>827419.56</v>
      </c>
      <c r="I408" s="158"/>
      <c r="J408" s="168">
        <v>1290055.27</v>
      </c>
      <c r="K408" s="169">
        <v>822469.21000000008</v>
      </c>
      <c r="L408" s="201">
        <f t="shared" si="6"/>
        <v>467586.05999999994</v>
      </c>
      <c r="M408" s="158">
        <v>200</v>
      </c>
      <c r="N408" s="145">
        <v>8</v>
      </c>
      <c r="O408" s="158">
        <v>1</v>
      </c>
      <c r="P408" s="89"/>
      <c r="Q408" s="164">
        <v>13.059022089195047</v>
      </c>
      <c r="R408" s="164">
        <v>8.8492102561320021</v>
      </c>
      <c r="S408" s="164">
        <v>9.0510954410855415</v>
      </c>
      <c r="T408" s="89"/>
      <c r="U408" s="165">
        <v>1.3059022089195047E-2</v>
      </c>
      <c r="V408" s="208"/>
      <c r="W408" s="165">
        <v>8.8492102561320025E-3</v>
      </c>
      <c r="X408" s="208"/>
      <c r="Y408" s="165">
        <v>9.0510954410855417E-3</v>
      </c>
      <c r="Z408" s="207"/>
      <c r="AA408" s="171"/>
      <c r="AD408" s="139" t="s">
        <v>41</v>
      </c>
    </row>
    <row r="409" spans="1:30" s="139" customFormat="1" ht="15.75" thickBot="1" x14ac:dyDescent="0.3">
      <c r="A409" s="157">
        <v>1178</v>
      </c>
      <c r="B409" s="161">
        <v>16</v>
      </c>
      <c r="C409" s="162">
        <v>440</v>
      </c>
      <c r="D409" s="161" t="s">
        <v>23</v>
      </c>
      <c r="E409" s="163">
        <v>45134</v>
      </c>
      <c r="F409" s="163"/>
      <c r="G409" s="154">
        <v>1169954.75</v>
      </c>
      <c r="H409" s="154">
        <v>787224.81</v>
      </c>
      <c r="I409" s="161"/>
      <c r="J409" s="172">
        <v>1165004.3999999999</v>
      </c>
      <c r="K409" s="173">
        <v>782274.46000000008</v>
      </c>
      <c r="L409" s="201">
        <f t="shared" si="6"/>
        <v>382729.93999999983</v>
      </c>
      <c r="M409" s="161">
        <v>200</v>
      </c>
      <c r="N409" s="145">
        <v>8</v>
      </c>
      <c r="O409" s="161">
        <v>1</v>
      </c>
      <c r="P409" s="90"/>
      <c r="Q409" s="166">
        <v>11.793152237275399</v>
      </c>
      <c r="R409" s="166">
        <v>7.2432820396245017</v>
      </c>
      <c r="S409" s="166">
        <v>9.7822209249494296</v>
      </c>
      <c r="T409" s="90"/>
      <c r="U409" s="167">
        <v>1.1793152237275398E-2</v>
      </c>
      <c r="V409" s="209"/>
      <c r="W409" s="167">
        <v>7.2432820396245018E-3</v>
      </c>
      <c r="X409" s="209"/>
      <c r="Y409" s="167">
        <v>9.782220924949429E-3</v>
      </c>
      <c r="Z409" s="207"/>
      <c r="AA409" s="174"/>
      <c r="AD409" s="139" t="s">
        <v>41</v>
      </c>
    </row>
    <row r="410" spans="1:30" x14ac:dyDescent="0.25">
      <c r="A410" s="30">
        <v>1183</v>
      </c>
      <c r="B410" s="35">
        <v>17</v>
      </c>
      <c r="C410" s="45">
        <v>46</v>
      </c>
      <c r="D410" s="35" t="s">
        <v>23</v>
      </c>
      <c r="E410" s="37">
        <v>45135</v>
      </c>
      <c r="F410" s="37"/>
      <c r="G410" s="84">
        <v>3149656.75</v>
      </c>
      <c r="H410" s="84">
        <v>2031873.12</v>
      </c>
      <c r="I410" s="35"/>
      <c r="J410" s="46">
        <v>3144706.4</v>
      </c>
      <c r="K410" s="41">
        <v>2026922.77</v>
      </c>
      <c r="L410" s="201">
        <f t="shared" si="6"/>
        <v>1117783.6299999999</v>
      </c>
      <c r="M410" s="35">
        <v>250</v>
      </c>
      <c r="N410" s="67">
        <v>8</v>
      </c>
      <c r="O410" s="35">
        <v>1</v>
      </c>
      <c r="P410" s="42"/>
      <c r="Q410" s="43">
        <v>25.46668583688389</v>
      </c>
      <c r="R410" s="43">
        <v>16.923519683597853</v>
      </c>
      <c r="S410" s="43">
        <v>18.367807229564981</v>
      </c>
      <c r="T410" s="42"/>
      <c r="U410" s="44">
        <v>2.5466685836883891E-2</v>
      </c>
      <c r="V410" s="203"/>
      <c r="W410" s="44">
        <v>1.6923519683597853E-2</v>
      </c>
      <c r="X410" s="203"/>
      <c r="Y410" s="44">
        <v>1.8367807229564981E-2</v>
      </c>
      <c r="Z410" s="203"/>
      <c r="AA410" s="87"/>
      <c r="AD410" t="s">
        <v>41</v>
      </c>
    </row>
    <row r="411" spans="1:30" ht="15.75" thickBot="1" x14ac:dyDescent="0.3">
      <c r="A411" s="15">
        <v>1184</v>
      </c>
      <c r="B411" s="35">
        <v>18</v>
      </c>
      <c r="C411" s="45">
        <v>46</v>
      </c>
      <c r="D411" s="35" t="s">
        <v>23</v>
      </c>
      <c r="E411" s="37">
        <v>45135</v>
      </c>
      <c r="F411" s="37"/>
      <c r="G411" s="84">
        <v>3295338.5</v>
      </c>
      <c r="H411" s="84">
        <v>2040663.12</v>
      </c>
      <c r="I411" s="35"/>
      <c r="J411" s="46">
        <v>3290388.15</v>
      </c>
      <c r="K411" s="41">
        <v>2035712.77</v>
      </c>
      <c r="L411" s="201">
        <f t="shared" si="6"/>
        <v>1254675.3799999999</v>
      </c>
      <c r="M411" s="35">
        <v>250</v>
      </c>
      <c r="N411" s="67">
        <v>8</v>
      </c>
      <c r="O411" s="35">
        <v>1</v>
      </c>
      <c r="P411" s="42"/>
      <c r="Q411" s="43">
        <v>26.64645618346297</v>
      </c>
      <c r="R411" s="43">
        <v>18.996094521401805</v>
      </c>
      <c r="S411" s="43">
        <v>16.448277573431522</v>
      </c>
      <c r="T411" s="42"/>
      <c r="U411" s="44">
        <v>2.6646456183462969E-2</v>
      </c>
      <c r="V411" s="203"/>
      <c r="W411" s="44">
        <v>1.8996094521401805E-2</v>
      </c>
      <c r="X411" s="203"/>
      <c r="Y411" s="44">
        <v>1.6448277573431522E-2</v>
      </c>
      <c r="Z411" s="203"/>
      <c r="AA411" s="88"/>
      <c r="AD411" t="s">
        <v>41</v>
      </c>
    </row>
    <row r="412" spans="1:30" x14ac:dyDescent="0.25">
      <c r="A412">
        <v>1187</v>
      </c>
      <c r="B412" s="47">
        <v>19</v>
      </c>
      <c r="C412" s="48">
        <v>211</v>
      </c>
      <c r="D412" s="47" t="s">
        <v>23</v>
      </c>
      <c r="E412" s="49">
        <v>45138</v>
      </c>
      <c r="F412" s="49"/>
      <c r="G412" s="84">
        <v>1213284.8799999999</v>
      </c>
      <c r="H412" s="84">
        <v>819160.88</v>
      </c>
      <c r="I412" s="47"/>
      <c r="J412" s="52">
        <v>1208334.5299999998</v>
      </c>
      <c r="K412" s="53">
        <v>814210.53</v>
      </c>
      <c r="L412" s="201">
        <f t="shared" si="6"/>
        <v>394123.99999999977</v>
      </c>
      <c r="M412" s="47">
        <v>150</v>
      </c>
      <c r="N412" s="67">
        <v>8</v>
      </c>
      <c r="O412" s="47">
        <v>1</v>
      </c>
      <c r="P412" s="54"/>
      <c r="Q412" s="55">
        <v>16.309034902468024</v>
      </c>
      <c r="R412" s="55">
        <v>9.9452241810852033</v>
      </c>
      <c r="S412" s="55">
        <v>13.682193050973071</v>
      </c>
      <c r="T412" s="54"/>
      <c r="U412" s="56">
        <v>1.6309034902468024E-2</v>
      </c>
      <c r="V412" s="204"/>
      <c r="W412" s="56">
        <v>9.9452241810852032E-3</v>
      </c>
      <c r="X412" s="204"/>
      <c r="Y412" s="56">
        <v>1.3682193050973072E-2</v>
      </c>
      <c r="Z412" s="203"/>
      <c r="AA412" s="4"/>
      <c r="AD412" t="s">
        <v>41</v>
      </c>
    </row>
    <row r="413" spans="1:30" ht="15.75" thickBot="1" x14ac:dyDescent="0.3">
      <c r="A413" s="29">
        <v>1188</v>
      </c>
      <c r="B413" s="57">
        <v>20</v>
      </c>
      <c r="C413" s="58">
        <v>211</v>
      </c>
      <c r="D413" s="57" t="s">
        <v>23</v>
      </c>
      <c r="E413" s="59">
        <v>45138</v>
      </c>
      <c r="F413" s="59"/>
      <c r="G413" s="84">
        <v>1215703.3799999999</v>
      </c>
      <c r="H413" s="84">
        <v>872860.25</v>
      </c>
      <c r="I413" s="57"/>
      <c r="J413" s="62">
        <v>1210753.0299999998</v>
      </c>
      <c r="K413" s="63">
        <v>867909.9</v>
      </c>
      <c r="L413" s="201">
        <f t="shared" si="6"/>
        <v>342843.12999999977</v>
      </c>
      <c r="M413" s="57">
        <v>150</v>
      </c>
      <c r="N413" s="67">
        <v>8</v>
      </c>
      <c r="O413" s="57">
        <v>1</v>
      </c>
      <c r="P413" s="64"/>
      <c r="Q413" s="65">
        <v>16.341677684687962</v>
      </c>
      <c r="R413" s="65">
        <v>8.6512158274932194</v>
      </c>
      <c r="S413" s="65">
        <v>16.534492992968694</v>
      </c>
      <c r="T413" s="64"/>
      <c r="U413" s="66">
        <v>1.6341677684687961E-2</v>
      </c>
      <c r="V413" s="205"/>
      <c r="W413" s="66">
        <v>8.6512158274932201E-3</v>
      </c>
      <c r="X413" s="205"/>
      <c r="Y413" s="66">
        <v>1.6534492992968695E-2</v>
      </c>
      <c r="Z413" s="205"/>
      <c r="AA413" s="32"/>
      <c r="AD413" t="s">
        <v>41</v>
      </c>
    </row>
    <row r="414" spans="1:30" x14ac:dyDescent="0.25">
      <c r="A414" s="30">
        <v>1193</v>
      </c>
      <c r="B414" s="35">
        <v>21</v>
      </c>
      <c r="C414" s="45">
        <v>211</v>
      </c>
      <c r="D414" s="35" t="s">
        <v>23</v>
      </c>
      <c r="E414" s="37">
        <v>45138</v>
      </c>
      <c r="F414" s="37"/>
      <c r="G414" s="84">
        <v>1237156.75</v>
      </c>
      <c r="H414" s="84">
        <v>836954.44</v>
      </c>
      <c r="I414" s="35"/>
      <c r="J414" s="46">
        <v>1232206.3999999999</v>
      </c>
      <c r="K414" s="41">
        <v>832004.09</v>
      </c>
      <c r="L414" s="201">
        <f t="shared" si="6"/>
        <v>400202.30999999994</v>
      </c>
      <c r="M414" s="35">
        <v>150</v>
      </c>
      <c r="N414" s="67">
        <v>8</v>
      </c>
      <c r="O414" s="35">
        <v>1</v>
      </c>
      <c r="P414" s="42"/>
      <c r="Q414" s="43">
        <v>16.631236371805482</v>
      </c>
      <c r="R414" s="43">
        <v>10.098602700515976</v>
      </c>
      <c r="S414" s="43">
        <v>14.045162393272433</v>
      </c>
      <c r="T414" s="42"/>
      <c r="U414" s="44">
        <v>1.6631236371805483E-2</v>
      </c>
      <c r="V414" s="203"/>
      <c r="W414" s="44">
        <v>1.0098602700515975E-2</v>
      </c>
      <c r="X414" s="203"/>
      <c r="Y414" s="44">
        <v>1.4045162393272434E-2</v>
      </c>
      <c r="Z414" s="203"/>
      <c r="AA414" s="87" t="s">
        <v>42</v>
      </c>
      <c r="AD414" t="s">
        <v>41</v>
      </c>
    </row>
    <row r="415" spans="1:30" ht="15.75" thickBot="1" x14ac:dyDescent="0.3">
      <c r="A415" s="15">
        <v>1194</v>
      </c>
      <c r="B415" s="35">
        <v>22</v>
      </c>
      <c r="C415" s="45">
        <v>211</v>
      </c>
      <c r="D415" s="35" t="s">
        <v>23</v>
      </c>
      <c r="E415" s="37">
        <v>45138</v>
      </c>
      <c r="F415" s="37"/>
      <c r="G415" s="84">
        <v>1233797.3799999999</v>
      </c>
      <c r="H415" s="84">
        <v>832065.56</v>
      </c>
      <c r="I415" s="35"/>
      <c r="J415" s="46">
        <v>1228847.0299999998</v>
      </c>
      <c r="K415" s="41">
        <v>827115.21000000008</v>
      </c>
      <c r="L415" s="201">
        <f t="shared" si="6"/>
        <v>401731.81999999972</v>
      </c>
      <c r="M415" s="35">
        <v>150</v>
      </c>
      <c r="N415" s="67">
        <v>8</v>
      </c>
      <c r="O415" s="35">
        <v>1</v>
      </c>
      <c r="P415" s="42"/>
      <c r="Q415" s="43">
        <v>16.585894555263742</v>
      </c>
      <c r="R415" s="43">
        <v>10.137197964537476</v>
      </c>
      <c r="S415" s="43">
        <v>13.864697670061478</v>
      </c>
      <c r="T415" s="42"/>
      <c r="U415" s="44">
        <v>1.6585894555263742E-2</v>
      </c>
      <c r="V415" s="203"/>
      <c r="W415" s="44">
        <v>1.0137197964537476E-2</v>
      </c>
      <c r="X415" s="203"/>
      <c r="Y415" s="44">
        <v>1.3864697670061479E-2</v>
      </c>
      <c r="Z415" s="203"/>
      <c r="AA415" s="88" t="s">
        <v>42</v>
      </c>
      <c r="AD415" t="s">
        <v>41</v>
      </c>
    </row>
    <row r="416" spans="1:30" x14ac:dyDescent="0.25">
      <c r="A416">
        <v>1200</v>
      </c>
      <c r="B416" s="47">
        <v>23</v>
      </c>
      <c r="C416" s="48">
        <v>179</v>
      </c>
      <c r="D416" s="47" t="s">
        <v>23</v>
      </c>
      <c r="E416" s="49">
        <v>45138</v>
      </c>
      <c r="F416" s="49"/>
      <c r="G416" s="84">
        <v>2383282</v>
      </c>
      <c r="H416" s="84">
        <v>1717209.75</v>
      </c>
      <c r="I416" s="47"/>
      <c r="J416" s="52">
        <v>2378331.65</v>
      </c>
      <c r="K416" s="53">
        <v>1712259.4</v>
      </c>
      <c r="L416" s="201">
        <f t="shared" si="6"/>
        <v>666072.25</v>
      </c>
      <c r="M416" s="47">
        <v>150</v>
      </c>
      <c r="N416" s="67">
        <v>8</v>
      </c>
      <c r="O416" s="47">
        <v>1</v>
      </c>
      <c r="P416" s="54"/>
      <c r="Q416" s="55">
        <v>32.100625221307197</v>
      </c>
      <c r="R416" s="55">
        <v>16.807496744805778</v>
      </c>
      <c r="S416" s="55">
        <v>32.880226224478044</v>
      </c>
      <c r="T416" s="54"/>
      <c r="U416" s="56">
        <v>3.2100625221307195E-2</v>
      </c>
      <c r="V416" s="204"/>
      <c r="W416" s="56">
        <v>1.6807496744805778E-2</v>
      </c>
      <c r="X416" s="204"/>
      <c r="Y416" s="56">
        <v>3.2880226224478046E-2</v>
      </c>
      <c r="Z416" s="203"/>
      <c r="AA416" s="4"/>
      <c r="AD416" t="s">
        <v>41</v>
      </c>
    </row>
    <row r="417" spans="1:30" ht="15.75" thickBot="1" x14ac:dyDescent="0.3">
      <c r="A417" s="29">
        <v>1201</v>
      </c>
      <c r="B417" s="57">
        <v>24</v>
      </c>
      <c r="C417" s="58">
        <v>179</v>
      </c>
      <c r="D417" s="57" t="s">
        <v>23</v>
      </c>
      <c r="E417" s="59">
        <v>45138</v>
      </c>
      <c r="F417" s="59"/>
      <c r="G417" s="84">
        <v>2452906.75</v>
      </c>
      <c r="H417" s="84">
        <v>1592145.5</v>
      </c>
      <c r="I417" s="57"/>
      <c r="J417" s="62">
        <v>2447956.4</v>
      </c>
      <c r="K417" s="63">
        <v>1587195.15</v>
      </c>
      <c r="L417" s="201">
        <f t="shared" si="6"/>
        <v>860761.25</v>
      </c>
      <c r="M417" s="57">
        <v>150</v>
      </c>
      <c r="N417" s="67">
        <v>8</v>
      </c>
      <c r="O417" s="57">
        <v>1</v>
      </c>
      <c r="P417" s="64"/>
      <c r="Q417" s="65">
        <v>33.040358755054356</v>
      </c>
      <c r="R417" s="65">
        <v>21.720229160470137</v>
      </c>
      <c r="S417" s="65">
        <v>24.338278628356072</v>
      </c>
      <c r="T417" s="64"/>
      <c r="U417" s="66">
        <v>3.3040358755054358E-2</v>
      </c>
      <c r="V417" s="205"/>
      <c r="W417" s="66">
        <v>2.1720229160470138E-2</v>
      </c>
      <c r="X417" s="205"/>
      <c r="Y417" s="66">
        <v>2.4338278628356073E-2</v>
      </c>
      <c r="Z417" s="205"/>
      <c r="AA417" s="32"/>
      <c r="AD417" t="s">
        <v>41</v>
      </c>
    </row>
    <row r="418" spans="1:30" x14ac:dyDescent="0.25">
      <c r="A418" s="30">
        <v>1206</v>
      </c>
      <c r="B418" s="35">
        <v>25</v>
      </c>
      <c r="C418" s="45">
        <v>180</v>
      </c>
      <c r="D418" s="35" t="s">
        <v>23</v>
      </c>
      <c r="E418" s="37">
        <v>45138</v>
      </c>
      <c r="F418" s="37"/>
      <c r="G418" s="84">
        <v>2679568.25</v>
      </c>
      <c r="H418" s="84">
        <v>1691068.25</v>
      </c>
      <c r="I418" s="35"/>
      <c r="J418" s="46">
        <v>2674617.9</v>
      </c>
      <c r="K418" s="41">
        <v>1686117.9</v>
      </c>
      <c r="L418" s="201">
        <f t="shared" si="6"/>
        <v>988500</v>
      </c>
      <c r="M418" s="35">
        <v>150</v>
      </c>
      <c r="N418" s="67">
        <v>8</v>
      </c>
      <c r="O418" s="35">
        <v>1</v>
      </c>
      <c r="P418" s="42"/>
      <c r="Q418" s="43">
        <v>36.099635985628701</v>
      </c>
      <c r="R418" s="43">
        <v>24.94355609656537</v>
      </c>
      <c r="S418" s="43">
        <v>23.985571761486167</v>
      </c>
      <c r="T418" s="42"/>
      <c r="U418" s="44">
        <v>3.6099635985628702E-2</v>
      </c>
      <c r="V418" s="203"/>
      <c r="W418" s="44">
        <v>2.4943556096565369E-2</v>
      </c>
      <c r="X418" s="203"/>
      <c r="Y418" s="44">
        <v>2.3985571761486166E-2</v>
      </c>
      <c r="Z418" s="203"/>
      <c r="AA418" s="87"/>
      <c r="AD418" t="s">
        <v>41</v>
      </c>
    </row>
    <row r="419" spans="1:30" ht="15.75" thickBot="1" x14ac:dyDescent="0.3">
      <c r="A419" s="15">
        <v>1207</v>
      </c>
      <c r="B419" s="35">
        <v>26</v>
      </c>
      <c r="C419" s="45">
        <v>180</v>
      </c>
      <c r="D419" s="35" t="s">
        <v>23</v>
      </c>
      <c r="E419" s="37">
        <v>45138</v>
      </c>
      <c r="F419" s="37"/>
      <c r="G419" s="84">
        <v>2754680.5</v>
      </c>
      <c r="H419" s="84">
        <v>1813088.62</v>
      </c>
      <c r="I419" s="35"/>
      <c r="J419" s="46">
        <v>2749730.15</v>
      </c>
      <c r="K419" s="41">
        <v>1808138.27</v>
      </c>
      <c r="L419" s="201">
        <f t="shared" si="6"/>
        <v>941591.87999999989</v>
      </c>
      <c r="M419" s="35">
        <v>150</v>
      </c>
      <c r="N419" s="67">
        <v>8</v>
      </c>
      <c r="O419" s="35">
        <v>1</v>
      </c>
      <c r="P419" s="42"/>
      <c r="Q419" s="43">
        <v>37.113434959703291</v>
      </c>
      <c r="R419" s="43">
        <v>23.759888597724274</v>
      </c>
      <c r="S419" s="43">
        <v>28.710124678254889</v>
      </c>
      <c r="T419" s="42"/>
      <c r="U419" s="44">
        <v>3.711343495970329E-2</v>
      </c>
      <c r="V419" s="203"/>
      <c r="W419" s="44">
        <v>2.3759888597724273E-2</v>
      </c>
      <c r="X419" s="203"/>
      <c r="Y419" s="44">
        <v>2.871012467825489E-2</v>
      </c>
      <c r="Z419" s="203"/>
      <c r="AA419" s="88"/>
      <c r="AD419" t="s">
        <v>41</v>
      </c>
    </row>
    <row r="420" spans="1:30" x14ac:dyDescent="0.25">
      <c r="A420">
        <v>1212</v>
      </c>
      <c r="B420" s="47">
        <v>27</v>
      </c>
      <c r="C420" s="48">
        <v>85</v>
      </c>
      <c r="D420" s="47" t="s">
        <v>23</v>
      </c>
      <c r="E420" s="49">
        <v>45139</v>
      </c>
      <c r="F420" s="49"/>
      <c r="G420" s="84">
        <v>405837.28</v>
      </c>
      <c r="H420" s="84">
        <v>283026.40999999997</v>
      </c>
      <c r="I420" s="47"/>
      <c r="J420" s="52">
        <v>400886.93000000005</v>
      </c>
      <c r="K420" s="53">
        <v>278076.06</v>
      </c>
      <c r="L420" s="201">
        <f t="shared" si="6"/>
        <v>122810.87000000005</v>
      </c>
      <c r="M420" s="47">
        <v>250</v>
      </c>
      <c r="N420" s="67">
        <v>8</v>
      </c>
      <c r="O420" s="47">
        <v>1</v>
      </c>
      <c r="P420" s="54"/>
      <c r="Q420" s="55">
        <v>3.2464911517408637</v>
      </c>
      <c r="R420" s="55">
        <v>1.8593868437711674</v>
      </c>
      <c r="S420" s="55">
        <v>2.982274262134847</v>
      </c>
      <c r="T420" s="54"/>
      <c r="U420" s="56">
        <v>3.2464911517408636E-3</v>
      </c>
      <c r="V420" s="204"/>
      <c r="W420" s="56">
        <v>1.8593868437711675E-3</v>
      </c>
      <c r="X420" s="204"/>
      <c r="Y420" s="56">
        <v>2.9822742621348473E-3</v>
      </c>
      <c r="Z420" s="203"/>
      <c r="AA420" s="4"/>
      <c r="AD420" t="s">
        <v>41</v>
      </c>
    </row>
    <row r="421" spans="1:30" ht="15.75" thickBot="1" x14ac:dyDescent="0.3">
      <c r="A421" s="29">
        <v>1213</v>
      </c>
      <c r="B421" s="57">
        <v>28</v>
      </c>
      <c r="C421" s="58">
        <v>85</v>
      </c>
      <c r="D421" s="57" t="s">
        <v>23</v>
      </c>
      <c r="E421" s="59">
        <v>45139</v>
      </c>
      <c r="F421" s="59"/>
      <c r="G421" s="84">
        <v>406854.69</v>
      </c>
      <c r="H421" s="84">
        <v>280012.71999999997</v>
      </c>
      <c r="I421" s="57"/>
      <c r="J421" s="62">
        <v>401904.34</v>
      </c>
      <c r="K421" s="63">
        <v>275062.37</v>
      </c>
      <c r="L421" s="201">
        <f t="shared" si="6"/>
        <v>126841.97000000003</v>
      </c>
      <c r="M421" s="57">
        <v>250</v>
      </c>
      <c r="N421" s="67">
        <v>8</v>
      </c>
      <c r="O421" s="57">
        <v>1</v>
      </c>
      <c r="P421" s="64"/>
      <c r="Q421" s="65">
        <v>3.2547304140253499</v>
      </c>
      <c r="R421" s="65">
        <v>1.9204186914075037</v>
      </c>
      <c r="S421" s="65">
        <v>2.8687702036283693</v>
      </c>
      <c r="T421" s="64"/>
      <c r="U421" s="66">
        <v>3.25473041402535E-3</v>
      </c>
      <c r="V421" s="205"/>
      <c r="W421" s="66">
        <v>1.9204186914075036E-3</v>
      </c>
      <c r="X421" s="205"/>
      <c r="Y421" s="66">
        <v>2.8687702036283695E-3</v>
      </c>
      <c r="Z421" s="205"/>
      <c r="AA421" s="32"/>
      <c r="AD421" t="s">
        <v>41</v>
      </c>
    </row>
    <row r="422" spans="1:30" x14ac:dyDescent="0.25">
      <c r="A422" s="30">
        <v>1218</v>
      </c>
      <c r="B422" s="35">
        <v>29</v>
      </c>
      <c r="C422" s="45">
        <v>181</v>
      </c>
      <c r="D422" s="35" t="s">
        <v>23</v>
      </c>
      <c r="E422" s="37">
        <v>45139</v>
      </c>
      <c r="F422" s="37"/>
      <c r="G422" s="84">
        <v>1003711.25</v>
      </c>
      <c r="H422" s="84">
        <v>793020.25</v>
      </c>
      <c r="I422" s="35"/>
      <c r="J422" s="46">
        <v>998760.9</v>
      </c>
      <c r="K422" s="41">
        <v>788069.9</v>
      </c>
      <c r="L422" s="201">
        <f t="shared" si="6"/>
        <v>210691</v>
      </c>
      <c r="M422" s="35">
        <v>150</v>
      </c>
      <c r="N422" s="67">
        <v>8</v>
      </c>
      <c r="O422" s="35">
        <v>1</v>
      </c>
      <c r="P422" s="42"/>
      <c r="Q422" s="43">
        <v>13.480394686163923</v>
      </c>
      <c r="R422" s="43">
        <v>5.3165227896221081</v>
      </c>
      <c r="S422" s="43">
        <v>17.552324577564899</v>
      </c>
      <c r="T422" s="42"/>
      <c r="U422" s="44">
        <v>1.3480394686163922E-2</v>
      </c>
      <c r="V422" s="203"/>
      <c r="W422" s="44">
        <v>5.3165227896221079E-3</v>
      </c>
      <c r="X422" s="203"/>
      <c r="Y422" s="44">
        <v>1.75523245775649E-2</v>
      </c>
      <c r="Z422" s="203"/>
      <c r="AA422" s="87"/>
      <c r="AD422" t="s">
        <v>41</v>
      </c>
    </row>
    <row r="423" spans="1:30" ht="15.75" thickBot="1" x14ac:dyDescent="0.3">
      <c r="A423" s="15">
        <v>1219</v>
      </c>
      <c r="B423" s="35">
        <v>30</v>
      </c>
      <c r="C423" s="45">
        <v>181</v>
      </c>
      <c r="D423" s="35" t="s">
        <v>23</v>
      </c>
      <c r="E423" s="37">
        <v>45139</v>
      </c>
      <c r="F423" s="37"/>
      <c r="G423" s="84">
        <v>1036733.56</v>
      </c>
      <c r="H423" s="84">
        <v>744819.12</v>
      </c>
      <c r="I423" s="35"/>
      <c r="J423" s="46">
        <v>1031783.2100000001</v>
      </c>
      <c r="K423" s="41">
        <v>739868.77</v>
      </c>
      <c r="L423" s="201">
        <f t="shared" si="6"/>
        <v>291914.44000000006</v>
      </c>
      <c r="M423" s="35">
        <v>150</v>
      </c>
      <c r="N423" s="67">
        <v>8</v>
      </c>
      <c r="O423" s="35">
        <v>1</v>
      </c>
      <c r="P423" s="42"/>
      <c r="Q423" s="43">
        <v>13.926100732775136</v>
      </c>
      <c r="R423" s="43">
        <v>7.3660942939175191</v>
      </c>
      <c r="S423" s="43">
        <v>14.104013843543884</v>
      </c>
      <c r="T423" s="42"/>
      <c r="U423" s="44">
        <v>1.3926100732775136E-2</v>
      </c>
      <c r="V423" s="203"/>
      <c r="W423" s="44">
        <v>7.3660942939175189E-3</v>
      </c>
      <c r="X423" s="203"/>
      <c r="Y423" s="44">
        <v>1.4104013843543884E-2</v>
      </c>
      <c r="Z423" s="203"/>
      <c r="AA423" s="88"/>
      <c r="AD423" t="s">
        <v>41</v>
      </c>
    </row>
    <row r="424" spans="1:30" x14ac:dyDescent="0.25">
      <c r="A424">
        <v>1224</v>
      </c>
      <c r="B424" s="47">
        <v>31</v>
      </c>
      <c r="C424" s="48">
        <v>133</v>
      </c>
      <c r="D424" s="47" t="s">
        <v>23</v>
      </c>
      <c r="E424" s="49">
        <v>45139</v>
      </c>
      <c r="F424" s="49"/>
      <c r="G424" s="84">
        <v>652209.5</v>
      </c>
      <c r="H424" s="84">
        <v>447261.31</v>
      </c>
      <c r="I424" s="47"/>
      <c r="J424" s="52">
        <v>647259.15</v>
      </c>
      <c r="K424" s="53">
        <v>442310.96</v>
      </c>
      <c r="L424" s="201">
        <f t="shared" si="6"/>
        <v>204948.19</v>
      </c>
      <c r="M424" s="47">
        <v>150</v>
      </c>
      <c r="N424" s="67">
        <v>8</v>
      </c>
      <c r="O424" s="47">
        <v>1</v>
      </c>
      <c r="P424" s="54"/>
      <c r="Q424" s="55">
        <v>8.7361337495600573</v>
      </c>
      <c r="R424" s="55">
        <v>5.1716101913551213</v>
      </c>
      <c r="S424" s="55">
        <v>7.6637256501406119</v>
      </c>
      <c r="T424" s="54"/>
      <c r="U424" s="56">
        <v>8.7361337495600582E-3</v>
      </c>
      <c r="V424" s="204"/>
      <c r="W424" s="56">
        <v>5.1716101913551211E-3</v>
      </c>
      <c r="X424" s="204"/>
      <c r="Y424" s="56">
        <v>7.6637256501406121E-3</v>
      </c>
      <c r="Z424" s="203"/>
      <c r="AA424" s="4"/>
      <c r="AD424" t="s">
        <v>41</v>
      </c>
    </row>
    <row r="425" spans="1:30" ht="15.75" thickBot="1" x14ac:dyDescent="0.3">
      <c r="A425" s="29">
        <v>1225</v>
      </c>
      <c r="B425" s="57">
        <v>32</v>
      </c>
      <c r="C425" s="58">
        <v>133</v>
      </c>
      <c r="D425" s="57" t="s">
        <v>23</v>
      </c>
      <c r="E425" s="59">
        <v>45139</v>
      </c>
      <c r="F425" s="59"/>
      <c r="G425" s="84">
        <v>652212.18999999994</v>
      </c>
      <c r="H425" s="84">
        <v>429070.44</v>
      </c>
      <c r="I425" s="57"/>
      <c r="J425" s="62">
        <v>647261.84</v>
      </c>
      <c r="K425" s="63">
        <v>424120.09</v>
      </c>
      <c r="L425" s="201">
        <f t="shared" si="6"/>
        <v>223141.74999999994</v>
      </c>
      <c r="M425" s="57">
        <v>150</v>
      </c>
      <c r="N425" s="67">
        <v>8</v>
      </c>
      <c r="O425" s="57">
        <v>1</v>
      </c>
      <c r="P425" s="64"/>
      <c r="Q425" s="65">
        <v>8.7361700568100762</v>
      </c>
      <c r="R425" s="65">
        <v>5.630701829651759</v>
      </c>
      <c r="S425" s="65">
        <v>6.6767566883903822</v>
      </c>
      <c r="T425" s="64"/>
      <c r="U425" s="66">
        <v>8.7361700568100772E-3</v>
      </c>
      <c r="V425" s="205"/>
      <c r="W425" s="66">
        <v>5.6307018296517589E-3</v>
      </c>
      <c r="X425" s="205"/>
      <c r="Y425" s="66">
        <v>6.6767566883903827E-3</v>
      </c>
      <c r="Z425" s="205"/>
      <c r="AA425" s="32"/>
      <c r="AD425" t="s">
        <v>41</v>
      </c>
    </row>
    <row r="426" spans="1:30" x14ac:dyDescent="0.25">
      <c r="A426" s="30">
        <v>1230</v>
      </c>
      <c r="B426" s="35">
        <v>33</v>
      </c>
      <c r="C426" s="45">
        <v>185</v>
      </c>
      <c r="D426" s="35" t="s">
        <v>23</v>
      </c>
      <c r="E426" s="37">
        <v>45139</v>
      </c>
      <c r="F426" s="37"/>
      <c r="G426" s="84">
        <v>3191760</v>
      </c>
      <c r="H426" s="84">
        <v>2100083</v>
      </c>
      <c r="I426" s="35"/>
      <c r="J426" s="46">
        <v>3186809.65</v>
      </c>
      <c r="K426" s="41">
        <v>2095132.65</v>
      </c>
      <c r="L426" s="201">
        <f t="shared" si="6"/>
        <v>1091677</v>
      </c>
      <c r="M426" s="35">
        <v>150</v>
      </c>
      <c r="N426" s="67">
        <v>8</v>
      </c>
      <c r="O426" s="35">
        <v>1</v>
      </c>
      <c r="P426" s="42"/>
      <c r="Q426" s="43">
        <v>43.012748968923304</v>
      </c>
      <c r="R426" s="43">
        <v>27.54709811717774</v>
      </c>
      <c r="S426" s="43">
        <v>33.251149331252968</v>
      </c>
      <c r="T426" s="42"/>
      <c r="U426" s="44">
        <v>4.3012748968923306E-2</v>
      </c>
      <c r="V426" s="203"/>
      <c r="W426" s="44">
        <v>2.7547098117177739E-2</v>
      </c>
      <c r="X426" s="203"/>
      <c r="Y426" s="44">
        <v>3.325114933125297E-2</v>
      </c>
      <c r="Z426" s="203"/>
      <c r="AA426" s="87"/>
      <c r="AD426" t="s">
        <v>41</v>
      </c>
    </row>
    <row r="427" spans="1:30" ht="15.75" thickBot="1" x14ac:dyDescent="0.3">
      <c r="A427" s="15">
        <v>1231</v>
      </c>
      <c r="B427" s="35">
        <v>34</v>
      </c>
      <c r="C427" s="45">
        <v>185</v>
      </c>
      <c r="D427" s="35" t="s">
        <v>23</v>
      </c>
      <c r="E427" s="37">
        <v>45139</v>
      </c>
      <c r="F427" s="37"/>
      <c r="G427" s="84">
        <v>3266115</v>
      </c>
      <c r="H427" s="84">
        <v>2168697</v>
      </c>
      <c r="I427" s="35"/>
      <c r="J427" s="46">
        <v>3261164.65</v>
      </c>
      <c r="K427" s="41">
        <v>2163746.65</v>
      </c>
      <c r="L427" s="201">
        <f t="shared" si="6"/>
        <v>1097418</v>
      </c>
      <c r="M427" s="35">
        <v>150</v>
      </c>
      <c r="N427" s="67">
        <v>8</v>
      </c>
      <c r="O427" s="35">
        <v>1</v>
      </c>
      <c r="P427" s="42"/>
      <c r="Q427" s="43">
        <v>44.016327249660684</v>
      </c>
      <c r="R427" s="43">
        <v>27.691965042367805</v>
      </c>
      <c r="S427" s="43">
        <v>35.097378745679677</v>
      </c>
      <c r="T427" s="42"/>
      <c r="U427" s="44">
        <v>4.4016327249660682E-2</v>
      </c>
      <c r="V427" s="203"/>
      <c r="W427" s="44">
        <v>2.7691965042367806E-2</v>
      </c>
      <c r="X427" s="203"/>
      <c r="Y427" s="44">
        <v>3.5097378745679676E-2</v>
      </c>
      <c r="Z427" s="203"/>
      <c r="AA427" s="88"/>
      <c r="AD427" t="s">
        <v>41</v>
      </c>
    </row>
    <row r="428" spans="1:30" x14ac:dyDescent="0.25">
      <c r="A428">
        <v>1236</v>
      </c>
      <c r="B428" s="47">
        <v>35</v>
      </c>
      <c r="C428" s="48">
        <v>228</v>
      </c>
      <c r="D428" s="47" t="s">
        <v>23</v>
      </c>
      <c r="E428" s="49">
        <v>45139</v>
      </c>
      <c r="F428" s="49"/>
      <c r="G428" s="84">
        <v>5923833.5</v>
      </c>
      <c r="H428" s="84">
        <v>3237312</v>
      </c>
      <c r="I428" s="47"/>
      <c r="J428" s="52">
        <v>5918883.1500000004</v>
      </c>
      <c r="K428" s="53">
        <v>3232361.65</v>
      </c>
      <c r="L428" s="201">
        <f t="shared" si="6"/>
        <v>2686521.5000000005</v>
      </c>
      <c r="M428" s="47">
        <v>150</v>
      </c>
      <c r="N428" s="67">
        <v>8</v>
      </c>
      <c r="O428" s="89">
        <v>2</v>
      </c>
      <c r="P428" s="54"/>
      <c r="Q428" s="55">
        <v>159.77574004606146</v>
      </c>
      <c r="R428" s="55">
        <v>135.581992392269</v>
      </c>
      <c r="S428" s="55">
        <v>52.016557455653761</v>
      </c>
      <c r="T428" s="54"/>
      <c r="U428" s="56">
        <v>0.15977574004606146</v>
      </c>
      <c r="V428" s="204"/>
      <c r="W428" s="56">
        <v>0.13558199239226901</v>
      </c>
      <c r="X428" s="204"/>
      <c r="Y428" s="56">
        <v>5.2016557455653763E-2</v>
      </c>
      <c r="Z428" s="203"/>
      <c r="AA428" s="4"/>
      <c r="AD428" t="s">
        <v>41</v>
      </c>
    </row>
    <row r="429" spans="1:30" ht="15.75" thickBot="1" x14ac:dyDescent="0.3">
      <c r="A429" s="29">
        <v>1237</v>
      </c>
      <c r="B429" s="57">
        <v>36</v>
      </c>
      <c r="C429" s="58">
        <v>228</v>
      </c>
      <c r="D429" s="57" t="s">
        <v>23</v>
      </c>
      <c r="E429" s="59">
        <v>45139</v>
      </c>
      <c r="F429" s="59"/>
      <c r="G429" s="84">
        <v>6171554</v>
      </c>
      <c r="H429" s="84">
        <v>3556932.25</v>
      </c>
      <c r="I429" s="57"/>
      <c r="J429" s="62">
        <v>6166603.6500000004</v>
      </c>
      <c r="K429" s="63">
        <v>3551981.9</v>
      </c>
      <c r="L429" s="201">
        <f t="shared" si="6"/>
        <v>2614621.7500000005</v>
      </c>
      <c r="M429" s="57">
        <v>150</v>
      </c>
      <c r="N429" s="67">
        <v>8</v>
      </c>
      <c r="O429" s="90">
        <v>2</v>
      </c>
      <c r="P429" s="64"/>
      <c r="Q429" s="65">
        <v>166.46276616383173</v>
      </c>
      <c r="R429" s="65">
        <v>131.95339259974696</v>
      </c>
      <c r="S429" s="65">
        <v>74.195153162782233</v>
      </c>
      <c r="T429" s="64"/>
      <c r="U429" s="66">
        <v>0.16646276616383174</v>
      </c>
      <c r="V429" s="205"/>
      <c r="W429" s="66">
        <v>0.13195339259974698</v>
      </c>
      <c r="X429" s="205"/>
      <c r="Y429" s="66">
        <v>7.4195153162782232E-2</v>
      </c>
      <c r="Z429" s="205"/>
      <c r="AA429" s="32"/>
      <c r="AD429" t="s">
        <v>41</v>
      </c>
    </row>
    <row r="430" spans="1:30" x14ac:dyDescent="0.25">
      <c r="A430" s="30">
        <v>1242</v>
      </c>
      <c r="B430" s="35">
        <v>37</v>
      </c>
      <c r="C430" s="45">
        <v>49</v>
      </c>
      <c r="D430" s="35" t="s">
        <v>23</v>
      </c>
      <c r="E430" s="37">
        <v>45141</v>
      </c>
      <c r="F430" s="37"/>
      <c r="G430" s="84">
        <v>2480957.5</v>
      </c>
      <c r="H430" s="84">
        <v>1513092.25</v>
      </c>
      <c r="I430" s="35"/>
      <c r="J430" s="46">
        <v>2476007.15</v>
      </c>
      <c r="K430" s="41">
        <v>1508141.9</v>
      </c>
      <c r="L430" s="201">
        <f t="shared" si="6"/>
        <v>967865.25</v>
      </c>
      <c r="M430" s="35">
        <v>100</v>
      </c>
      <c r="N430" s="67">
        <v>8</v>
      </c>
      <c r="O430" s="35">
        <v>1</v>
      </c>
      <c r="P430" s="42"/>
      <c r="Q430" s="43">
        <v>50.128444597346387</v>
      </c>
      <c r="R430" s="43">
        <v>36.634296141564896</v>
      </c>
      <c r="S430" s="43">
        <v>29.012419179930205</v>
      </c>
      <c r="T430" s="42"/>
      <c r="U430" s="44">
        <v>5.0128444597346389E-2</v>
      </c>
      <c r="V430" s="203"/>
      <c r="W430" s="44">
        <v>3.6634296141564895E-2</v>
      </c>
      <c r="X430" s="203"/>
      <c r="Y430" s="44">
        <v>2.9012419179930207E-2</v>
      </c>
      <c r="Z430" s="203"/>
      <c r="AA430" s="87"/>
      <c r="AD430" t="s">
        <v>41</v>
      </c>
    </row>
    <row r="431" spans="1:30" ht="15.75" thickBot="1" x14ac:dyDescent="0.3">
      <c r="A431" s="15">
        <v>1243</v>
      </c>
      <c r="B431" s="35">
        <v>38</v>
      </c>
      <c r="C431" s="45">
        <v>49</v>
      </c>
      <c r="D431" s="35" t="s">
        <v>23</v>
      </c>
      <c r="E431" s="37">
        <v>45141</v>
      </c>
      <c r="F431" s="37"/>
      <c r="G431" s="84">
        <v>2326982.5</v>
      </c>
      <c r="H431" s="84">
        <v>1607178.38</v>
      </c>
      <c r="I431" s="35"/>
      <c r="J431" s="46">
        <v>2322032.15</v>
      </c>
      <c r="K431" s="41">
        <v>1602228.0299999998</v>
      </c>
      <c r="L431" s="201">
        <f t="shared" si="6"/>
        <v>719804.12000000011</v>
      </c>
      <c r="M431" s="35">
        <v>100</v>
      </c>
      <c r="N431" s="67">
        <v>8</v>
      </c>
      <c r="O431" s="35">
        <v>1</v>
      </c>
      <c r="P431" s="42"/>
      <c r="Q431" s="43">
        <v>47.011116258098092</v>
      </c>
      <c r="R431" s="43">
        <v>27.245029507980078</v>
      </c>
      <c r="S431" s="43">
        <v>42.497086512753732</v>
      </c>
      <c r="T431" s="42"/>
      <c r="U431" s="44">
        <v>4.701111625809809E-2</v>
      </c>
      <c r="V431" s="203"/>
      <c r="W431" s="44">
        <v>2.7245029507980079E-2</v>
      </c>
      <c r="X431" s="203"/>
      <c r="Y431" s="44">
        <v>4.2497086512753732E-2</v>
      </c>
      <c r="Z431" s="203"/>
      <c r="AA431" s="88"/>
      <c r="AD431" t="s">
        <v>41</v>
      </c>
    </row>
    <row r="432" spans="1:30" x14ac:dyDescent="0.25">
      <c r="A432">
        <v>1280</v>
      </c>
      <c r="B432" s="47">
        <v>39</v>
      </c>
      <c r="C432" s="48">
        <v>165</v>
      </c>
      <c r="D432" s="47" t="s">
        <v>23</v>
      </c>
      <c r="E432" s="49">
        <v>45135</v>
      </c>
      <c r="F432" s="49"/>
      <c r="G432" s="84">
        <v>5210419</v>
      </c>
      <c r="H432" s="84">
        <v>3153378.75</v>
      </c>
      <c r="I432" s="47"/>
      <c r="J432" s="52">
        <v>5205468.6500000004</v>
      </c>
      <c r="K432" s="53">
        <v>3148428.4</v>
      </c>
      <c r="L432" s="201">
        <f t="shared" si="6"/>
        <v>2057040.2500000005</v>
      </c>
      <c r="M432" s="47">
        <v>100</v>
      </c>
      <c r="N432" s="67">
        <v>8</v>
      </c>
      <c r="O432" s="89">
        <v>2</v>
      </c>
      <c r="P432" s="54"/>
      <c r="Q432" s="55">
        <v>210.7764889327953</v>
      </c>
      <c r="R432" s="55">
        <v>155.72048215104053</v>
      </c>
      <c r="S432" s="55">
        <v>118.37041458077272</v>
      </c>
      <c r="T432" s="54"/>
      <c r="U432" s="56">
        <v>0.2107764889327953</v>
      </c>
      <c r="V432" s="204"/>
      <c r="W432" s="56">
        <v>0.15572048215104053</v>
      </c>
      <c r="X432" s="204"/>
      <c r="Y432" s="56">
        <v>0.11837041458077271</v>
      </c>
      <c r="Z432" s="203"/>
      <c r="AA432" s="4"/>
      <c r="AD432" t="s">
        <v>41</v>
      </c>
    </row>
    <row r="433" spans="1:30" ht="15.75" thickBot="1" x14ac:dyDescent="0.3">
      <c r="A433" s="29">
        <v>1281</v>
      </c>
      <c r="B433" s="57">
        <v>40</v>
      </c>
      <c r="C433" s="58">
        <v>165</v>
      </c>
      <c r="D433" s="57" t="s">
        <v>23</v>
      </c>
      <c r="E433" s="59">
        <v>45135</v>
      </c>
      <c r="F433" s="59"/>
      <c r="G433" s="84">
        <v>5346585.5</v>
      </c>
      <c r="H433" s="84">
        <v>3283050.5</v>
      </c>
      <c r="I433" s="57"/>
      <c r="J433" s="62">
        <v>5341635.1500000004</v>
      </c>
      <c r="K433" s="63">
        <v>3278100.15</v>
      </c>
      <c r="L433" s="201">
        <f t="shared" si="6"/>
        <v>2063535.0000000005</v>
      </c>
      <c r="M433" s="57">
        <v>100</v>
      </c>
      <c r="N433" s="67">
        <v>8</v>
      </c>
      <c r="O433" s="90">
        <v>2</v>
      </c>
      <c r="P433" s="64"/>
      <c r="Q433" s="65">
        <v>216.29005528195918</v>
      </c>
      <c r="R433" s="65">
        <v>156.21214273057976</v>
      </c>
      <c r="S433" s="65">
        <v>129.16751198546578</v>
      </c>
      <c r="T433" s="64"/>
      <c r="U433" s="66">
        <v>0.21629005528195919</v>
      </c>
      <c r="V433" s="205"/>
      <c r="W433" s="66">
        <v>0.15621214273057976</v>
      </c>
      <c r="X433" s="205"/>
      <c r="Y433" s="66">
        <v>0.12916751198546578</v>
      </c>
      <c r="Z433" s="205"/>
      <c r="AA433" s="32"/>
      <c r="AD433" t="s">
        <v>41</v>
      </c>
    </row>
    <row r="434" spans="1:30" x14ac:dyDescent="0.25">
      <c r="A434" s="30">
        <v>1286</v>
      </c>
      <c r="B434" s="35">
        <v>41</v>
      </c>
      <c r="C434" s="45">
        <v>121</v>
      </c>
      <c r="D434" s="35" t="s">
        <v>23</v>
      </c>
      <c r="E434" s="37">
        <v>45135</v>
      </c>
      <c r="F434" s="37"/>
      <c r="G434" s="84">
        <v>3223138</v>
      </c>
      <c r="H434" s="84">
        <v>2181773.75</v>
      </c>
      <c r="I434" s="35"/>
      <c r="J434" s="46">
        <v>3218187.65</v>
      </c>
      <c r="K434" s="41">
        <v>2176823.4</v>
      </c>
      <c r="L434" s="201">
        <f t="shared" si="6"/>
        <v>1041364.25</v>
      </c>
      <c r="M434" s="35">
        <v>100</v>
      </c>
      <c r="N434" s="67">
        <v>8</v>
      </c>
      <c r="O434" s="35">
        <v>1</v>
      </c>
      <c r="P434" s="42"/>
      <c r="Q434" s="43">
        <v>65.154392351770625</v>
      </c>
      <c r="R434" s="43">
        <v>39.416278583964676</v>
      </c>
      <c r="S434" s="43">
        <v>55.336944600782772</v>
      </c>
      <c r="T434" s="42"/>
      <c r="U434" s="44">
        <v>6.5154392351770632E-2</v>
      </c>
      <c r="V434" s="203"/>
      <c r="W434" s="44">
        <v>3.9416278583964674E-2</v>
      </c>
      <c r="X434" s="203"/>
      <c r="Y434" s="44">
        <v>5.533694460078277E-2</v>
      </c>
      <c r="Z434" s="203"/>
      <c r="AA434" s="87"/>
      <c r="AD434" t="s">
        <v>41</v>
      </c>
    </row>
    <row r="435" spans="1:30" ht="15.75" thickBot="1" x14ac:dyDescent="0.3">
      <c r="A435" s="15">
        <v>1287</v>
      </c>
      <c r="B435" s="35">
        <v>42</v>
      </c>
      <c r="C435" s="45">
        <v>121</v>
      </c>
      <c r="D435" s="35" t="s">
        <v>23</v>
      </c>
      <c r="E435" s="37">
        <v>45135</v>
      </c>
      <c r="F435" s="37"/>
      <c r="G435" s="84">
        <v>3399315.25</v>
      </c>
      <c r="H435" s="84">
        <v>2285191.5</v>
      </c>
      <c r="I435" s="35"/>
      <c r="J435" s="46">
        <v>3394364.9</v>
      </c>
      <c r="K435" s="41">
        <v>2280241.15</v>
      </c>
      <c r="L435" s="201">
        <f t="shared" si="6"/>
        <v>1114123.75</v>
      </c>
      <c r="M435" s="35">
        <v>100</v>
      </c>
      <c r="N435" s="67">
        <v>8</v>
      </c>
      <c r="O435" s="35">
        <v>1</v>
      </c>
      <c r="P435" s="42"/>
      <c r="Q435" s="43">
        <v>68.721220305372384</v>
      </c>
      <c r="R435" s="43">
        <v>42.170270495661264</v>
      </c>
      <c r="S435" s="43">
        <v>57.084542090878912</v>
      </c>
      <c r="T435" s="42"/>
      <c r="U435" s="44">
        <v>6.872122030537238E-2</v>
      </c>
      <c r="V435" s="203"/>
      <c r="W435" s="44">
        <v>4.2170270495661265E-2</v>
      </c>
      <c r="X435" s="203"/>
      <c r="Y435" s="44">
        <v>5.7084542090878911E-2</v>
      </c>
      <c r="Z435" s="203"/>
      <c r="AA435" s="88"/>
      <c r="AD435" t="s">
        <v>41</v>
      </c>
    </row>
    <row r="436" spans="1:30" x14ac:dyDescent="0.25">
      <c r="A436">
        <v>1292</v>
      </c>
      <c r="B436" s="47">
        <v>43</v>
      </c>
      <c r="C436" s="48">
        <v>89</v>
      </c>
      <c r="D436" s="47" t="s">
        <v>23</v>
      </c>
      <c r="E436" s="49">
        <v>45139</v>
      </c>
      <c r="F436" s="49"/>
      <c r="G436" s="84">
        <v>2878686.25</v>
      </c>
      <c r="H436" s="84">
        <v>1820008.62</v>
      </c>
      <c r="I436" s="47"/>
      <c r="J436" s="52">
        <v>2873735.9</v>
      </c>
      <c r="K436" s="53">
        <v>1815058.27</v>
      </c>
      <c r="L436" s="201">
        <f t="shared" si="6"/>
        <v>1058677.6299999999</v>
      </c>
      <c r="M436" s="47">
        <v>250</v>
      </c>
      <c r="N436" s="67">
        <v>8</v>
      </c>
      <c r="O436" s="47">
        <v>1</v>
      </c>
      <c r="P436" s="54"/>
      <c r="Q436" s="55">
        <v>23.272293191973272</v>
      </c>
      <c r="R436" s="55">
        <v>16.028640274405994</v>
      </c>
      <c r="S436" s="55">
        <v>15.573853772769649</v>
      </c>
      <c r="T436" s="54"/>
      <c r="U436" s="56">
        <v>2.3272293191973274E-2</v>
      </c>
      <c r="V436" s="204"/>
      <c r="W436" s="56">
        <v>1.6028640274405995E-2</v>
      </c>
      <c r="X436" s="204"/>
      <c r="Y436" s="56">
        <v>1.5573853772769649E-2</v>
      </c>
      <c r="Z436" s="203"/>
      <c r="AA436" s="4"/>
      <c r="AD436" t="s">
        <v>41</v>
      </c>
    </row>
    <row r="437" spans="1:30" ht="15.75" thickBot="1" x14ac:dyDescent="0.3">
      <c r="A437" s="29">
        <v>1293</v>
      </c>
      <c r="B437" s="57">
        <v>44</v>
      </c>
      <c r="C437" s="58">
        <v>89</v>
      </c>
      <c r="D437" s="57" t="s">
        <v>23</v>
      </c>
      <c r="E437" s="59">
        <v>45139</v>
      </c>
      <c r="F437" s="59"/>
      <c r="G437" s="84">
        <v>3116769</v>
      </c>
      <c r="H437" s="84">
        <v>1927470.62</v>
      </c>
      <c r="I437" s="57"/>
      <c r="J437" s="62">
        <v>3111818.65</v>
      </c>
      <c r="K437" s="63">
        <v>1922520.27</v>
      </c>
      <c r="L437" s="201">
        <f t="shared" si="6"/>
        <v>1189298.3799999999</v>
      </c>
      <c r="M437" s="57">
        <v>250</v>
      </c>
      <c r="N437" s="67">
        <v>8</v>
      </c>
      <c r="O437" s="57">
        <v>1</v>
      </c>
      <c r="P437" s="64"/>
      <c r="Q437" s="65">
        <v>25.200351912314023</v>
      </c>
      <c r="R437" s="65">
        <v>18.006270626454818</v>
      </c>
      <c r="S437" s="65">
        <v>15.467274764597285</v>
      </c>
      <c r="T437" s="64"/>
      <c r="U437" s="66">
        <v>2.5200351912314022E-2</v>
      </c>
      <c r="V437" s="205"/>
      <c r="W437" s="66">
        <v>1.8006270626454816E-2</v>
      </c>
      <c r="X437" s="205"/>
      <c r="Y437" s="66">
        <v>1.5467274764597284E-2</v>
      </c>
      <c r="Z437" s="205"/>
      <c r="AA437" s="32"/>
      <c r="AD437" t="s">
        <v>41</v>
      </c>
    </row>
    <row r="438" spans="1:30" x14ac:dyDescent="0.25">
      <c r="A438" s="30">
        <v>1298</v>
      </c>
      <c r="B438" s="35">
        <v>45</v>
      </c>
      <c r="C438" s="45">
        <v>149</v>
      </c>
      <c r="D438" s="35" t="s">
        <v>23</v>
      </c>
      <c r="E438" s="37">
        <v>45139</v>
      </c>
      <c r="F438" s="37"/>
      <c r="G438" s="84">
        <v>1328519.5</v>
      </c>
      <c r="H438" s="84">
        <v>975715.5</v>
      </c>
      <c r="I438" s="35"/>
      <c r="J438" s="46">
        <v>1323569.1499999999</v>
      </c>
      <c r="K438" s="41">
        <v>970765.15</v>
      </c>
      <c r="L438" s="201">
        <f t="shared" si="6"/>
        <v>352803.99999999988</v>
      </c>
      <c r="M438" s="35">
        <v>250</v>
      </c>
      <c r="N438" s="67">
        <v>8</v>
      </c>
      <c r="O438" s="35">
        <v>1</v>
      </c>
      <c r="P438" s="42"/>
      <c r="Q438" s="43">
        <v>10.718622166584915</v>
      </c>
      <c r="R438" s="43">
        <v>5.3415395235767189</v>
      </c>
      <c r="S438" s="43">
        <v>11.560727682467618</v>
      </c>
      <c r="T438" s="42"/>
      <c r="U438" s="44">
        <v>1.0718622166584915E-2</v>
      </c>
      <c r="V438" s="203"/>
      <c r="W438" s="44">
        <v>5.3415395235767186E-3</v>
      </c>
      <c r="X438" s="203">
        <v>3</v>
      </c>
      <c r="Y438" s="44">
        <v>1.1560727682467619E-2</v>
      </c>
      <c r="Z438" s="203"/>
      <c r="AA438" s="87"/>
      <c r="AD438" t="s">
        <v>41</v>
      </c>
    </row>
    <row r="439" spans="1:30" ht="15.75" thickBot="1" x14ac:dyDescent="0.3">
      <c r="A439" s="15">
        <v>1299</v>
      </c>
      <c r="B439" s="35">
        <v>46</v>
      </c>
      <c r="C439" s="45">
        <v>149</v>
      </c>
      <c r="D439" s="35" t="s">
        <v>23</v>
      </c>
      <c r="E439" s="37">
        <v>45139</v>
      </c>
      <c r="F439" s="37"/>
      <c r="G439" s="84">
        <v>1387925.62</v>
      </c>
      <c r="H439" s="84">
        <v>878649.75</v>
      </c>
      <c r="I439" s="35"/>
      <c r="J439" s="46">
        <v>1382975.27</v>
      </c>
      <c r="K439" s="41">
        <v>873699.4</v>
      </c>
      <c r="L439" s="201">
        <f t="shared" si="6"/>
        <v>509275.87</v>
      </c>
      <c r="M439" s="35">
        <v>250</v>
      </c>
      <c r="N439" s="67">
        <v>8</v>
      </c>
      <c r="O439" s="35">
        <v>1</v>
      </c>
      <c r="P439" s="42"/>
      <c r="Q439" s="43">
        <v>11.1997090479638</v>
      </c>
      <c r="R439" s="43">
        <v>7.7105622045354369</v>
      </c>
      <c r="S439" s="43">
        <v>7.5016657133709845</v>
      </c>
      <c r="T439" s="42"/>
      <c r="U439" s="44">
        <v>1.11997090479638E-2</v>
      </c>
      <c r="V439" s="203"/>
      <c r="W439" s="44">
        <v>7.710562204535437E-3</v>
      </c>
      <c r="X439" s="203">
        <v>3</v>
      </c>
      <c r="Y439" s="44">
        <v>7.5016657133709849E-3</v>
      </c>
      <c r="Z439" s="203"/>
      <c r="AA439" s="88"/>
      <c r="AD439" t="s">
        <v>41</v>
      </c>
    </row>
    <row r="440" spans="1:30" x14ac:dyDescent="0.25">
      <c r="A440">
        <v>1304</v>
      </c>
      <c r="B440" s="47">
        <v>47</v>
      </c>
      <c r="C440" s="48">
        <v>114</v>
      </c>
      <c r="D440" s="47" t="s">
        <v>23</v>
      </c>
      <c r="E440" s="49">
        <v>45140</v>
      </c>
      <c r="F440" s="49"/>
      <c r="G440" s="84">
        <v>2022520.88</v>
      </c>
      <c r="H440" s="84">
        <v>1279700.5</v>
      </c>
      <c r="I440" s="47"/>
      <c r="J440" s="52">
        <v>2017570.5299999998</v>
      </c>
      <c r="K440" s="53">
        <v>1274750.1499999999</v>
      </c>
      <c r="L440" s="201">
        <f t="shared" si="6"/>
        <v>742820.37999999989</v>
      </c>
      <c r="M440" s="47">
        <v>100</v>
      </c>
      <c r="N440" s="67">
        <v>8</v>
      </c>
      <c r="O440" s="47">
        <v>1</v>
      </c>
      <c r="P440" s="54"/>
      <c r="Q440" s="55">
        <v>40.847084199390856</v>
      </c>
      <c r="R440" s="55">
        <v>28.116209132324737</v>
      </c>
      <c r="S440" s="55">
        <v>27.371381394192159</v>
      </c>
      <c r="T440" s="54"/>
      <c r="U440" s="56">
        <v>4.0847084199390857E-2</v>
      </c>
      <c r="V440" s="204"/>
      <c r="W440" s="56">
        <v>2.8116209132324738E-2</v>
      </c>
      <c r="X440" s="204"/>
      <c r="Y440" s="56">
        <v>2.7371381394192158E-2</v>
      </c>
      <c r="Z440" s="203"/>
      <c r="AA440" s="4"/>
      <c r="AD440" t="s">
        <v>41</v>
      </c>
    </row>
    <row r="441" spans="1:30" ht="15.75" thickBot="1" x14ac:dyDescent="0.3">
      <c r="A441" s="29">
        <v>1305</v>
      </c>
      <c r="B441" s="57">
        <v>48</v>
      </c>
      <c r="C441" s="58">
        <v>114</v>
      </c>
      <c r="D441" s="57" t="s">
        <v>23</v>
      </c>
      <c r="E441" s="59">
        <v>45140</v>
      </c>
      <c r="F441" s="59"/>
      <c r="G441" s="84">
        <v>2090165.12</v>
      </c>
      <c r="H441" s="84">
        <v>1457922.25</v>
      </c>
      <c r="I441" s="57"/>
      <c r="J441" s="62">
        <v>2085214.77</v>
      </c>
      <c r="K441" s="63">
        <v>1452971.9</v>
      </c>
      <c r="L441" s="201">
        <f t="shared" si="6"/>
        <v>632242.87000000011</v>
      </c>
      <c r="M441" s="57">
        <v>100</v>
      </c>
      <c r="N441" s="67">
        <v>8</v>
      </c>
      <c r="O441" s="57">
        <v>1</v>
      </c>
      <c r="P441" s="64"/>
      <c r="Q441" s="65">
        <v>42.216587731385751</v>
      </c>
      <c r="R441" s="65">
        <v>23.930782237478738</v>
      </c>
      <c r="S441" s="65">
        <v>39.314481811900066</v>
      </c>
      <c r="T441" s="64"/>
      <c r="U441" s="66">
        <v>4.221658773138575E-2</v>
      </c>
      <c r="V441" s="205"/>
      <c r="W441" s="66">
        <v>2.3930782237478739E-2</v>
      </c>
      <c r="X441" s="205"/>
      <c r="Y441" s="66">
        <v>3.9314481811900066E-2</v>
      </c>
      <c r="Z441" s="205"/>
      <c r="AA441" s="32"/>
      <c r="AD441" t="s">
        <v>41</v>
      </c>
    </row>
    <row r="442" spans="1:30" x14ac:dyDescent="0.25">
      <c r="A442" s="30">
        <v>1310</v>
      </c>
      <c r="B442" s="35">
        <v>49</v>
      </c>
      <c r="C442" s="45">
        <v>115</v>
      </c>
      <c r="D442" s="35" t="s">
        <v>23</v>
      </c>
      <c r="E442" s="37">
        <v>45140</v>
      </c>
      <c r="F442" s="37"/>
      <c r="G442" s="84">
        <v>1895613.62</v>
      </c>
      <c r="H442" s="84">
        <v>1309428.8799999999</v>
      </c>
      <c r="I442" s="35"/>
      <c r="J442" s="46">
        <v>1890663.27</v>
      </c>
      <c r="K442" s="41">
        <v>1304478.5299999998</v>
      </c>
      <c r="L442" s="201">
        <f t="shared" si="6"/>
        <v>586184.74000000022</v>
      </c>
      <c r="M442" s="35">
        <v>150</v>
      </c>
      <c r="N442" s="67">
        <v>8</v>
      </c>
      <c r="O442" s="35">
        <v>1</v>
      </c>
      <c r="P442" s="42"/>
      <c r="Q442" s="43">
        <v>25.518507080356574</v>
      </c>
      <c r="R442" s="43">
        <v>14.791635756338486</v>
      </c>
      <c r="S442" s="43">
        <v>23.062773346638892</v>
      </c>
      <c r="T442" s="42"/>
      <c r="U442" s="44">
        <v>2.5518507080356575E-2</v>
      </c>
      <c r="V442" s="203"/>
      <c r="W442" s="44">
        <v>1.4791635756338488E-2</v>
      </c>
      <c r="X442" s="203"/>
      <c r="Y442" s="44">
        <v>2.3062773346638893E-2</v>
      </c>
      <c r="Z442" s="203"/>
      <c r="AA442" s="87"/>
      <c r="AD442" t="s">
        <v>41</v>
      </c>
    </row>
    <row r="443" spans="1:30" ht="15.75" thickBot="1" x14ac:dyDescent="0.3">
      <c r="A443" s="15">
        <v>1311</v>
      </c>
      <c r="B443" s="35">
        <v>50</v>
      </c>
      <c r="C443" s="45">
        <v>115</v>
      </c>
      <c r="D443" s="35" t="s">
        <v>23</v>
      </c>
      <c r="E443" s="37">
        <v>45140</v>
      </c>
      <c r="F443" s="37"/>
      <c r="G443" s="84">
        <v>1913781</v>
      </c>
      <c r="H443" s="84">
        <v>1243550.3799999999</v>
      </c>
      <c r="I443" s="35"/>
      <c r="J443" s="46">
        <v>1908830.65</v>
      </c>
      <c r="K443" s="41">
        <v>1238600.0299999998</v>
      </c>
      <c r="L443" s="201">
        <f t="shared" si="6"/>
        <v>670230.62000000011</v>
      </c>
      <c r="M443" s="35">
        <v>150</v>
      </c>
      <c r="N443" s="67">
        <v>8</v>
      </c>
      <c r="O443" s="35">
        <v>1</v>
      </c>
      <c r="P443" s="42"/>
      <c r="Q443" s="43">
        <v>25.763714369522102</v>
      </c>
      <c r="R443" s="43">
        <v>16.912427989484868</v>
      </c>
      <c r="S443" s="43">
        <v>19.030265717080049</v>
      </c>
      <c r="T443" s="42"/>
      <c r="U443" s="44">
        <v>2.5763714369522104E-2</v>
      </c>
      <c r="V443" s="203"/>
      <c r="W443" s="44">
        <v>1.691242798948487E-2</v>
      </c>
      <c r="X443" s="203"/>
      <c r="Y443" s="44">
        <v>1.9030265717080049E-2</v>
      </c>
      <c r="Z443" s="203"/>
      <c r="AA443" s="88"/>
      <c r="AD443" t="s">
        <v>41</v>
      </c>
    </row>
    <row r="444" spans="1:30" x14ac:dyDescent="0.25">
      <c r="A444">
        <v>1316</v>
      </c>
      <c r="B444" s="47">
        <v>51</v>
      </c>
      <c r="C444" s="48">
        <v>123</v>
      </c>
      <c r="D444" s="47" t="s">
        <v>23</v>
      </c>
      <c r="E444" s="49">
        <v>45140</v>
      </c>
      <c r="F444" s="49"/>
      <c r="G444" s="84">
        <v>7258144</v>
      </c>
      <c r="H444" s="84">
        <v>4167084.5</v>
      </c>
      <c r="I444" s="47"/>
      <c r="J444" s="52">
        <v>7253193.6500000004</v>
      </c>
      <c r="K444" s="53">
        <v>4162134.15</v>
      </c>
      <c r="L444" s="201">
        <f t="shared" si="6"/>
        <v>3091059.5000000005</v>
      </c>
      <c r="M444" s="47">
        <v>100</v>
      </c>
      <c r="N444" s="67">
        <v>8</v>
      </c>
      <c r="O444" s="47">
        <v>1</v>
      </c>
      <c r="P444" s="54"/>
      <c r="Q444" s="55">
        <v>146.84582636922099</v>
      </c>
      <c r="R444" s="55">
        <v>116.99850688326451</v>
      </c>
      <c r="S444" s="55">
        <v>64.171736894806386</v>
      </c>
      <c r="T444" s="54"/>
      <c r="U444" s="56">
        <v>0.146845826369221</v>
      </c>
      <c r="V444" s="204"/>
      <c r="W444" s="56">
        <v>0.11699850688326452</v>
      </c>
      <c r="X444" s="204"/>
      <c r="Y444" s="56">
        <v>6.4171736894806389E-2</v>
      </c>
      <c r="Z444" s="203"/>
      <c r="AA444" s="4"/>
      <c r="AD444" t="s">
        <v>41</v>
      </c>
    </row>
    <row r="445" spans="1:30" ht="15.75" thickBot="1" x14ac:dyDescent="0.3">
      <c r="A445" s="29">
        <v>1317</v>
      </c>
      <c r="B445" s="57">
        <v>52</v>
      </c>
      <c r="C445" s="58">
        <v>123</v>
      </c>
      <c r="D445" s="57" t="s">
        <v>23</v>
      </c>
      <c r="E445" s="59">
        <v>45140</v>
      </c>
      <c r="F445" s="59"/>
      <c r="G445" s="84">
        <v>7790101.5</v>
      </c>
      <c r="H445" s="84">
        <v>4561256.5</v>
      </c>
      <c r="I445" s="57"/>
      <c r="J445" s="62">
        <v>7785151.1500000004</v>
      </c>
      <c r="K445" s="63">
        <v>4556306.1500000004</v>
      </c>
      <c r="L445" s="201">
        <f t="shared" si="6"/>
        <v>3228845</v>
      </c>
      <c r="M445" s="57">
        <v>100</v>
      </c>
      <c r="N445" s="67">
        <v>8</v>
      </c>
      <c r="O445" s="57">
        <v>1</v>
      </c>
      <c r="P445" s="64"/>
      <c r="Q445" s="65">
        <v>157.61566686297434</v>
      </c>
      <c r="R445" s="65">
        <v>122.21377296603127</v>
      </c>
      <c r="S445" s="65">
        <v>76.114071878427595</v>
      </c>
      <c r="T445" s="64"/>
      <c r="U445" s="66">
        <v>0.15761566686297435</v>
      </c>
      <c r="V445" s="205"/>
      <c r="W445" s="66">
        <v>0.12221377296603127</v>
      </c>
      <c r="X445" s="205"/>
      <c r="Y445" s="66">
        <v>7.61140718784276E-2</v>
      </c>
      <c r="Z445" s="205"/>
      <c r="AA445" s="32"/>
      <c r="AD445" t="s">
        <v>41</v>
      </c>
    </row>
    <row r="446" spans="1:30" x14ac:dyDescent="0.25">
      <c r="A446" s="30">
        <v>1322</v>
      </c>
      <c r="B446" s="35">
        <v>53</v>
      </c>
      <c r="C446" s="45">
        <v>57</v>
      </c>
      <c r="D446" s="35" t="s">
        <v>23</v>
      </c>
      <c r="E446" s="37">
        <v>45140</v>
      </c>
      <c r="F446" s="37"/>
      <c r="G446" s="84">
        <v>942200.62</v>
      </c>
      <c r="H446" s="84">
        <v>664748.68999999994</v>
      </c>
      <c r="I446" s="35"/>
      <c r="J446" s="46">
        <v>937250.27</v>
      </c>
      <c r="K446" s="41">
        <v>659798.34</v>
      </c>
      <c r="L446" s="201">
        <f t="shared" si="6"/>
        <v>277451.93000000005</v>
      </c>
      <c r="M446" s="35">
        <v>250</v>
      </c>
      <c r="N446" s="67">
        <v>8</v>
      </c>
      <c r="O446" s="35">
        <v>1</v>
      </c>
      <c r="P446" s="42"/>
      <c r="Q446" s="43">
        <v>7.5901070372180381</v>
      </c>
      <c r="R446" s="43">
        <v>4.2006906100487589</v>
      </c>
      <c r="S446" s="43">
        <v>7.2872453184139516</v>
      </c>
      <c r="T446" s="42"/>
      <c r="U446" s="44">
        <v>7.5901070372180381E-3</v>
      </c>
      <c r="V446" s="203"/>
      <c r="W446" s="44">
        <v>4.2006906100487589E-3</v>
      </c>
      <c r="X446" s="203"/>
      <c r="Y446" s="44">
        <v>7.2872453184139518E-3</v>
      </c>
      <c r="Z446" s="203"/>
      <c r="AA446" s="87"/>
      <c r="AD446" t="s">
        <v>41</v>
      </c>
    </row>
    <row r="447" spans="1:30" ht="15.75" thickBot="1" x14ac:dyDescent="0.3">
      <c r="A447" s="15">
        <v>1323</v>
      </c>
      <c r="B447" s="35">
        <v>54</v>
      </c>
      <c r="C447" s="45">
        <v>57</v>
      </c>
      <c r="D447" s="35" t="s">
        <v>23</v>
      </c>
      <c r="E447" s="37">
        <v>45140</v>
      </c>
      <c r="F447" s="37"/>
      <c r="G447" s="84">
        <v>1055194</v>
      </c>
      <c r="H447" s="84">
        <v>755773.69</v>
      </c>
      <c r="I447" s="35"/>
      <c r="J447" s="46">
        <v>1050243.6499999999</v>
      </c>
      <c r="K447" s="41">
        <v>750823.34</v>
      </c>
      <c r="L447" s="201">
        <f t="shared" si="6"/>
        <v>299420.30999999994</v>
      </c>
      <c r="M447" s="35">
        <v>250</v>
      </c>
      <c r="N447" s="67">
        <v>8</v>
      </c>
      <c r="O447" s="35">
        <v>1</v>
      </c>
      <c r="P447" s="42"/>
      <c r="Q447" s="43">
        <v>8.5051580925749519</v>
      </c>
      <c r="R447" s="43">
        <v>4.533297298291953</v>
      </c>
      <c r="S447" s="43">
        <v>8.5395007077084468</v>
      </c>
      <c r="T447" s="42"/>
      <c r="U447" s="44">
        <v>8.5051580925749517E-3</v>
      </c>
      <c r="V447" s="203"/>
      <c r="W447" s="44">
        <v>4.5332972982919531E-3</v>
      </c>
      <c r="X447" s="203"/>
      <c r="Y447" s="44">
        <v>8.5395007077084476E-3</v>
      </c>
      <c r="Z447" s="203"/>
      <c r="AA447" s="88"/>
      <c r="AD447" t="s">
        <v>41</v>
      </c>
    </row>
    <row r="448" spans="1:30" x14ac:dyDescent="0.25">
      <c r="A448">
        <v>1328</v>
      </c>
      <c r="B448" s="47">
        <v>55</v>
      </c>
      <c r="C448" s="48">
        <v>182</v>
      </c>
      <c r="D448" s="47" t="s">
        <v>23</v>
      </c>
      <c r="E448" s="49">
        <v>45140</v>
      </c>
      <c r="F448" s="49"/>
      <c r="G448" s="84">
        <v>699218.69</v>
      </c>
      <c r="H448" s="84">
        <v>474540.5</v>
      </c>
      <c r="I448" s="47"/>
      <c r="J448" s="52">
        <v>694268.34</v>
      </c>
      <c r="K448" s="53">
        <v>469590.15</v>
      </c>
      <c r="L448" s="201">
        <f t="shared" si="6"/>
        <v>224678.18999999994</v>
      </c>
      <c r="M448" s="47">
        <v>350</v>
      </c>
      <c r="N448" s="67">
        <v>8</v>
      </c>
      <c r="O448" s="47">
        <v>1</v>
      </c>
      <c r="P448" s="54"/>
      <c r="Q448" s="55">
        <v>4.0159810197849781</v>
      </c>
      <c r="R448" s="55">
        <v>2.4297736986515375</v>
      </c>
      <c r="S448" s="55">
        <v>3.4103457404368984</v>
      </c>
      <c r="T448" s="54"/>
      <c r="U448" s="56">
        <v>4.0159810197849784E-3</v>
      </c>
      <c r="V448" s="204"/>
      <c r="W448" s="56">
        <v>2.4297736986515373E-3</v>
      </c>
      <c r="X448" s="204"/>
      <c r="Y448" s="56">
        <v>3.4103457404368984E-3</v>
      </c>
      <c r="Z448" s="203"/>
      <c r="AA448" s="4"/>
      <c r="AD448" t="s">
        <v>41</v>
      </c>
    </row>
    <row r="449" spans="1:30" ht="15.75" thickBot="1" x14ac:dyDescent="0.3">
      <c r="A449" s="29">
        <v>1329</v>
      </c>
      <c r="B449" s="57">
        <v>56</v>
      </c>
      <c r="C449" s="58">
        <v>182</v>
      </c>
      <c r="D449" s="57" t="s">
        <v>23</v>
      </c>
      <c r="E449" s="59">
        <v>45140</v>
      </c>
      <c r="F449" s="59"/>
      <c r="G449" s="84">
        <v>716910.19</v>
      </c>
      <c r="H449" s="84">
        <v>486427.78</v>
      </c>
      <c r="I449" s="57"/>
      <c r="J449" s="62">
        <v>711959.84</v>
      </c>
      <c r="K449" s="63">
        <v>481477.43000000005</v>
      </c>
      <c r="L449" s="201">
        <f t="shared" si="6"/>
        <v>230482.40999999992</v>
      </c>
      <c r="M449" s="57">
        <v>350</v>
      </c>
      <c r="N449" s="67">
        <v>8</v>
      </c>
      <c r="O449" s="57">
        <v>1</v>
      </c>
      <c r="P449" s="64"/>
      <c r="Q449" s="65">
        <v>4.1183171398672016</v>
      </c>
      <c r="R449" s="65">
        <v>2.4925432140067536</v>
      </c>
      <c r="S449" s="65">
        <v>3.4954139405999638</v>
      </c>
      <c r="T449" s="64"/>
      <c r="U449" s="66">
        <v>4.1183171398672018E-3</v>
      </c>
      <c r="V449" s="205"/>
      <c r="W449" s="66">
        <v>2.4925432140067536E-3</v>
      </c>
      <c r="X449" s="205"/>
      <c r="Y449" s="66">
        <v>3.495413940599964E-3</v>
      </c>
      <c r="Z449" s="205"/>
      <c r="AA449" s="32"/>
      <c r="AD449" t="s">
        <v>41</v>
      </c>
    </row>
    <row r="450" spans="1:30" x14ac:dyDescent="0.25">
      <c r="A450" s="30">
        <v>1334</v>
      </c>
      <c r="B450" s="35">
        <v>57</v>
      </c>
      <c r="C450" s="45">
        <v>93</v>
      </c>
      <c r="D450" s="35" t="s">
        <v>23</v>
      </c>
      <c r="E450" s="37">
        <v>45140</v>
      </c>
      <c r="F450" s="37"/>
      <c r="G450" s="84">
        <v>1617774.38</v>
      </c>
      <c r="H450" s="84">
        <v>1066255.6200000001</v>
      </c>
      <c r="I450" s="35"/>
      <c r="J450" s="46">
        <v>1612824.0299999998</v>
      </c>
      <c r="K450" s="41">
        <v>1061305.27</v>
      </c>
      <c r="L450" s="201">
        <f t="shared" si="6"/>
        <v>551518.75999999978</v>
      </c>
      <c r="M450" s="35">
        <v>400</v>
      </c>
      <c r="N450" s="67">
        <v>8</v>
      </c>
      <c r="O450" s="35">
        <v>1</v>
      </c>
      <c r="P450" s="42"/>
      <c r="Q450" s="43">
        <v>8.1631791767164241</v>
      </c>
      <c r="R450" s="43">
        <v>5.2188312323096238</v>
      </c>
      <c r="S450" s="43">
        <v>6.3303480804746242</v>
      </c>
      <c r="T450" s="42"/>
      <c r="U450" s="44">
        <v>8.1631791767164241E-3</v>
      </c>
      <c r="V450" s="203"/>
      <c r="W450" s="44">
        <v>5.218831232309624E-3</v>
      </c>
      <c r="X450" s="203"/>
      <c r="Y450" s="44">
        <v>6.3303480804746239E-3</v>
      </c>
      <c r="Z450" s="203"/>
      <c r="AA450" s="87"/>
      <c r="AD450" t="s">
        <v>41</v>
      </c>
    </row>
    <row r="451" spans="1:30" ht="15.75" thickBot="1" x14ac:dyDescent="0.3">
      <c r="A451" s="15">
        <v>1335</v>
      </c>
      <c r="B451" s="35">
        <v>58</v>
      </c>
      <c r="C451" s="45">
        <v>93</v>
      </c>
      <c r="D451" s="35" t="s">
        <v>23</v>
      </c>
      <c r="E451" s="37">
        <v>45140</v>
      </c>
      <c r="F451" s="37"/>
      <c r="G451" s="84">
        <v>1369305.62</v>
      </c>
      <c r="H451" s="84">
        <v>883885.44</v>
      </c>
      <c r="I451" s="35"/>
      <c r="J451" s="46">
        <v>1364355.27</v>
      </c>
      <c r="K451" s="41">
        <v>878935.09</v>
      </c>
      <c r="L451" s="201">
        <f t="shared" si="6"/>
        <v>485420.18000000005</v>
      </c>
      <c r="M451" s="35">
        <v>400</v>
      </c>
      <c r="N451" s="67">
        <v>8</v>
      </c>
      <c r="O451" s="35">
        <v>1</v>
      </c>
      <c r="P451" s="42"/>
      <c r="Q451" s="43">
        <v>6.9055745217953612</v>
      </c>
      <c r="R451" s="43">
        <v>4.5933632360526779</v>
      </c>
      <c r="S451" s="43">
        <v>4.9712542643467659</v>
      </c>
      <c r="T451" s="42"/>
      <c r="U451" s="44">
        <v>6.9055745217953615E-3</v>
      </c>
      <c r="V451" s="203"/>
      <c r="W451" s="44">
        <v>4.5933632360526779E-3</v>
      </c>
      <c r="X451" s="203"/>
      <c r="Y451" s="44">
        <v>4.9712542643467663E-3</v>
      </c>
      <c r="Z451" s="203"/>
      <c r="AA451" s="88"/>
      <c r="AD451" t="s">
        <v>41</v>
      </c>
    </row>
    <row r="452" spans="1:30" x14ac:dyDescent="0.25">
      <c r="A452">
        <v>1340</v>
      </c>
      <c r="B452" s="47">
        <v>59</v>
      </c>
      <c r="C452" s="48">
        <v>48</v>
      </c>
      <c r="D452" s="47" t="s">
        <v>23</v>
      </c>
      <c r="E452" s="49">
        <v>45141</v>
      </c>
      <c r="F452" s="49"/>
      <c r="G452" s="84">
        <v>1101662.1200000001</v>
      </c>
      <c r="H452" s="84">
        <v>746756.81</v>
      </c>
      <c r="I452" s="47"/>
      <c r="J452" s="52">
        <v>1096711.77</v>
      </c>
      <c r="K452" s="53">
        <v>741806.46000000008</v>
      </c>
      <c r="L452" s="201">
        <f t="shared" si="6"/>
        <v>354905.30999999994</v>
      </c>
      <c r="M452" s="47">
        <v>100</v>
      </c>
      <c r="N452" s="67">
        <v>8</v>
      </c>
      <c r="O452" s="47">
        <v>1</v>
      </c>
      <c r="P452" s="54"/>
      <c r="Q452" s="55">
        <v>22.203673847106092</v>
      </c>
      <c r="R452" s="55">
        <v>13.433384687335238</v>
      </c>
      <c r="S452" s="55">
        <v>18.856121693507347</v>
      </c>
      <c r="T452" s="54"/>
      <c r="U452" s="56">
        <v>2.2203673847106094E-2</v>
      </c>
      <c r="V452" s="204"/>
      <c r="W452" s="56">
        <v>1.3433384687335239E-2</v>
      </c>
      <c r="X452" s="204"/>
      <c r="Y452" s="56">
        <v>1.8856121693507349E-2</v>
      </c>
      <c r="Z452" s="203"/>
      <c r="AA452" s="4"/>
      <c r="AD452" t="s">
        <v>41</v>
      </c>
    </row>
    <row r="453" spans="1:30" ht="15.75" thickBot="1" x14ac:dyDescent="0.3">
      <c r="A453" s="29">
        <v>1341</v>
      </c>
      <c r="B453" s="57">
        <v>60</v>
      </c>
      <c r="C453" s="58">
        <v>48</v>
      </c>
      <c r="D453" s="57" t="s">
        <v>23</v>
      </c>
      <c r="E453" s="59">
        <v>45141</v>
      </c>
      <c r="F453" s="59"/>
      <c r="G453" s="84">
        <v>1221816.1200000001</v>
      </c>
      <c r="H453" s="84">
        <v>793977.44</v>
      </c>
      <c r="I453" s="57"/>
      <c r="J453" s="62">
        <v>1216865.77</v>
      </c>
      <c r="K453" s="63">
        <v>789027.09</v>
      </c>
      <c r="L453" s="201">
        <f t="shared" ref="L453:L516" si="7">J453-K453</f>
        <v>427838.68000000005</v>
      </c>
      <c r="M453" s="57">
        <v>100</v>
      </c>
      <c r="N453" s="67">
        <v>8</v>
      </c>
      <c r="O453" s="57">
        <v>1</v>
      </c>
      <c r="P453" s="64"/>
      <c r="Q453" s="65">
        <v>24.63627309551681</v>
      </c>
      <c r="R453" s="65">
        <v>16.193957685675997</v>
      </c>
      <c r="S453" s="65">
        <v>18.15097813115775</v>
      </c>
      <c r="T453" s="64"/>
      <c r="U453" s="66">
        <v>2.463627309551681E-2</v>
      </c>
      <c r="V453" s="205"/>
      <c r="W453" s="66">
        <v>1.6193957685675997E-2</v>
      </c>
      <c r="X453" s="205"/>
      <c r="Y453" s="66">
        <v>1.8150978131157749E-2</v>
      </c>
      <c r="Z453" s="205"/>
      <c r="AA453" s="32"/>
      <c r="AD453" t="s">
        <v>41</v>
      </c>
    </row>
    <row r="454" spans="1:30" x14ac:dyDescent="0.25">
      <c r="A454" s="30">
        <v>1344</v>
      </c>
      <c r="B454" s="35">
        <v>61</v>
      </c>
      <c r="C454" s="45">
        <v>219</v>
      </c>
      <c r="D454" s="35" t="s">
        <v>23</v>
      </c>
      <c r="E454" s="37">
        <v>45141</v>
      </c>
      <c r="F454" s="37"/>
      <c r="G454" s="84">
        <v>5465727.5</v>
      </c>
      <c r="H454" s="84">
        <v>3386222.75</v>
      </c>
      <c r="I454" s="35"/>
      <c r="J454" s="46">
        <v>5460777.1500000004</v>
      </c>
      <c r="K454" s="41">
        <v>3381272.4</v>
      </c>
      <c r="L454" s="201">
        <f t="shared" si="7"/>
        <v>2079504.7500000005</v>
      </c>
      <c r="M454" s="35">
        <v>100</v>
      </c>
      <c r="N454" s="67">
        <v>8</v>
      </c>
      <c r="O454" s="35">
        <v>1</v>
      </c>
      <c r="P454" s="42"/>
      <c r="Q454" s="43">
        <v>110.55713826279948</v>
      </c>
      <c r="R454" s="43">
        <v>78.710536243853042</v>
      </c>
      <c r="S454" s="43">
        <v>68.470194340734864</v>
      </c>
      <c r="T454" s="42"/>
      <c r="U454" s="44">
        <v>0.11055713826279949</v>
      </c>
      <c r="V454" s="203"/>
      <c r="W454" s="44">
        <v>7.8710536243853046E-2</v>
      </c>
      <c r="X454" s="203">
        <v>3</v>
      </c>
      <c r="Y454" s="44">
        <v>6.8470194340734869E-2</v>
      </c>
      <c r="Z454" s="203"/>
      <c r="AA454" s="87"/>
      <c r="AD454" t="s">
        <v>41</v>
      </c>
    </row>
    <row r="455" spans="1:30" ht="15.75" thickBot="1" x14ac:dyDescent="0.3">
      <c r="A455" s="15">
        <v>1345</v>
      </c>
      <c r="B455" s="35">
        <v>62</v>
      </c>
      <c r="C455" s="45">
        <v>219</v>
      </c>
      <c r="D455" s="35" t="s">
        <v>23</v>
      </c>
      <c r="E455" s="37">
        <v>45141</v>
      </c>
      <c r="F455" s="37"/>
      <c r="G455" s="84">
        <v>4710086.5</v>
      </c>
      <c r="H455" s="84">
        <v>3365859.5</v>
      </c>
      <c r="I455" s="35"/>
      <c r="J455" s="46">
        <v>4705136.1500000004</v>
      </c>
      <c r="K455" s="41">
        <v>3360909.15</v>
      </c>
      <c r="L455" s="201">
        <f t="shared" si="7"/>
        <v>1344227.0000000005</v>
      </c>
      <c r="M455" s="35">
        <v>100</v>
      </c>
      <c r="N455" s="67">
        <v>8</v>
      </c>
      <c r="O455" s="35">
        <v>1</v>
      </c>
      <c r="P455" s="42"/>
      <c r="Q455" s="43">
        <v>95.258673553606954</v>
      </c>
      <c r="R455" s="43">
        <v>50.879820305034571</v>
      </c>
      <c r="S455" s="43">
        <v>95.41453448443059</v>
      </c>
      <c r="T455" s="42"/>
      <c r="U455" s="44">
        <v>9.5258673553606954E-2</v>
      </c>
      <c r="V455" s="203"/>
      <c r="W455" s="44">
        <v>5.0879820305034573E-2</v>
      </c>
      <c r="X455" s="203">
        <v>3</v>
      </c>
      <c r="Y455" s="44">
        <v>9.5414534484430588E-2</v>
      </c>
      <c r="Z455" s="203"/>
      <c r="AA455" s="88"/>
      <c r="AD455" t="s">
        <v>41</v>
      </c>
    </row>
    <row r="456" spans="1:30" x14ac:dyDescent="0.25">
      <c r="A456" s="139">
        <v>1350</v>
      </c>
      <c r="B456" s="158">
        <v>63</v>
      </c>
      <c r="C456" s="159">
        <v>213</v>
      </c>
      <c r="D456" s="158" t="s">
        <v>23</v>
      </c>
      <c r="E456" s="160">
        <v>45145</v>
      </c>
      <c r="F456" s="160"/>
      <c r="G456" s="154">
        <v>2711595.5</v>
      </c>
      <c r="H456" s="154">
        <v>2616863.75</v>
      </c>
      <c r="I456" s="158"/>
      <c r="J456" s="168">
        <v>2706645.15</v>
      </c>
      <c r="K456" s="169">
        <v>2611913.4</v>
      </c>
      <c r="L456" s="202">
        <f t="shared" si="7"/>
        <v>94731.75</v>
      </c>
      <c r="M456" s="158">
        <v>100</v>
      </c>
      <c r="N456" s="145">
        <v>8</v>
      </c>
      <c r="O456" s="158">
        <v>1</v>
      </c>
      <c r="P456" s="89"/>
      <c r="Q456" s="164">
        <v>54.797867383562</v>
      </c>
      <c r="R456" s="164"/>
      <c r="S456" s="164"/>
      <c r="T456" s="89"/>
      <c r="U456" s="165">
        <v>5.4797867383562002E-2</v>
      </c>
      <c r="V456" s="208">
        <v>3</v>
      </c>
      <c r="W456" s="165"/>
      <c r="X456" s="208"/>
      <c r="Y456" s="165"/>
      <c r="Z456" s="207"/>
      <c r="AA456" s="4"/>
      <c r="AD456" t="s">
        <v>41</v>
      </c>
    </row>
    <row r="457" spans="1:30" ht="15.75" thickBot="1" x14ac:dyDescent="0.3">
      <c r="A457" s="29">
        <v>1351</v>
      </c>
      <c r="B457" s="57">
        <v>64</v>
      </c>
      <c r="C457" s="58">
        <v>213</v>
      </c>
      <c r="D457" s="57" t="s">
        <v>23</v>
      </c>
      <c r="E457" s="59">
        <v>45145</v>
      </c>
      <c r="F457" s="59"/>
      <c r="G457" s="84">
        <v>4007488</v>
      </c>
      <c r="H457" s="84">
        <v>2845117.75</v>
      </c>
      <c r="I457" s="57"/>
      <c r="J457" s="62">
        <v>4002537.65</v>
      </c>
      <c r="K457" s="63">
        <v>2840167.4</v>
      </c>
      <c r="L457" s="201">
        <f t="shared" si="7"/>
        <v>1162370.25</v>
      </c>
      <c r="M457" s="57">
        <v>100</v>
      </c>
      <c r="N457" s="67">
        <v>8</v>
      </c>
      <c r="O457" s="57">
        <v>1</v>
      </c>
      <c r="P457" s="64"/>
      <c r="Q457" s="65">
        <v>81.034090243567348</v>
      </c>
      <c r="R457" s="65">
        <v>43.99643025167483</v>
      </c>
      <c r="S457" s="65">
        <v>79.630968982568916</v>
      </c>
      <c r="T457" s="64"/>
      <c r="U457" s="66">
        <v>8.103409024356735E-2</v>
      </c>
      <c r="V457" s="205">
        <v>3</v>
      </c>
      <c r="W457" s="66">
        <v>4.399643025167483E-2</v>
      </c>
      <c r="X457" s="205"/>
      <c r="Y457" s="66">
        <v>7.9630968982568912E-2</v>
      </c>
      <c r="Z457" s="205"/>
      <c r="AA457" s="32"/>
      <c r="AD457" t="s">
        <v>41</v>
      </c>
    </row>
    <row r="458" spans="1:30" x14ac:dyDescent="0.25">
      <c r="A458" s="30">
        <v>1356</v>
      </c>
      <c r="B458" s="35">
        <v>65</v>
      </c>
      <c r="C458" s="45">
        <v>163</v>
      </c>
      <c r="D458" s="35" t="s">
        <v>23</v>
      </c>
      <c r="E458" s="37">
        <v>45145</v>
      </c>
      <c r="F458" s="37"/>
      <c r="G458" s="84">
        <v>4869152</v>
      </c>
      <c r="H458" s="84">
        <v>2841416</v>
      </c>
      <c r="I458" s="35"/>
      <c r="J458" s="46">
        <v>4864201.6500000004</v>
      </c>
      <c r="K458" s="41">
        <v>2836465.65</v>
      </c>
      <c r="L458" s="201">
        <f t="shared" si="7"/>
        <v>2027736.0000000005</v>
      </c>
      <c r="M458" s="35">
        <v>100</v>
      </c>
      <c r="N458" s="67">
        <v>8</v>
      </c>
      <c r="O458" s="35">
        <v>1</v>
      </c>
      <c r="P458" s="42"/>
      <c r="Q458" s="43">
        <v>98.479062519001985</v>
      </c>
      <c r="R458" s="43">
        <v>76.751057154818042</v>
      </c>
      <c r="S458" s="43">
        <v>46.71521153299549</v>
      </c>
      <c r="T458" s="42"/>
      <c r="U458" s="44">
        <v>9.8479062519001986E-2</v>
      </c>
      <c r="V458" s="203"/>
      <c r="W458" s="44">
        <v>7.6751057154818045E-2</v>
      </c>
      <c r="X458" s="203">
        <v>3</v>
      </c>
      <c r="Y458" s="44">
        <v>4.6715211532995488E-2</v>
      </c>
      <c r="Z458" s="203"/>
      <c r="AA458" s="87"/>
      <c r="AD458" t="s">
        <v>41</v>
      </c>
    </row>
    <row r="459" spans="1:30" ht="15.75" thickBot="1" x14ac:dyDescent="0.3">
      <c r="A459" s="15">
        <v>1357</v>
      </c>
      <c r="B459" s="35">
        <v>66</v>
      </c>
      <c r="C459" s="45">
        <v>163</v>
      </c>
      <c r="D459" s="35" t="s">
        <v>23</v>
      </c>
      <c r="E459" s="37">
        <v>45145</v>
      </c>
      <c r="F459" s="37"/>
      <c r="G459" s="84">
        <v>4411310.5</v>
      </c>
      <c r="H459" s="84">
        <v>3069139.25</v>
      </c>
      <c r="I459" s="35"/>
      <c r="J459" s="46">
        <v>4406360.1500000004</v>
      </c>
      <c r="K459" s="41">
        <v>3064188.9</v>
      </c>
      <c r="L459" s="201">
        <f t="shared" si="7"/>
        <v>1342171.2500000005</v>
      </c>
      <c r="M459" s="35">
        <v>100</v>
      </c>
      <c r="N459" s="67">
        <v>8</v>
      </c>
      <c r="O459" s="35">
        <v>1</v>
      </c>
      <c r="P459" s="42"/>
      <c r="Q459" s="43">
        <v>89.209750729205268</v>
      </c>
      <c r="R459" s="43">
        <v>50.802008900716658</v>
      </c>
      <c r="S459" s="43">
        <v>82.576644931250527</v>
      </c>
      <c r="T459" s="42"/>
      <c r="U459" s="44">
        <v>8.920975072920527E-2</v>
      </c>
      <c r="V459" s="203"/>
      <c r="W459" s="44">
        <v>5.0802008900716657E-2</v>
      </c>
      <c r="X459" s="203">
        <v>3</v>
      </c>
      <c r="Y459" s="44">
        <v>8.2576644931250526E-2</v>
      </c>
      <c r="Z459" s="203"/>
      <c r="AA459" s="88"/>
      <c r="AD459" t="s">
        <v>41</v>
      </c>
    </row>
    <row r="460" spans="1:30" x14ac:dyDescent="0.25">
      <c r="A460">
        <v>1360</v>
      </c>
      <c r="B460" s="47">
        <v>67</v>
      </c>
      <c r="C460" s="48">
        <v>140</v>
      </c>
      <c r="D460" s="47" t="s">
        <v>23</v>
      </c>
      <c r="E460" s="49">
        <v>45145</v>
      </c>
      <c r="F460" s="49"/>
      <c r="G460" s="84">
        <v>3261351.75</v>
      </c>
      <c r="H460" s="84">
        <v>2733669.5</v>
      </c>
      <c r="I460" s="47"/>
      <c r="J460" s="52">
        <v>3256401.4</v>
      </c>
      <c r="K460" s="53">
        <v>2728719.15</v>
      </c>
      <c r="L460" s="201">
        <f t="shared" si="7"/>
        <v>527682.25</v>
      </c>
      <c r="M460" s="47">
        <v>100</v>
      </c>
      <c r="N460" s="67">
        <v>8</v>
      </c>
      <c r="O460" s="47">
        <v>1</v>
      </c>
      <c r="P460" s="54"/>
      <c r="Q460" s="55">
        <v>65.928055646616855</v>
      </c>
      <c r="R460" s="55">
        <v>19.973098336929944</v>
      </c>
      <c r="S460" s="55">
        <v>98.803158215826855</v>
      </c>
      <c r="T460" s="54"/>
      <c r="U460" s="56">
        <v>6.5928055646616857E-2</v>
      </c>
      <c r="V460" s="204"/>
      <c r="W460" s="56">
        <v>1.9973098336929944E-2</v>
      </c>
      <c r="X460" s="204"/>
      <c r="Y460" s="56">
        <v>9.8803158215826858E-2</v>
      </c>
      <c r="Z460" s="203"/>
      <c r="AA460" s="4"/>
      <c r="AD460" t="s">
        <v>41</v>
      </c>
    </row>
    <row r="461" spans="1:30" x14ac:dyDescent="0.25">
      <c r="A461" s="29">
        <v>1361</v>
      </c>
      <c r="B461" s="57">
        <v>68</v>
      </c>
      <c r="C461" s="58">
        <v>140</v>
      </c>
      <c r="D461" s="57" t="s">
        <v>23</v>
      </c>
      <c r="E461" s="59">
        <v>45145</v>
      </c>
      <c r="F461" s="59"/>
      <c r="G461" s="84">
        <v>3109814</v>
      </c>
      <c r="H461" s="84">
        <v>2700368.5</v>
      </c>
      <c r="I461" s="57"/>
      <c r="J461" s="62">
        <v>3104863.65</v>
      </c>
      <c r="K461" s="63">
        <v>2695418.15</v>
      </c>
      <c r="L461" s="201">
        <f t="shared" si="7"/>
        <v>409445.5</v>
      </c>
      <c r="M461" s="57">
        <v>100</v>
      </c>
      <c r="N461" s="67">
        <v>8</v>
      </c>
      <c r="O461" s="57">
        <v>1</v>
      </c>
      <c r="P461" s="64"/>
      <c r="Q461" s="65">
        <v>62.860071087169388</v>
      </c>
      <c r="R461" s="65">
        <v>15.497764488218902</v>
      </c>
      <c r="S461" s="65">
        <v>101.82895918774356</v>
      </c>
      <c r="T461" s="64"/>
      <c r="U461" s="66">
        <v>6.2860071087169386E-2</v>
      </c>
      <c r="V461" s="205"/>
      <c r="W461" s="66">
        <v>1.5497764488218902E-2</v>
      </c>
      <c r="X461" s="205"/>
      <c r="Y461" s="66">
        <v>0.10182895918774357</v>
      </c>
      <c r="Z461" s="205"/>
      <c r="AA461" s="32"/>
      <c r="AD461" t="s">
        <v>41</v>
      </c>
    </row>
    <row r="462" spans="1:30" x14ac:dyDescent="0.25">
      <c r="A462">
        <v>1076</v>
      </c>
      <c r="B462" s="47">
        <v>3</v>
      </c>
      <c r="C462" s="48">
        <v>33</v>
      </c>
      <c r="D462" s="47" t="s">
        <v>23</v>
      </c>
      <c r="E462" s="49">
        <v>45133</v>
      </c>
      <c r="F462" s="49"/>
      <c r="G462" s="50">
        <v>413116.03</v>
      </c>
      <c r="H462" s="50">
        <v>285473.44</v>
      </c>
      <c r="I462" s="47"/>
      <c r="J462" s="52">
        <v>410398.36000000004</v>
      </c>
      <c r="K462" s="53">
        <v>282755.77</v>
      </c>
      <c r="L462" s="201">
        <f t="shared" si="7"/>
        <v>127642.59000000003</v>
      </c>
      <c r="M462" s="47">
        <v>250</v>
      </c>
      <c r="N462" s="47">
        <v>8</v>
      </c>
      <c r="O462" s="47">
        <v>1</v>
      </c>
      <c r="P462" s="54"/>
      <c r="Q462" s="55">
        <v>3.3235172930905019</v>
      </c>
      <c r="R462" s="55">
        <v>1.9325402755544123</v>
      </c>
      <c r="S462" s="55">
        <v>2.9906005877025921</v>
      </c>
      <c r="T462" s="54"/>
      <c r="U462" s="56">
        <v>3.3235172930905022E-3</v>
      </c>
      <c r="V462" s="204"/>
      <c r="W462" s="56">
        <v>1.9325402755544124E-3</v>
      </c>
      <c r="X462" s="204"/>
      <c r="Y462" s="56">
        <v>2.9906005877025923E-3</v>
      </c>
      <c r="Z462" s="203"/>
      <c r="AD462" t="s">
        <v>43</v>
      </c>
    </row>
    <row r="463" spans="1:30" x14ac:dyDescent="0.25">
      <c r="A463">
        <v>1248</v>
      </c>
      <c r="B463" s="57">
        <v>4</v>
      </c>
      <c r="C463" s="58">
        <v>96</v>
      </c>
      <c r="D463" s="57" t="s">
        <v>23</v>
      </c>
      <c r="E463" s="59">
        <v>45146</v>
      </c>
      <c r="F463" s="59"/>
      <c r="G463" s="60">
        <v>1442751.12</v>
      </c>
      <c r="H463" s="60">
        <v>890811.06</v>
      </c>
      <c r="I463" s="57"/>
      <c r="J463" s="62">
        <v>1440033.4500000002</v>
      </c>
      <c r="K463" s="63">
        <v>888093.39</v>
      </c>
      <c r="L463" s="201">
        <f t="shared" si="7"/>
        <v>551940.06000000017</v>
      </c>
      <c r="M463" s="57">
        <v>150</v>
      </c>
      <c r="N463" s="57">
        <v>8</v>
      </c>
      <c r="O463" s="57">
        <v>1</v>
      </c>
      <c r="P463" s="64"/>
      <c r="Q463" s="65">
        <v>19.436302790065476</v>
      </c>
      <c r="R463" s="65">
        <v>13.927514262571227</v>
      </c>
      <c r="S463" s="65">
        <v>11.843895334112627</v>
      </c>
      <c r="T463" s="64"/>
      <c r="U463" s="66">
        <v>1.9436302790065477E-2</v>
      </c>
      <c r="V463" s="205">
        <v>3</v>
      </c>
      <c r="W463" s="66">
        <v>1.3927514262571227E-2</v>
      </c>
      <c r="X463" s="205">
        <v>3</v>
      </c>
      <c r="Y463" s="66">
        <v>1.1843895334112627E-2</v>
      </c>
      <c r="Z463" s="203">
        <v>3</v>
      </c>
      <c r="AD463" t="s">
        <v>43</v>
      </c>
    </row>
    <row r="464" spans="1:30" x14ac:dyDescent="0.25">
      <c r="A464">
        <v>1249</v>
      </c>
      <c r="B464" s="67">
        <v>5</v>
      </c>
      <c r="C464" s="68">
        <v>96</v>
      </c>
      <c r="D464" s="67" t="s">
        <v>23</v>
      </c>
      <c r="E464" s="69">
        <v>45146</v>
      </c>
      <c r="F464" s="69"/>
      <c r="G464" s="70">
        <v>219678.69</v>
      </c>
      <c r="H464" s="70">
        <v>150187.19</v>
      </c>
      <c r="I464" s="67"/>
      <c r="J464" s="72">
        <v>216961.02</v>
      </c>
      <c r="K464" s="73">
        <v>147469.51999999999</v>
      </c>
      <c r="L464" s="201">
        <f t="shared" si="7"/>
        <v>69491.5</v>
      </c>
      <c r="M464" s="67">
        <v>150</v>
      </c>
      <c r="N464" s="67">
        <v>8</v>
      </c>
      <c r="O464" s="67">
        <v>1</v>
      </c>
      <c r="P464" s="74"/>
      <c r="Q464" s="75">
        <v>2.9283486979843771</v>
      </c>
      <c r="R464" s="75">
        <v>1.7535307319013376</v>
      </c>
      <c r="S464" s="75">
        <v>2.5258586270785344</v>
      </c>
      <c r="T464" s="74"/>
      <c r="U464" s="76">
        <v>2.9283486979843772E-3</v>
      </c>
      <c r="V464" s="206">
        <v>3</v>
      </c>
      <c r="W464" s="76">
        <v>1.7535307319013376E-3</v>
      </c>
      <c r="X464" s="206">
        <v>3</v>
      </c>
      <c r="Y464" s="76">
        <v>2.5258586270785342E-3</v>
      </c>
      <c r="Z464" s="206">
        <v>3</v>
      </c>
      <c r="AD464" t="s">
        <v>43</v>
      </c>
    </row>
    <row r="465" spans="1:30" x14ac:dyDescent="0.25">
      <c r="A465">
        <v>1254</v>
      </c>
      <c r="B465" s="67">
        <v>6</v>
      </c>
      <c r="C465" s="68">
        <v>92</v>
      </c>
      <c r="D465" s="67" t="s">
        <v>23</v>
      </c>
      <c r="E465" s="69">
        <v>45146</v>
      </c>
      <c r="F465" s="69"/>
      <c r="G465" s="70">
        <v>484022</v>
      </c>
      <c r="H465" s="70">
        <v>312221.90999999997</v>
      </c>
      <c r="I465" s="67"/>
      <c r="J465" s="72">
        <v>481304.33</v>
      </c>
      <c r="K465" s="73">
        <v>309504.24</v>
      </c>
      <c r="L465" s="201">
        <f t="shared" si="7"/>
        <v>171800.09000000003</v>
      </c>
      <c r="M465" s="67">
        <v>150</v>
      </c>
      <c r="N465" s="67">
        <v>8</v>
      </c>
      <c r="O465" s="67">
        <v>1</v>
      </c>
      <c r="P465" s="74"/>
      <c r="Q465" s="75">
        <v>6.4962218009932977</v>
      </c>
      <c r="R465" s="75">
        <v>4.3351595167526353</v>
      </c>
      <c r="S465" s="75">
        <v>4.6462839111174246</v>
      </c>
      <c r="T465" s="74"/>
      <c r="U465" s="76">
        <v>6.4962218009932977E-3</v>
      </c>
      <c r="V465" s="206">
        <v>3</v>
      </c>
      <c r="W465" s="76">
        <v>4.3351595167526354E-3</v>
      </c>
      <c r="X465" s="206">
        <v>3</v>
      </c>
      <c r="Y465" s="76">
        <v>4.6462839111174247E-3</v>
      </c>
      <c r="Z465" s="206">
        <v>3</v>
      </c>
      <c r="AD465" t="s">
        <v>43</v>
      </c>
    </row>
    <row r="466" spans="1:30" x14ac:dyDescent="0.25">
      <c r="A466">
        <v>1255</v>
      </c>
      <c r="B466" s="47">
        <v>7</v>
      </c>
      <c r="C466" s="48">
        <v>92</v>
      </c>
      <c r="D466" s="47" t="s">
        <v>23</v>
      </c>
      <c r="E466" s="49">
        <v>45146</v>
      </c>
      <c r="F466" s="49"/>
      <c r="G466" s="50">
        <v>1440529</v>
      </c>
      <c r="H466" s="50">
        <v>897575.56</v>
      </c>
      <c r="I466" s="47"/>
      <c r="J466" s="52">
        <v>1437811.33</v>
      </c>
      <c r="K466" s="53">
        <v>894857.89</v>
      </c>
      <c r="L466" s="201">
        <f t="shared" si="7"/>
        <v>542953.44000000006</v>
      </c>
      <c r="M466" s="47">
        <v>150</v>
      </c>
      <c r="N466" s="67">
        <v>8</v>
      </c>
      <c r="O466" s="47">
        <v>1</v>
      </c>
      <c r="P466" s="54"/>
      <c r="Q466" s="55">
        <v>19.406310572068133</v>
      </c>
      <c r="R466" s="55">
        <v>13.700748192678947</v>
      </c>
      <c r="S466" s="55">
        <v>12.266959115686742</v>
      </c>
      <c r="T466" s="54"/>
      <c r="U466" s="56">
        <v>1.9406310572068132E-2</v>
      </c>
      <c r="V466" s="204">
        <v>3</v>
      </c>
      <c r="W466" s="56">
        <v>1.3700748192678948E-2</v>
      </c>
      <c r="X466" s="204">
        <v>3</v>
      </c>
      <c r="Y466" s="56">
        <v>1.2266959115686742E-2</v>
      </c>
      <c r="Z466" s="203">
        <v>3</v>
      </c>
      <c r="AD466" t="s">
        <v>43</v>
      </c>
    </row>
    <row r="467" spans="1:30" x14ac:dyDescent="0.25">
      <c r="A467">
        <v>1260</v>
      </c>
      <c r="B467" s="57">
        <v>8</v>
      </c>
      <c r="C467" s="58">
        <v>184</v>
      </c>
      <c r="D467" s="57" t="s">
        <v>23</v>
      </c>
      <c r="E467" s="59">
        <v>45146</v>
      </c>
      <c r="F467" s="59"/>
      <c r="G467" s="60">
        <v>1620527.38</v>
      </c>
      <c r="H467" s="60">
        <v>1034690.44</v>
      </c>
      <c r="I467" s="57"/>
      <c r="J467" s="62">
        <v>1617809.71</v>
      </c>
      <c r="K467" s="63">
        <v>1031972.7699999999</v>
      </c>
      <c r="L467" s="201">
        <f t="shared" si="7"/>
        <v>585836.94000000006</v>
      </c>
      <c r="M467" s="57">
        <v>100</v>
      </c>
      <c r="N467" s="67">
        <v>8</v>
      </c>
      <c r="O467" s="57">
        <v>1</v>
      </c>
      <c r="P467" s="64"/>
      <c r="Q467" s="65">
        <v>32.753655180997363</v>
      </c>
      <c r="R467" s="65">
        <v>22.1742891901824</v>
      </c>
      <c r="S467" s="65">
        <v>22.745636880252182</v>
      </c>
      <c r="T467" s="64"/>
      <c r="U467" s="66">
        <v>3.2753655180997363E-2</v>
      </c>
      <c r="V467" s="205"/>
      <c r="W467" s="66">
        <v>2.2174289190182401E-2</v>
      </c>
      <c r="X467" s="205"/>
      <c r="Y467" s="66">
        <v>2.2745636880252183E-2</v>
      </c>
      <c r="Z467" s="203"/>
      <c r="AD467" t="s">
        <v>43</v>
      </c>
    </row>
    <row r="468" spans="1:30" x14ac:dyDescent="0.25">
      <c r="A468">
        <v>1261</v>
      </c>
      <c r="B468" s="35">
        <v>9</v>
      </c>
      <c r="C468" s="45">
        <v>184</v>
      </c>
      <c r="D468" s="35" t="s">
        <v>23</v>
      </c>
      <c r="E468" s="37">
        <v>45146</v>
      </c>
      <c r="F468" s="37"/>
      <c r="G468" s="38">
        <v>1474489.5</v>
      </c>
      <c r="H468" s="38">
        <v>941706.25</v>
      </c>
      <c r="I468" s="35"/>
      <c r="J468" s="46">
        <v>1471771.83</v>
      </c>
      <c r="K468" s="41">
        <v>938988.58</v>
      </c>
      <c r="L468" s="201">
        <f t="shared" si="7"/>
        <v>532783.25000000012</v>
      </c>
      <c r="M468" s="35">
        <v>100</v>
      </c>
      <c r="N468" s="67">
        <v>8</v>
      </c>
      <c r="O468" s="35">
        <v>1</v>
      </c>
      <c r="P468" s="42"/>
      <c r="Q468" s="43">
        <v>29.797019221083474</v>
      </c>
      <c r="R468" s="43">
        <v>20.166174330326882</v>
      </c>
      <c r="S468" s="43">
        <v>20.706316515126684</v>
      </c>
      <c r="T468" s="42"/>
      <c r="U468" s="44">
        <v>2.9797019221083475E-2</v>
      </c>
      <c r="V468" s="203"/>
      <c r="W468" s="44">
        <v>2.0166174330326882E-2</v>
      </c>
      <c r="X468" s="203"/>
      <c r="Y468" s="44">
        <v>2.0706316515126683E-2</v>
      </c>
      <c r="Z468" s="203"/>
      <c r="AD468" t="s">
        <v>43</v>
      </c>
    </row>
    <row r="469" spans="1:30" x14ac:dyDescent="0.25">
      <c r="A469">
        <v>1266</v>
      </c>
      <c r="B469" s="35">
        <v>10</v>
      </c>
      <c r="C469" s="45">
        <v>120</v>
      </c>
      <c r="D469" s="35" t="s">
        <v>23</v>
      </c>
      <c r="E469" s="37">
        <v>45147</v>
      </c>
      <c r="F469" s="37"/>
      <c r="G469" s="38">
        <v>2394788.5</v>
      </c>
      <c r="H469" s="38">
        <v>1489712.62</v>
      </c>
      <c r="I469" s="35"/>
      <c r="J469" s="46">
        <v>2392070.83</v>
      </c>
      <c r="K469" s="41">
        <v>1486994.9500000002</v>
      </c>
      <c r="L469" s="201">
        <f t="shared" si="7"/>
        <v>905075.87999999989</v>
      </c>
      <c r="M469" s="35">
        <v>150</v>
      </c>
      <c r="N469" s="67">
        <v>8</v>
      </c>
      <c r="O469" s="35">
        <v>1</v>
      </c>
      <c r="P469" s="42"/>
      <c r="Q469" s="43">
        <v>32.286064568266262</v>
      </c>
      <c r="R469" s="43">
        <v>22.838453196184386</v>
      </c>
      <c r="S469" s="43">
        <v>20.312364449976037</v>
      </c>
      <c r="T469" s="42"/>
      <c r="U469" s="44">
        <v>3.2286064568266264E-2</v>
      </c>
      <c r="V469" s="203"/>
      <c r="W469" s="44">
        <v>2.2838453196184386E-2</v>
      </c>
      <c r="X469" s="203">
        <v>3</v>
      </c>
      <c r="Y469" s="44">
        <v>2.0312364449976038E-2</v>
      </c>
      <c r="Z469" s="203"/>
      <c r="AD469" t="s">
        <v>43</v>
      </c>
    </row>
    <row r="470" spans="1:30" x14ac:dyDescent="0.25">
      <c r="A470">
        <v>1267</v>
      </c>
      <c r="B470" s="47">
        <v>11</v>
      </c>
      <c r="C470" s="48">
        <v>120</v>
      </c>
      <c r="D470" s="47" t="s">
        <v>23</v>
      </c>
      <c r="E470" s="49">
        <v>45147</v>
      </c>
      <c r="F470" s="49"/>
      <c r="G470" s="50">
        <v>1687277.12</v>
      </c>
      <c r="H470" s="50">
        <v>1158760</v>
      </c>
      <c r="I470" s="47"/>
      <c r="J470" s="52">
        <v>1684559.4500000002</v>
      </c>
      <c r="K470" s="53">
        <v>1156042.33</v>
      </c>
      <c r="L470" s="201">
        <f t="shared" si="7"/>
        <v>528517.12000000011</v>
      </c>
      <c r="M470" s="47">
        <v>150</v>
      </c>
      <c r="N470" s="67">
        <v>8</v>
      </c>
      <c r="O470" s="47">
        <v>1</v>
      </c>
      <c r="P470" s="54"/>
      <c r="Q470" s="55">
        <v>22.736699302412841</v>
      </c>
      <c r="R470" s="55">
        <v>13.336465787268764</v>
      </c>
      <c r="S470" s="55">
        <v>20.210502057559768</v>
      </c>
      <c r="T470" s="54"/>
      <c r="U470" s="56">
        <v>2.273669930241284E-2</v>
      </c>
      <c r="V470" s="204"/>
      <c r="W470" s="56">
        <v>1.3336465787268765E-2</v>
      </c>
      <c r="X470" s="204">
        <v>3</v>
      </c>
      <c r="Y470" s="56">
        <v>2.0210502057559768E-2</v>
      </c>
      <c r="Z470" s="203"/>
      <c r="AD470" t="s">
        <v>43</v>
      </c>
    </row>
    <row r="471" spans="1:30" x14ac:dyDescent="0.25">
      <c r="A471">
        <v>1272</v>
      </c>
      <c r="B471" s="57">
        <v>12</v>
      </c>
      <c r="C471" s="58">
        <v>183</v>
      </c>
      <c r="D471" s="57" t="s">
        <v>23</v>
      </c>
      <c r="E471" s="59">
        <v>45147</v>
      </c>
      <c r="F471" s="59"/>
      <c r="G471" s="60">
        <v>2369276</v>
      </c>
      <c r="H471" s="60">
        <v>1473604.12</v>
      </c>
      <c r="I471" s="57"/>
      <c r="J471" s="62">
        <v>2366558.33</v>
      </c>
      <c r="K471" s="63">
        <v>1470886.4500000002</v>
      </c>
      <c r="L471" s="201">
        <f t="shared" si="7"/>
        <v>895671.87999999989</v>
      </c>
      <c r="M471" s="57">
        <v>150</v>
      </c>
      <c r="N471" s="67">
        <v>8</v>
      </c>
      <c r="O471" s="57">
        <v>1</v>
      </c>
      <c r="P471" s="64"/>
      <c r="Q471" s="65">
        <v>31.941719320639173</v>
      </c>
      <c r="R471" s="65">
        <v>22.601155066156966</v>
      </c>
      <c r="S471" s="65">
        <v>20.082213147136734</v>
      </c>
      <c r="T471" s="64"/>
      <c r="U471" s="66">
        <v>3.1941719320639175E-2</v>
      </c>
      <c r="V471" s="205"/>
      <c r="W471" s="66">
        <v>2.2601155066156967E-2</v>
      </c>
      <c r="X471" s="205"/>
      <c r="Y471" s="66">
        <v>2.0082213147136735E-2</v>
      </c>
      <c r="Z471" s="203"/>
      <c r="AD471" t="s">
        <v>43</v>
      </c>
    </row>
    <row r="472" spans="1:30" x14ac:dyDescent="0.25">
      <c r="A472">
        <v>1273</v>
      </c>
      <c r="B472" s="35">
        <v>13</v>
      </c>
      <c r="C472" s="45">
        <v>183</v>
      </c>
      <c r="D472" s="35" t="s">
        <v>23</v>
      </c>
      <c r="E472" s="37">
        <v>45147</v>
      </c>
      <c r="F472" s="37"/>
      <c r="G472" s="38">
        <v>2457847</v>
      </c>
      <c r="H472" s="38">
        <v>1526597.62</v>
      </c>
      <c r="I472" s="35"/>
      <c r="J472" s="46">
        <v>2455129.33</v>
      </c>
      <c r="K472" s="41">
        <v>1523879.9500000002</v>
      </c>
      <c r="L472" s="201">
        <f t="shared" si="7"/>
        <v>931249.37999999989</v>
      </c>
      <c r="M472" s="35">
        <v>150</v>
      </c>
      <c r="N472" s="67">
        <v>8</v>
      </c>
      <c r="O472" s="35">
        <v>1</v>
      </c>
      <c r="P472" s="42"/>
      <c r="Q472" s="43">
        <v>33.137172644601115</v>
      </c>
      <c r="R472" s="43">
        <v>23.498908598808011</v>
      </c>
      <c r="S472" s="43">
        <v>20.72226769845518</v>
      </c>
      <c r="T472" s="42"/>
      <c r="U472" s="44">
        <v>3.3137172644601115E-2</v>
      </c>
      <c r="V472" s="203"/>
      <c r="W472" s="44">
        <v>2.3498908598808012E-2</v>
      </c>
      <c r="X472" s="203"/>
      <c r="Y472" s="44">
        <v>2.0722267698455182E-2</v>
      </c>
      <c r="Z472" s="203"/>
      <c r="AD472" t="s">
        <v>43</v>
      </c>
    </row>
    <row r="473" spans="1:30" x14ac:dyDescent="0.25">
      <c r="A473">
        <v>1367</v>
      </c>
      <c r="B473" s="35">
        <v>14</v>
      </c>
      <c r="C473" s="45">
        <v>70</v>
      </c>
      <c r="D473" s="35" t="s">
        <v>23</v>
      </c>
      <c r="E473" s="37">
        <v>45147</v>
      </c>
      <c r="F473" s="37"/>
      <c r="G473" s="38">
        <v>3985614</v>
      </c>
      <c r="H473" s="38">
        <v>2777347.5</v>
      </c>
      <c r="I473" s="35"/>
      <c r="J473" s="46">
        <v>3982896.33</v>
      </c>
      <c r="K473" s="41">
        <v>2774629.83</v>
      </c>
      <c r="L473" s="201">
        <f t="shared" si="7"/>
        <v>1208266.5</v>
      </c>
      <c r="M473" s="35">
        <v>100</v>
      </c>
      <c r="N473" s="67">
        <v>8</v>
      </c>
      <c r="O473" s="35">
        <v>1</v>
      </c>
      <c r="P473" s="42"/>
      <c r="Q473" s="43">
        <v>80.636438394525342</v>
      </c>
      <c r="R473" s="43">
        <v>45.733631596890284</v>
      </c>
      <c r="S473" s="43">
        <v>75.041034614915347</v>
      </c>
      <c r="T473" s="42"/>
      <c r="U473" s="44">
        <v>8.0636438394525348E-2</v>
      </c>
      <c r="V473" s="203"/>
      <c r="W473" s="44">
        <v>4.5733631596890284E-2</v>
      </c>
      <c r="X473" s="203"/>
      <c r="Y473" s="44">
        <v>7.5041034614915347E-2</v>
      </c>
      <c r="Z473" s="203"/>
      <c r="AD473" t="s">
        <v>43</v>
      </c>
    </row>
    <row r="474" spans="1:30" x14ac:dyDescent="0.25">
      <c r="A474">
        <v>1368</v>
      </c>
      <c r="B474" s="47">
        <v>15</v>
      </c>
      <c r="C474" s="48">
        <v>70</v>
      </c>
      <c r="D474" s="47" t="s">
        <v>23</v>
      </c>
      <c r="E474" s="49">
        <v>45147</v>
      </c>
      <c r="F474" s="49"/>
      <c r="G474" s="50">
        <v>4010929.75</v>
      </c>
      <c r="H474" s="50">
        <v>2717395</v>
      </c>
      <c r="I474" s="47"/>
      <c r="J474" s="52">
        <v>4008212.08</v>
      </c>
      <c r="K474" s="53">
        <v>2714677.33</v>
      </c>
      <c r="L474" s="201">
        <f t="shared" si="7"/>
        <v>1293534.75</v>
      </c>
      <c r="M474" s="47">
        <v>100</v>
      </c>
      <c r="N474" s="67">
        <v>8</v>
      </c>
      <c r="O474" s="47">
        <v>1</v>
      </c>
      <c r="P474" s="54"/>
      <c r="Q474" s="55">
        <v>81.148972928731055</v>
      </c>
      <c r="R474" s="55">
        <v>48.961087404372776</v>
      </c>
      <c r="S474" s="55">
        <v>69.203953877370296</v>
      </c>
      <c r="T474" s="54"/>
      <c r="U474" s="56">
        <v>8.114897292873105E-2</v>
      </c>
      <c r="V474" s="204"/>
      <c r="W474" s="56">
        <v>4.8961087404372779E-2</v>
      </c>
      <c r="X474" s="204"/>
      <c r="Y474" s="56">
        <v>6.92039538773703E-2</v>
      </c>
      <c r="Z474" s="203"/>
      <c r="AD474" t="s">
        <v>43</v>
      </c>
    </row>
    <row r="475" spans="1:30" x14ac:dyDescent="0.25">
      <c r="A475">
        <v>1371</v>
      </c>
      <c r="B475" s="57">
        <v>16</v>
      </c>
      <c r="C475" s="58">
        <v>91</v>
      </c>
      <c r="D475" s="57" t="s">
        <v>23</v>
      </c>
      <c r="E475" s="59">
        <v>45147</v>
      </c>
      <c r="F475" s="59"/>
      <c r="G475" s="60">
        <v>3514802.75</v>
      </c>
      <c r="H475" s="60">
        <v>2158191.75</v>
      </c>
      <c r="I475" s="57"/>
      <c r="J475" s="62">
        <v>3512085.08</v>
      </c>
      <c r="K475" s="63">
        <v>2155474.08</v>
      </c>
      <c r="L475" s="201">
        <f t="shared" si="7"/>
        <v>1356611</v>
      </c>
      <c r="M475" s="57">
        <v>100</v>
      </c>
      <c r="N475" s="67">
        <v>8</v>
      </c>
      <c r="O475" s="57">
        <v>1</v>
      </c>
      <c r="P475" s="64"/>
      <c r="Q475" s="65">
        <v>71.104545216659346</v>
      </c>
      <c r="R475" s="65">
        <v>51.348562336445596</v>
      </c>
      <c r="S475" s="65">
        <v>42.475363192459596</v>
      </c>
      <c r="T475" s="64"/>
      <c r="U475" s="66">
        <v>7.1104545216659348E-2</v>
      </c>
      <c r="V475" s="205"/>
      <c r="W475" s="66">
        <v>5.1348562336445594E-2</v>
      </c>
      <c r="X475" s="205">
        <v>3</v>
      </c>
      <c r="Y475" s="66">
        <v>4.2475363192459599E-2</v>
      </c>
      <c r="Z475" s="203"/>
      <c r="AD475" t="s">
        <v>43</v>
      </c>
    </row>
    <row r="476" spans="1:30" x14ac:dyDescent="0.25">
      <c r="A476">
        <v>1372</v>
      </c>
      <c r="B476" s="35">
        <v>17</v>
      </c>
      <c r="C476" s="45">
        <v>91</v>
      </c>
      <c r="D476" s="35" t="s">
        <v>23</v>
      </c>
      <c r="E476" s="37">
        <v>45147</v>
      </c>
      <c r="F476" s="37"/>
      <c r="G476" s="38">
        <v>2797112.25</v>
      </c>
      <c r="H476" s="38">
        <v>1882372.5</v>
      </c>
      <c r="I476" s="35"/>
      <c r="J476" s="46">
        <v>2794394.58</v>
      </c>
      <c r="K476" s="41">
        <v>1879654.83</v>
      </c>
      <c r="L476" s="201">
        <f t="shared" si="7"/>
        <v>914739.75</v>
      </c>
      <c r="M476" s="35">
        <v>100</v>
      </c>
      <c r="N476" s="67">
        <v>8</v>
      </c>
      <c r="O476" s="35">
        <v>1</v>
      </c>
      <c r="P476" s="42"/>
      <c r="Q476" s="43">
        <v>56.574414127461239</v>
      </c>
      <c r="R476" s="43">
        <v>34.623463228957789</v>
      </c>
      <c r="S476" s="43">
        <v>47.194544431782425</v>
      </c>
      <c r="T476" s="42"/>
      <c r="U476" s="44">
        <v>5.6574414127461239E-2</v>
      </c>
      <c r="V476" s="203"/>
      <c r="W476" s="44">
        <v>3.462346322895779E-2</v>
      </c>
      <c r="X476" s="203">
        <v>3</v>
      </c>
      <c r="Y476" s="44">
        <v>4.7194544431782427E-2</v>
      </c>
      <c r="Z476" s="203"/>
      <c r="AD476" t="s">
        <v>43</v>
      </c>
    </row>
    <row r="477" spans="1:30" x14ac:dyDescent="0.25">
      <c r="A477">
        <v>1375</v>
      </c>
      <c r="B477" s="35">
        <v>18</v>
      </c>
      <c r="C477" s="45">
        <v>165</v>
      </c>
      <c r="D477" s="35" t="s">
        <v>23</v>
      </c>
      <c r="E477" s="37">
        <v>45147</v>
      </c>
      <c r="F477" s="37"/>
      <c r="G477" s="38">
        <v>5383489.5</v>
      </c>
      <c r="H477" s="38">
        <v>3102519.75</v>
      </c>
      <c r="I477" s="35"/>
      <c r="J477" s="46">
        <v>5380771.8300000001</v>
      </c>
      <c r="K477" s="41">
        <v>3099802.08</v>
      </c>
      <c r="L477" s="201">
        <f t="shared" si="7"/>
        <v>2280969.75</v>
      </c>
      <c r="M477" s="35">
        <v>100</v>
      </c>
      <c r="N477" s="67">
        <v>8</v>
      </c>
      <c r="O477" s="35">
        <v>1</v>
      </c>
      <c r="P477" s="42"/>
      <c r="Q477" s="43">
        <v>108.93737627983714</v>
      </c>
      <c r="R477" s="43">
        <v>86.336110642934273</v>
      </c>
      <c r="S477" s="43">
        <v>48.592721119341157</v>
      </c>
      <c r="T477" s="42"/>
      <c r="U477" s="44">
        <v>0.10893737627983714</v>
      </c>
      <c r="V477" s="203"/>
      <c r="W477" s="44">
        <v>8.6336110642934269E-2</v>
      </c>
      <c r="X477" s="203">
        <v>3</v>
      </c>
      <c r="Y477" s="44">
        <v>4.859272111934116E-2</v>
      </c>
      <c r="Z477" s="203">
        <v>3</v>
      </c>
      <c r="AD477" t="s">
        <v>43</v>
      </c>
    </row>
    <row r="478" spans="1:30" x14ac:dyDescent="0.25">
      <c r="A478">
        <v>1376</v>
      </c>
      <c r="B478" s="47">
        <v>19</v>
      </c>
      <c r="C478" s="48">
        <v>165</v>
      </c>
      <c r="D478" s="47" t="s">
        <v>23</v>
      </c>
      <c r="E478" s="49">
        <v>45147</v>
      </c>
      <c r="F478" s="49"/>
      <c r="G478" s="50">
        <v>5141093.5</v>
      </c>
      <c r="H478" s="50">
        <v>3797791</v>
      </c>
      <c r="I478" s="47"/>
      <c r="J478" s="52">
        <v>5138375.83</v>
      </c>
      <c r="K478" s="53">
        <v>3795073.33</v>
      </c>
      <c r="L478" s="201">
        <f t="shared" si="7"/>
        <v>1343302.5</v>
      </c>
      <c r="M478" s="47">
        <v>100</v>
      </c>
      <c r="N478" s="67">
        <v>8</v>
      </c>
      <c r="O478" s="47">
        <v>1</v>
      </c>
      <c r="P478" s="54"/>
      <c r="Q478" s="55">
        <v>104.02990480641333</v>
      </c>
      <c r="R478" s="55">
        <v>50.844827410328527</v>
      </c>
      <c r="S478" s="55">
        <v>114.34791640158234</v>
      </c>
      <c r="T478" s="54"/>
      <c r="U478" s="56">
        <v>0.10402990480641333</v>
      </c>
      <c r="V478" s="204"/>
      <c r="W478" s="56">
        <v>5.084482741032853E-2</v>
      </c>
      <c r="X478" s="204">
        <v>3</v>
      </c>
      <c r="Y478" s="56">
        <v>0.11434791640158234</v>
      </c>
      <c r="Z478" s="203">
        <v>3</v>
      </c>
      <c r="AD478" t="s">
        <v>43</v>
      </c>
    </row>
    <row r="479" spans="1:30" x14ac:dyDescent="0.25">
      <c r="A479">
        <v>1379</v>
      </c>
      <c r="B479" s="90">
        <v>20</v>
      </c>
      <c r="C479" s="91">
        <v>169</v>
      </c>
      <c r="D479" s="90" t="s">
        <v>23</v>
      </c>
      <c r="E479" s="92">
        <v>45147</v>
      </c>
      <c r="F479" s="59"/>
      <c r="G479" s="60">
        <v>5143747</v>
      </c>
      <c r="H479" s="60">
        <v>2966343.25</v>
      </c>
      <c r="I479" s="57"/>
      <c r="J479" s="62">
        <v>5141029.33</v>
      </c>
      <c r="K479" s="63">
        <v>2963625.58</v>
      </c>
      <c r="L479" s="201">
        <f t="shared" si="7"/>
        <v>2177403.75</v>
      </c>
      <c r="M479" s="57">
        <v>100</v>
      </c>
      <c r="N479" s="67">
        <v>8</v>
      </c>
      <c r="O479" s="90">
        <v>2</v>
      </c>
      <c r="P479" s="64"/>
      <c r="Q479" s="65">
        <v>208.1672534283577</v>
      </c>
      <c r="R479" s="65">
        <v>164.83214744460332</v>
      </c>
      <c r="S479" s="65">
        <v>93.170477865071859</v>
      </c>
      <c r="T479" s="64"/>
      <c r="U479" s="66">
        <v>0.20816725342835771</v>
      </c>
      <c r="V479" s="205"/>
      <c r="W479" s="66">
        <v>0.16483214744460334</v>
      </c>
      <c r="X479" s="205">
        <v>3</v>
      </c>
      <c r="Y479" s="66">
        <v>9.3170477865071863E-2</v>
      </c>
      <c r="Z479" s="203"/>
      <c r="AD479" t="s">
        <v>43</v>
      </c>
    </row>
    <row r="480" spans="1:30" x14ac:dyDescent="0.25">
      <c r="A480">
        <v>1380</v>
      </c>
      <c r="B480" s="35">
        <v>21</v>
      </c>
      <c r="C480" s="45">
        <v>169</v>
      </c>
      <c r="D480" s="35" t="s">
        <v>23</v>
      </c>
      <c r="E480" s="37">
        <v>45147</v>
      </c>
      <c r="F480" s="37"/>
      <c r="G480" s="38">
        <v>7393825.5</v>
      </c>
      <c r="H480" s="38">
        <v>4610565.5</v>
      </c>
      <c r="I480" s="35"/>
      <c r="J480" s="46">
        <v>7391107.8300000001</v>
      </c>
      <c r="K480" s="41">
        <v>4607847.83</v>
      </c>
      <c r="L480" s="201">
        <f t="shared" si="7"/>
        <v>2783260</v>
      </c>
      <c r="M480" s="35">
        <v>100</v>
      </c>
      <c r="N480" s="67">
        <v>8</v>
      </c>
      <c r="O480" s="35">
        <v>1</v>
      </c>
      <c r="P480" s="42"/>
      <c r="Q480" s="43">
        <v>149.63799251111539</v>
      </c>
      <c r="R480" s="43">
        <v>105.34810613251371</v>
      </c>
      <c r="S480" s="43">
        <v>95.223255713993581</v>
      </c>
      <c r="T480" s="42"/>
      <c r="U480" s="44">
        <v>0.1496379925111154</v>
      </c>
      <c r="V480" s="203"/>
      <c r="W480" s="44">
        <v>0.10534810613251371</v>
      </c>
      <c r="X480" s="203">
        <v>3</v>
      </c>
      <c r="Y480" s="44">
        <v>9.5223255713993579E-2</v>
      </c>
      <c r="Z480" s="203"/>
      <c r="AD480" t="s">
        <v>43</v>
      </c>
    </row>
    <row r="481" spans="1:30" x14ac:dyDescent="0.25">
      <c r="A481">
        <v>1385</v>
      </c>
      <c r="B481" s="35">
        <v>22</v>
      </c>
      <c r="C481" s="45">
        <v>14</v>
      </c>
      <c r="D481" s="35" t="s">
        <v>23</v>
      </c>
      <c r="E481" s="37">
        <v>45152</v>
      </c>
      <c r="F481" s="37"/>
      <c r="G481" s="38">
        <v>943338.5</v>
      </c>
      <c r="H481" s="38">
        <v>626518.88</v>
      </c>
      <c r="I481" s="35"/>
      <c r="J481" s="46">
        <v>940620.83</v>
      </c>
      <c r="K481" s="41">
        <v>623801.21</v>
      </c>
      <c r="L481" s="201">
        <f t="shared" si="7"/>
        <v>316819.62</v>
      </c>
      <c r="M481" s="35">
        <v>150</v>
      </c>
      <c r="N481" s="67">
        <v>8</v>
      </c>
      <c r="O481" s="35">
        <v>1</v>
      </c>
      <c r="P481" s="42"/>
      <c r="Q481" s="43">
        <v>12.695671244666364</v>
      </c>
      <c r="R481" s="43">
        <v>7.9945452341553089</v>
      </c>
      <c r="S481" s="43">
        <v>10.107420922598767</v>
      </c>
      <c r="T481" s="42"/>
      <c r="U481" s="44">
        <v>1.2695671244666364E-2</v>
      </c>
      <c r="V481" s="203"/>
      <c r="W481" s="44">
        <v>7.9945452341553085E-3</v>
      </c>
      <c r="X481" s="203"/>
      <c r="Y481" s="44">
        <v>1.0107420922598767E-2</v>
      </c>
      <c r="Z481" s="203"/>
      <c r="AD481" t="s">
        <v>43</v>
      </c>
    </row>
    <row r="482" spans="1:30" x14ac:dyDescent="0.25">
      <c r="A482">
        <v>1386</v>
      </c>
      <c r="B482" s="47">
        <v>23</v>
      </c>
      <c r="C482" s="48">
        <v>14</v>
      </c>
      <c r="D482" s="47" t="s">
        <v>23</v>
      </c>
      <c r="E482" s="49">
        <v>45152</v>
      </c>
      <c r="F482" s="49"/>
      <c r="G482" s="50">
        <v>860503.88</v>
      </c>
      <c r="H482" s="50">
        <v>573007.18999999994</v>
      </c>
      <c r="I482" s="47"/>
      <c r="J482" s="52">
        <v>857786.21</v>
      </c>
      <c r="K482" s="53">
        <v>570289.5199999999</v>
      </c>
      <c r="L482" s="201">
        <f t="shared" si="7"/>
        <v>287496.69000000006</v>
      </c>
      <c r="M482" s="47">
        <v>150</v>
      </c>
      <c r="N482" s="67">
        <v>8</v>
      </c>
      <c r="O482" s="47">
        <v>1</v>
      </c>
      <c r="P482" s="54"/>
      <c r="Q482" s="55">
        <v>11.577642524000179</v>
      </c>
      <c r="R482" s="55">
        <v>7.2546179206796815</v>
      </c>
      <c r="S482" s="55">
        <v>9.2945028971390649</v>
      </c>
      <c r="T482" s="54"/>
      <c r="U482" s="56">
        <v>1.1577642524000179E-2</v>
      </c>
      <c r="V482" s="204"/>
      <c r="W482" s="56">
        <v>7.2546179206796815E-3</v>
      </c>
      <c r="X482" s="204"/>
      <c r="Y482" s="56">
        <v>9.2945028971390658E-3</v>
      </c>
      <c r="Z482" s="203"/>
      <c r="AD482" t="s">
        <v>43</v>
      </c>
    </row>
    <row r="483" spans="1:30" x14ac:dyDescent="0.25">
      <c r="A483">
        <v>1391</v>
      </c>
      <c r="B483" s="57">
        <v>24</v>
      </c>
      <c r="C483" s="58">
        <v>3</v>
      </c>
      <c r="D483" s="57" t="s">
        <v>23</v>
      </c>
      <c r="E483" s="59">
        <v>45152</v>
      </c>
      <c r="F483" s="59"/>
      <c r="G483" s="60">
        <v>527598.5</v>
      </c>
      <c r="H483" s="60">
        <v>380227.22</v>
      </c>
      <c r="I483" s="57"/>
      <c r="J483" s="62">
        <v>524880.82999999996</v>
      </c>
      <c r="K483" s="63">
        <v>377509.55</v>
      </c>
      <c r="L483" s="201">
        <f t="shared" si="7"/>
        <v>147371.27999999997</v>
      </c>
      <c r="M483" s="57">
        <v>150</v>
      </c>
      <c r="N483" s="67">
        <v>8</v>
      </c>
      <c r="O483" s="57">
        <v>1</v>
      </c>
      <c r="P483" s="64"/>
      <c r="Q483" s="65">
        <v>7.0843790056271807</v>
      </c>
      <c r="R483" s="65">
        <v>3.7187291752176446</v>
      </c>
      <c r="S483" s="65">
        <v>7.2361471353805067</v>
      </c>
      <c r="T483" s="64"/>
      <c r="U483" s="66">
        <v>7.084379005627181E-3</v>
      </c>
      <c r="V483" s="205"/>
      <c r="W483" s="66">
        <v>3.7187291752176447E-3</v>
      </c>
      <c r="X483" s="205">
        <v>3</v>
      </c>
      <c r="Y483" s="66">
        <v>7.2361471353805072E-3</v>
      </c>
      <c r="Z483" s="203"/>
      <c r="AD483" t="s">
        <v>43</v>
      </c>
    </row>
    <row r="484" spans="1:30" x14ac:dyDescent="0.25">
      <c r="A484">
        <v>1392</v>
      </c>
      <c r="B484" s="35">
        <v>25</v>
      </c>
      <c r="C484" s="45">
        <v>3</v>
      </c>
      <c r="D484" s="35" t="s">
        <v>23</v>
      </c>
      <c r="E484" s="37">
        <v>45152</v>
      </c>
      <c r="F484" s="37"/>
      <c r="G484" s="38">
        <v>402433.12</v>
      </c>
      <c r="H484" s="38">
        <v>311132.71999999997</v>
      </c>
      <c r="I484" s="35"/>
      <c r="J484" s="46">
        <v>399715.45</v>
      </c>
      <c r="K484" s="41">
        <v>308415.05</v>
      </c>
      <c r="L484" s="201">
        <f t="shared" si="7"/>
        <v>91300.400000000023</v>
      </c>
      <c r="M484" s="35">
        <v>150</v>
      </c>
      <c r="N484" s="67">
        <v>8</v>
      </c>
      <c r="O484" s="35">
        <v>1</v>
      </c>
      <c r="P484" s="42"/>
      <c r="Q484" s="43">
        <v>5.3950069813081605</v>
      </c>
      <c r="R484" s="43">
        <v>2.30385093478893</v>
      </c>
      <c r="S484" s="43">
        <v>6.6459855000163435</v>
      </c>
      <c r="T484" s="42"/>
      <c r="U484" s="44">
        <v>5.3950069813081605E-3</v>
      </c>
      <c r="V484" s="203"/>
      <c r="W484" s="44">
        <v>2.3038509347889299E-3</v>
      </c>
      <c r="X484" s="203">
        <v>3</v>
      </c>
      <c r="Y484" s="44">
        <v>6.6459855000163435E-3</v>
      </c>
      <c r="Z484" s="203"/>
      <c r="AD484" t="s">
        <v>43</v>
      </c>
    </row>
    <row r="485" spans="1:30" x14ac:dyDescent="0.25">
      <c r="A485">
        <v>1397</v>
      </c>
      <c r="B485" s="35">
        <v>26</v>
      </c>
      <c r="C485" s="45">
        <v>5</v>
      </c>
      <c r="D485" s="35" t="s">
        <v>23</v>
      </c>
      <c r="E485" s="37">
        <v>45152</v>
      </c>
      <c r="F485" s="37"/>
      <c r="G485" s="38">
        <v>585866.43999999994</v>
      </c>
      <c r="H485" s="38">
        <v>403246.66</v>
      </c>
      <c r="I485" s="35"/>
      <c r="J485" s="46">
        <v>583148.7699999999</v>
      </c>
      <c r="K485" s="41">
        <v>400528.99</v>
      </c>
      <c r="L485" s="201">
        <f t="shared" si="7"/>
        <v>182619.77999999991</v>
      </c>
      <c r="M485" s="35">
        <v>150</v>
      </c>
      <c r="N485" s="67">
        <v>8</v>
      </c>
      <c r="O485" s="35">
        <v>1</v>
      </c>
      <c r="P485" s="42"/>
      <c r="Q485" s="43">
        <v>7.8708283237269567</v>
      </c>
      <c r="R485" s="43">
        <v>4.6081808060419061</v>
      </c>
      <c r="S485" s="43">
        <v>7.0146921630228567</v>
      </c>
      <c r="T485" s="42"/>
      <c r="U485" s="44">
        <v>7.8708283237269566E-3</v>
      </c>
      <c r="V485" s="203"/>
      <c r="W485" s="44">
        <v>4.6081808060419059E-3</v>
      </c>
      <c r="X485" s="203"/>
      <c r="Y485" s="44">
        <v>7.0146921630228568E-3</v>
      </c>
      <c r="Z485" s="203"/>
      <c r="AD485" t="s">
        <v>43</v>
      </c>
    </row>
    <row r="486" spans="1:30" x14ac:dyDescent="0.25">
      <c r="A486">
        <v>1398</v>
      </c>
      <c r="B486" s="47">
        <v>27</v>
      </c>
      <c r="C486" s="48">
        <v>5</v>
      </c>
      <c r="D486" s="47" t="s">
        <v>23</v>
      </c>
      <c r="E486" s="49">
        <v>45152</v>
      </c>
      <c r="F486" s="49"/>
      <c r="G486" s="50">
        <v>629166.06000000006</v>
      </c>
      <c r="H486" s="50">
        <v>404366.84</v>
      </c>
      <c r="I486" s="47"/>
      <c r="J486" s="52">
        <v>626448.39</v>
      </c>
      <c r="K486" s="53">
        <v>401649.17000000004</v>
      </c>
      <c r="L486" s="201">
        <f t="shared" si="7"/>
        <v>224799.21999999997</v>
      </c>
      <c r="M486" s="47">
        <v>150</v>
      </c>
      <c r="N486" s="67">
        <v>8</v>
      </c>
      <c r="O486" s="47">
        <v>1</v>
      </c>
      <c r="P486" s="54"/>
      <c r="Q486" s="55">
        <v>8.455248446061459</v>
      </c>
      <c r="R486" s="55">
        <v>5.6725260035752543</v>
      </c>
      <c r="S486" s="55">
        <v>5.9828532513453414</v>
      </c>
      <c r="T486" s="54"/>
      <c r="U486" s="56">
        <v>8.4552484460614589E-3</v>
      </c>
      <c r="V486" s="204"/>
      <c r="W486" s="56">
        <v>5.6725260035752545E-3</v>
      </c>
      <c r="X486" s="204"/>
      <c r="Y486" s="56">
        <v>5.9828532513453419E-3</v>
      </c>
      <c r="Z486" s="203"/>
      <c r="AD486" t="s">
        <v>43</v>
      </c>
    </row>
    <row r="487" spans="1:30" x14ac:dyDescent="0.25">
      <c r="A487">
        <v>1403</v>
      </c>
      <c r="B487" s="57">
        <v>28</v>
      </c>
      <c r="C487" s="58">
        <v>454</v>
      </c>
      <c r="D487" s="57" t="s">
        <v>23</v>
      </c>
      <c r="E487" s="59">
        <v>45152</v>
      </c>
      <c r="F487" s="59"/>
      <c r="G487" s="60">
        <v>2735974</v>
      </c>
      <c r="H487" s="60">
        <v>1841921.38</v>
      </c>
      <c r="I487" s="57"/>
      <c r="J487" s="62">
        <v>2733256.33</v>
      </c>
      <c r="K487" s="63">
        <v>1839203.71</v>
      </c>
      <c r="L487" s="201">
        <f t="shared" si="7"/>
        <v>894052.62000000011</v>
      </c>
      <c r="M487" s="57">
        <v>150</v>
      </c>
      <c r="N487" s="67">
        <v>8</v>
      </c>
      <c r="O487" s="57">
        <v>1</v>
      </c>
      <c r="P487" s="64"/>
      <c r="Q487" s="65">
        <v>36.891085851334296</v>
      </c>
      <c r="R487" s="65">
        <v>22.560295073597619</v>
      </c>
      <c r="S487" s="65">
        <v>30.811200172133862</v>
      </c>
      <c r="T487" s="64"/>
      <c r="U487" s="66">
        <v>3.6891085851334299E-2</v>
      </c>
      <c r="V487" s="205">
        <v>3</v>
      </c>
      <c r="W487" s="66">
        <v>2.2560295073597619E-2</v>
      </c>
      <c r="X487" s="205">
        <v>3</v>
      </c>
      <c r="Y487" s="66">
        <v>3.0811200172133863E-2</v>
      </c>
      <c r="Z487" s="203"/>
      <c r="AD487" t="s">
        <v>43</v>
      </c>
    </row>
    <row r="488" spans="1:30" x14ac:dyDescent="0.25">
      <c r="A488">
        <v>1404</v>
      </c>
      <c r="B488" s="35">
        <v>29</v>
      </c>
      <c r="C488" s="45">
        <v>454</v>
      </c>
      <c r="D488" s="35" t="s">
        <v>23</v>
      </c>
      <c r="E488" s="37">
        <v>45152</v>
      </c>
      <c r="F488" s="37"/>
      <c r="G488" s="38">
        <v>4038675.25</v>
      </c>
      <c r="H488" s="38">
        <v>2341104.75</v>
      </c>
      <c r="I488" s="35"/>
      <c r="J488" s="46">
        <v>4035957.58</v>
      </c>
      <c r="K488" s="41">
        <v>2338387.08</v>
      </c>
      <c r="L488" s="201">
        <f t="shared" si="7"/>
        <v>1697570.5</v>
      </c>
      <c r="M488" s="35">
        <v>150</v>
      </c>
      <c r="N488" s="67">
        <v>8</v>
      </c>
      <c r="O488" s="35">
        <v>1</v>
      </c>
      <c r="P488" s="42"/>
      <c r="Q488" s="43">
        <v>54.47379960009949</v>
      </c>
      <c r="R488" s="43">
        <v>42.836059680955515</v>
      </c>
      <c r="S488" s="43">
        <v>25.021140826159559</v>
      </c>
      <c r="T488" s="42"/>
      <c r="U488" s="44">
        <v>5.4473799600099494E-2</v>
      </c>
      <c r="V488" s="203">
        <v>3</v>
      </c>
      <c r="W488" s="44">
        <v>4.2836059680955517E-2</v>
      </c>
      <c r="X488" s="203">
        <v>3</v>
      </c>
      <c r="Y488" s="44">
        <v>2.5021140826159558E-2</v>
      </c>
      <c r="Z488" s="203"/>
      <c r="AD488" t="s">
        <v>43</v>
      </c>
    </row>
    <row r="489" spans="1:30" x14ac:dyDescent="0.25">
      <c r="A489">
        <v>1409</v>
      </c>
      <c r="B489" s="35">
        <v>30</v>
      </c>
      <c r="C489" s="45">
        <v>197</v>
      </c>
      <c r="D489" s="35" t="s">
        <v>23</v>
      </c>
      <c r="E489" s="37">
        <v>45152</v>
      </c>
      <c r="F489" s="37"/>
      <c r="G489" s="38">
        <v>5042364.5</v>
      </c>
      <c r="H489" s="38">
        <v>2815340.25</v>
      </c>
      <c r="I489" s="35"/>
      <c r="J489" s="46">
        <v>5039646.83</v>
      </c>
      <c r="K489" s="41">
        <v>2812622.58</v>
      </c>
      <c r="L489" s="201">
        <f t="shared" si="7"/>
        <v>2227024.25</v>
      </c>
      <c r="M489" s="35">
        <v>150</v>
      </c>
      <c r="N489" s="67">
        <v>8</v>
      </c>
      <c r="O489" s="35">
        <v>1</v>
      </c>
      <c r="P489" s="42"/>
      <c r="Q489" s="43">
        <v>68.020712812520856</v>
      </c>
      <c r="R489" s="43">
        <v>56.196160150011551</v>
      </c>
      <c r="S489" s="43">
        <v>25.422788224395006</v>
      </c>
      <c r="T489" s="42"/>
      <c r="U489" s="44">
        <v>6.8020712812520853E-2</v>
      </c>
      <c r="V489" s="203">
        <v>3</v>
      </c>
      <c r="W489" s="44">
        <v>5.6196160150011554E-2</v>
      </c>
      <c r="X489" s="203">
        <v>3</v>
      </c>
      <c r="Y489" s="44">
        <v>2.5422788224395008E-2</v>
      </c>
      <c r="Z489" s="203"/>
      <c r="AD489" t="s">
        <v>43</v>
      </c>
    </row>
    <row r="490" spans="1:30" x14ac:dyDescent="0.25">
      <c r="A490">
        <v>1410</v>
      </c>
      <c r="B490" s="47">
        <v>31</v>
      </c>
      <c r="C490" s="48">
        <v>197</v>
      </c>
      <c r="D490" s="47" t="s">
        <v>23</v>
      </c>
      <c r="E490" s="49">
        <v>45152</v>
      </c>
      <c r="F490" s="49"/>
      <c r="G490" s="50">
        <v>3769230.75</v>
      </c>
      <c r="H490" s="50">
        <v>2498269.25</v>
      </c>
      <c r="I490" s="47"/>
      <c r="J490" s="52">
        <v>3766513.08</v>
      </c>
      <c r="K490" s="53">
        <v>2495551.58</v>
      </c>
      <c r="L490" s="201">
        <f t="shared" si="7"/>
        <v>1270961.5</v>
      </c>
      <c r="M490" s="47">
        <v>150</v>
      </c>
      <c r="N490" s="67">
        <v>8</v>
      </c>
      <c r="O490" s="47">
        <v>1</v>
      </c>
      <c r="P490" s="54"/>
      <c r="Q490" s="55">
        <v>50.837075128791</v>
      </c>
      <c r="R490" s="55">
        <v>32.071117321016558</v>
      </c>
      <c r="S490" s="55">
        <v>40.346809286715036</v>
      </c>
      <c r="T490" s="54"/>
      <c r="U490" s="56">
        <v>5.0837075128791001E-2</v>
      </c>
      <c r="V490" s="204">
        <v>3</v>
      </c>
      <c r="W490" s="56">
        <v>3.2071117321016557E-2</v>
      </c>
      <c r="X490" s="204">
        <v>3</v>
      </c>
      <c r="Y490" s="56">
        <v>4.0346809286715038E-2</v>
      </c>
      <c r="Z490" s="203"/>
      <c r="AD490" t="s">
        <v>43</v>
      </c>
    </row>
    <row r="491" spans="1:30" x14ac:dyDescent="0.25">
      <c r="A491">
        <v>1415</v>
      </c>
      <c r="B491" s="57">
        <v>32</v>
      </c>
      <c r="C491" s="58" t="s">
        <v>30</v>
      </c>
      <c r="D491" s="57" t="s">
        <v>23</v>
      </c>
      <c r="E491" s="59">
        <v>45152</v>
      </c>
      <c r="F491" s="59"/>
      <c r="G491" s="60">
        <v>6115.34</v>
      </c>
      <c r="H491" s="60">
        <v>5705</v>
      </c>
      <c r="I491" s="57"/>
      <c r="J491" s="62">
        <v>3397.67</v>
      </c>
      <c r="K491" s="63">
        <v>2987.33</v>
      </c>
      <c r="L491" s="201">
        <f t="shared" si="7"/>
        <v>410.34000000000015</v>
      </c>
      <c r="M491" s="57">
        <v>250</v>
      </c>
      <c r="N491" s="67">
        <v>8</v>
      </c>
      <c r="O491" s="57">
        <v>1</v>
      </c>
      <c r="P491" s="64"/>
      <c r="Q491" s="65">
        <v>2.7515253718886218E-2</v>
      </c>
      <c r="R491" s="65">
        <v>6.2126487457751971E-3</v>
      </c>
      <c r="S491" s="65">
        <v>4.5800600692188685E-2</v>
      </c>
      <c r="T491" s="64"/>
      <c r="U491" s="66">
        <v>2.7515253718886219E-5</v>
      </c>
      <c r="V491" s="205"/>
      <c r="W491" s="66">
        <v>6.2126487457751975E-6</v>
      </c>
      <c r="X491" s="205"/>
      <c r="Y491" s="66">
        <v>4.5800600692188687E-5</v>
      </c>
      <c r="Z491" s="203"/>
      <c r="AD491" t="s">
        <v>43</v>
      </c>
    </row>
    <row r="492" spans="1:30" x14ac:dyDescent="0.25">
      <c r="A492">
        <v>1416</v>
      </c>
      <c r="B492" s="35">
        <v>33</v>
      </c>
      <c r="C492" s="45" t="s">
        <v>30</v>
      </c>
      <c r="D492" s="35" t="s">
        <v>23</v>
      </c>
      <c r="E492" s="37">
        <v>45152</v>
      </c>
      <c r="F492" s="37"/>
      <c r="G492" s="38">
        <v>6711.35</v>
      </c>
      <c r="H492" s="38">
        <v>4960.57</v>
      </c>
      <c r="I492" s="35"/>
      <c r="J492" s="46">
        <v>3993.6800000000003</v>
      </c>
      <c r="K492" s="41">
        <v>2242.8999999999996</v>
      </c>
      <c r="L492" s="201">
        <f t="shared" si="7"/>
        <v>1750.7800000000007</v>
      </c>
      <c r="M492" s="35">
        <v>250</v>
      </c>
      <c r="N492" s="67">
        <v>8</v>
      </c>
      <c r="O492" s="35">
        <v>1</v>
      </c>
      <c r="P492" s="42"/>
      <c r="Q492" s="43">
        <v>3.2341904443939966E-2</v>
      </c>
      <c r="R492" s="43">
        <v>2.6507240754321541E-2</v>
      </c>
      <c r="S492" s="43">
        <v>1.2544526932679623E-2</v>
      </c>
      <c r="T492" s="42"/>
      <c r="U492" s="44">
        <v>3.234190444393997E-5</v>
      </c>
      <c r="V492" s="203"/>
      <c r="W492" s="44">
        <v>2.6507240754321541E-5</v>
      </c>
      <c r="X492" s="203"/>
      <c r="Y492" s="44">
        <v>1.2544526932679623E-5</v>
      </c>
      <c r="Z492" s="203"/>
      <c r="AD492" t="s">
        <v>43</v>
      </c>
    </row>
    <row r="493" spans="1:30" x14ac:dyDescent="0.25">
      <c r="A493">
        <v>1421</v>
      </c>
      <c r="B493" s="35">
        <v>34</v>
      </c>
      <c r="C493" s="45">
        <v>18</v>
      </c>
      <c r="D493" s="35" t="s">
        <v>23</v>
      </c>
      <c r="E493" s="37">
        <v>45153</v>
      </c>
      <c r="F493" s="37"/>
      <c r="G493" s="38">
        <v>173452.08</v>
      </c>
      <c r="H493" s="38">
        <v>116534.27</v>
      </c>
      <c r="I493" s="35"/>
      <c r="J493" s="46">
        <v>170734.40999999997</v>
      </c>
      <c r="K493" s="41">
        <v>113816.6</v>
      </c>
      <c r="L493" s="201">
        <f t="shared" si="7"/>
        <v>56917.809999999969</v>
      </c>
      <c r="M493" s="35">
        <v>250</v>
      </c>
      <c r="N493" s="67">
        <v>8</v>
      </c>
      <c r="O493" s="35">
        <v>1</v>
      </c>
      <c r="P493" s="42"/>
      <c r="Q493" s="43">
        <v>1.3826535860440665</v>
      </c>
      <c r="R493" s="43">
        <v>0.86174967321921003</v>
      </c>
      <c r="S493" s="43">
        <v>1.1199434125734413</v>
      </c>
      <c r="T493" s="42"/>
      <c r="U493" s="44">
        <v>1.3826535860440665E-3</v>
      </c>
      <c r="V493" s="203"/>
      <c r="W493" s="44">
        <v>8.6174967321921007E-4</v>
      </c>
      <c r="X493" s="203"/>
      <c r="Y493" s="44">
        <v>1.1199434125734413E-3</v>
      </c>
      <c r="Z493" s="203"/>
      <c r="AD493" t="s">
        <v>43</v>
      </c>
    </row>
    <row r="494" spans="1:30" x14ac:dyDescent="0.25">
      <c r="A494">
        <v>1422</v>
      </c>
      <c r="B494" s="47">
        <v>35</v>
      </c>
      <c r="C494" s="48">
        <v>18</v>
      </c>
      <c r="D494" s="47" t="s">
        <v>23</v>
      </c>
      <c r="E494" s="49">
        <v>45153</v>
      </c>
      <c r="F494" s="49"/>
      <c r="G494" s="50">
        <v>162037.01999999999</v>
      </c>
      <c r="H494" s="50">
        <v>112666.96</v>
      </c>
      <c r="I494" s="47"/>
      <c r="J494" s="52">
        <v>159319.34999999998</v>
      </c>
      <c r="K494" s="53">
        <v>109949.29000000001</v>
      </c>
      <c r="L494" s="201">
        <f t="shared" si="7"/>
        <v>49370.059999999969</v>
      </c>
      <c r="M494" s="47">
        <v>250</v>
      </c>
      <c r="N494" s="67">
        <v>8</v>
      </c>
      <c r="O494" s="47">
        <v>1</v>
      </c>
      <c r="P494" s="54"/>
      <c r="Q494" s="55">
        <v>1.290211332347766</v>
      </c>
      <c r="R494" s="55">
        <v>0.74747487775465693</v>
      </c>
      <c r="S494" s="55">
        <v>1.1668833773751848</v>
      </c>
      <c r="T494" s="54"/>
      <c r="U494" s="56">
        <v>1.2902113323477659E-3</v>
      </c>
      <c r="V494" s="204"/>
      <c r="W494" s="56">
        <v>7.4747487775465697E-4</v>
      </c>
      <c r="X494" s="204"/>
      <c r="Y494" s="56">
        <v>1.1668833773751848E-3</v>
      </c>
      <c r="Z494" s="203"/>
      <c r="AD494" t="s">
        <v>43</v>
      </c>
    </row>
    <row r="495" spans="1:30" x14ac:dyDescent="0.25">
      <c r="A495">
        <v>1427</v>
      </c>
      <c r="B495" s="57">
        <v>36</v>
      </c>
      <c r="C495" s="58">
        <v>112</v>
      </c>
      <c r="D495" s="57" t="s">
        <v>23</v>
      </c>
      <c r="E495" s="59">
        <v>45153</v>
      </c>
      <c r="F495" s="59"/>
      <c r="G495" s="60">
        <v>322412.25</v>
      </c>
      <c r="H495" s="60">
        <v>222757.48</v>
      </c>
      <c r="I495" s="57"/>
      <c r="J495" s="62">
        <v>319694.58</v>
      </c>
      <c r="K495" s="63">
        <v>220039.81</v>
      </c>
      <c r="L495" s="201">
        <f t="shared" si="7"/>
        <v>99654.770000000019</v>
      </c>
      <c r="M495" s="57">
        <v>250</v>
      </c>
      <c r="N495" s="67">
        <v>8</v>
      </c>
      <c r="O495" s="57">
        <v>1</v>
      </c>
      <c r="P495" s="64"/>
      <c r="Q495" s="65">
        <v>2.5889734674799989</v>
      </c>
      <c r="R495" s="65">
        <v>1.5087977819637755</v>
      </c>
      <c r="S495" s="65">
        <v>2.3223777238598799</v>
      </c>
      <c r="T495" s="64"/>
      <c r="U495" s="66">
        <v>2.5889734674799988E-3</v>
      </c>
      <c r="V495" s="205"/>
      <c r="W495" s="66">
        <v>1.5087977819637755E-3</v>
      </c>
      <c r="X495" s="205"/>
      <c r="Y495" s="66">
        <v>2.3223777238598801E-3</v>
      </c>
      <c r="Z495" s="203"/>
      <c r="AD495" t="s">
        <v>43</v>
      </c>
    </row>
    <row r="496" spans="1:30" x14ac:dyDescent="0.25">
      <c r="A496">
        <v>1428</v>
      </c>
      <c r="B496" s="35">
        <v>37</v>
      </c>
      <c r="C496" s="45">
        <v>112</v>
      </c>
      <c r="D496" s="35" t="s">
        <v>23</v>
      </c>
      <c r="E496" s="37">
        <v>45153</v>
      </c>
      <c r="F496" s="37"/>
      <c r="G496" s="38">
        <v>317294.75</v>
      </c>
      <c r="H496" s="38">
        <v>218801.91</v>
      </c>
      <c r="I496" s="35"/>
      <c r="J496" s="46">
        <v>314577.08</v>
      </c>
      <c r="K496" s="41">
        <v>216084.24</v>
      </c>
      <c r="L496" s="201">
        <f t="shared" si="7"/>
        <v>98492.840000000026</v>
      </c>
      <c r="M496" s="35">
        <v>250</v>
      </c>
      <c r="N496" s="67">
        <v>8</v>
      </c>
      <c r="O496" s="35">
        <v>1</v>
      </c>
      <c r="P496" s="42"/>
      <c r="Q496" s="43">
        <v>2.5475305636940511</v>
      </c>
      <c r="R496" s="43">
        <v>1.491205875356624</v>
      </c>
      <c r="S496" s="43">
        <v>2.2710980799254687</v>
      </c>
      <c r="T496" s="42"/>
      <c r="U496" s="44">
        <v>2.5475305636940512E-3</v>
      </c>
      <c r="V496" s="203"/>
      <c r="W496" s="44">
        <v>1.491205875356624E-3</v>
      </c>
      <c r="X496" s="203"/>
      <c r="Y496" s="44">
        <v>2.2710980799254686E-3</v>
      </c>
      <c r="Z496" s="203"/>
      <c r="AD496" t="s">
        <v>43</v>
      </c>
    </row>
    <row r="497" spans="1:30" x14ac:dyDescent="0.25">
      <c r="A497">
        <v>1364</v>
      </c>
      <c r="B497" s="35">
        <v>38</v>
      </c>
      <c r="C497" s="45">
        <v>11</v>
      </c>
      <c r="D497" s="35" t="s">
        <v>23</v>
      </c>
      <c r="E497" s="37">
        <v>45148</v>
      </c>
      <c r="F497" s="37"/>
      <c r="G497" s="38">
        <v>1052222</v>
      </c>
      <c r="H497" s="38">
        <v>673615.5</v>
      </c>
      <c r="I497" s="35"/>
      <c r="J497" s="46">
        <v>1049504.33</v>
      </c>
      <c r="K497" s="41">
        <v>670897.82999999996</v>
      </c>
      <c r="L497" s="201">
        <f t="shared" si="7"/>
        <v>378606.50000000012</v>
      </c>
      <c r="M497" s="35">
        <v>250</v>
      </c>
      <c r="N497" s="67">
        <v>8</v>
      </c>
      <c r="O497" s="35">
        <v>1</v>
      </c>
      <c r="P497" s="42"/>
      <c r="Q497" s="43">
        <v>8.4991708785784628</v>
      </c>
      <c r="R497" s="43">
        <v>5.7321957337021425</v>
      </c>
      <c r="S497" s="43">
        <v>5.9489965614840923</v>
      </c>
      <c r="T497" s="42"/>
      <c r="U497" s="44">
        <v>8.4991708785784638E-3</v>
      </c>
      <c r="V497" s="203"/>
      <c r="W497" s="44">
        <v>5.7321957337021423E-3</v>
      </c>
      <c r="X497" s="203">
        <v>3</v>
      </c>
      <c r="Y497" s="44">
        <v>5.9489965614840925E-3</v>
      </c>
      <c r="Z497" s="203"/>
      <c r="AD497" t="s">
        <v>43</v>
      </c>
    </row>
    <row r="498" spans="1:30" x14ac:dyDescent="0.25">
      <c r="A498">
        <v>1429</v>
      </c>
      <c r="B498" s="47">
        <v>39</v>
      </c>
      <c r="C498" s="48">
        <v>11</v>
      </c>
      <c r="D498" s="47" t="s">
        <v>23</v>
      </c>
      <c r="E498" s="49">
        <v>45148</v>
      </c>
      <c r="F498" s="49"/>
      <c r="G498" s="50">
        <v>1095810.8799999999</v>
      </c>
      <c r="H498" s="50">
        <v>856278.94</v>
      </c>
      <c r="I498" s="47"/>
      <c r="J498" s="52">
        <v>1093093.21</v>
      </c>
      <c r="K498" s="53">
        <v>853561.2699999999</v>
      </c>
      <c r="L498" s="201">
        <f t="shared" si="7"/>
        <v>239531.94000000006</v>
      </c>
      <c r="M498" s="47">
        <v>250</v>
      </c>
      <c r="N498" s="67">
        <v>8</v>
      </c>
      <c r="O498" s="47">
        <v>1</v>
      </c>
      <c r="P498" s="54"/>
      <c r="Q498" s="55">
        <v>8.8521654579584759</v>
      </c>
      <c r="R498" s="55">
        <v>3.6265726144516734</v>
      </c>
      <c r="S498" s="55">
        <v>11.235024613539624</v>
      </c>
      <c r="T498" s="54"/>
      <c r="U498" s="56">
        <v>8.8521654579584753E-3</v>
      </c>
      <c r="V498" s="204"/>
      <c r="W498" s="56">
        <v>3.6265726144516734E-3</v>
      </c>
      <c r="X498" s="204">
        <v>3</v>
      </c>
      <c r="Y498" s="56">
        <v>1.1235024613539623E-2</v>
      </c>
      <c r="Z498" s="203"/>
      <c r="AD498" t="s">
        <v>43</v>
      </c>
    </row>
    <row r="499" spans="1:30" x14ac:dyDescent="0.25">
      <c r="A499">
        <v>1436</v>
      </c>
      <c r="B499" s="57">
        <v>40</v>
      </c>
      <c r="C499" s="58">
        <v>438</v>
      </c>
      <c r="D499" s="57" t="s">
        <v>23</v>
      </c>
      <c r="E499" s="59">
        <v>45148</v>
      </c>
      <c r="F499" s="59"/>
      <c r="G499" s="60">
        <v>1780261.12</v>
      </c>
      <c r="H499" s="60">
        <v>1437648.62</v>
      </c>
      <c r="I499" s="57"/>
      <c r="J499" s="62">
        <v>1777543.4500000002</v>
      </c>
      <c r="K499" s="63">
        <v>1434930.9500000002</v>
      </c>
      <c r="L499" s="201">
        <f t="shared" si="7"/>
        <v>342612.5</v>
      </c>
      <c r="M499" s="57">
        <v>100</v>
      </c>
      <c r="N499" s="67">
        <v>8</v>
      </c>
      <c r="O499" s="57">
        <v>1</v>
      </c>
      <c r="P499" s="64"/>
      <c r="Q499" s="65">
        <v>35.987573118559439</v>
      </c>
      <c r="R499" s="65">
        <v>12.968094253618364</v>
      </c>
      <c r="S499" s="65">
        <v>49.491879559623321</v>
      </c>
      <c r="T499" s="64"/>
      <c r="U499" s="66">
        <v>3.5987573118559442E-2</v>
      </c>
      <c r="V499" s="205">
        <v>3</v>
      </c>
      <c r="W499" s="66">
        <v>1.2968094253618365E-2</v>
      </c>
      <c r="X499" s="205"/>
      <c r="Y499" s="66">
        <v>4.9491879559623322E-2</v>
      </c>
      <c r="Z499" s="203"/>
      <c r="AD499" t="s">
        <v>43</v>
      </c>
    </row>
    <row r="500" spans="1:30" x14ac:dyDescent="0.25">
      <c r="A500" s="139">
        <v>1437</v>
      </c>
      <c r="B500" s="140">
        <v>41</v>
      </c>
      <c r="C500" s="141">
        <v>438</v>
      </c>
      <c r="D500" s="140" t="s">
        <v>23</v>
      </c>
      <c r="E500" s="142">
        <v>45148</v>
      </c>
      <c r="F500" s="142"/>
      <c r="G500" s="114">
        <v>1198874.8799999999</v>
      </c>
      <c r="H500" s="114">
        <v>1006697.56</v>
      </c>
      <c r="I500" s="140"/>
      <c r="J500" s="143">
        <v>1196157.21</v>
      </c>
      <c r="K500" s="144">
        <v>1003979.89</v>
      </c>
      <c r="L500" s="202">
        <f t="shared" si="7"/>
        <v>192177.31999999995</v>
      </c>
      <c r="M500" s="140">
        <v>100</v>
      </c>
      <c r="N500" s="145">
        <v>8</v>
      </c>
      <c r="O500" s="140">
        <v>1</v>
      </c>
      <c r="P500" s="114"/>
      <c r="Q500" s="146">
        <v>24.217014248606443</v>
      </c>
      <c r="R500" s="146"/>
      <c r="S500" s="146"/>
      <c r="T500" s="114"/>
      <c r="U500" s="147">
        <v>2.4217014248606443E-2</v>
      </c>
      <c r="V500" s="207">
        <v>3</v>
      </c>
      <c r="W500" s="147"/>
      <c r="X500" s="207"/>
      <c r="Y500" s="147"/>
      <c r="Z500" s="207"/>
      <c r="AD500" t="s">
        <v>43</v>
      </c>
    </row>
    <row r="501" spans="1:30" x14ac:dyDescent="0.25">
      <c r="A501">
        <v>1444</v>
      </c>
      <c r="B501" s="35">
        <v>42</v>
      </c>
      <c r="C501" s="45">
        <v>276</v>
      </c>
      <c r="D501" s="35" t="s">
        <v>23</v>
      </c>
      <c r="E501" s="37">
        <v>45148</v>
      </c>
      <c r="F501" s="37"/>
      <c r="G501" s="38">
        <v>983814.69</v>
      </c>
      <c r="H501" s="38">
        <v>764948.38</v>
      </c>
      <c r="I501" s="35"/>
      <c r="J501" s="46">
        <v>981097.0199999999</v>
      </c>
      <c r="K501" s="41">
        <v>762230.71</v>
      </c>
      <c r="L501" s="201">
        <f t="shared" si="7"/>
        <v>218866.30999999994</v>
      </c>
      <c r="M501" s="35">
        <v>100</v>
      </c>
      <c r="N501" s="67">
        <v>8</v>
      </c>
      <c r="O501" s="35">
        <v>1</v>
      </c>
      <c r="P501" s="42"/>
      <c r="Q501" s="43">
        <v>19.862974794596873</v>
      </c>
      <c r="R501" s="43">
        <v>8.2842247058167899</v>
      </c>
      <c r="S501" s="43">
        <v>24.894312690877182</v>
      </c>
      <c r="T501" s="42"/>
      <c r="U501" s="44">
        <v>1.9862974794596873E-2</v>
      </c>
      <c r="V501" s="203">
        <v>3</v>
      </c>
      <c r="W501" s="44">
        <v>8.2842247058167902E-3</v>
      </c>
      <c r="X501" s="203">
        <v>3</v>
      </c>
      <c r="Y501" s="44">
        <v>2.4894312690877184E-2</v>
      </c>
      <c r="Z501" s="203"/>
      <c r="AD501" t="s">
        <v>43</v>
      </c>
    </row>
    <row r="502" spans="1:30" x14ac:dyDescent="0.25">
      <c r="A502">
        <v>1445</v>
      </c>
      <c r="B502" s="47">
        <v>43</v>
      </c>
      <c r="C502" s="48">
        <v>276</v>
      </c>
      <c r="D502" s="47" t="s">
        <v>23</v>
      </c>
      <c r="E502" s="49">
        <v>45148</v>
      </c>
      <c r="F502" s="49"/>
      <c r="G502" s="50">
        <v>1521349.75</v>
      </c>
      <c r="H502" s="50">
        <v>975355.12</v>
      </c>
      <c r="I502" s="47"/>
      <c r="J502" s="52">
        <v>1518632.08</v>
      </c>
      <c r="K502" s="53">
        <v>972637.45</v>
      </c>
      <c r="L502" s="201">
        <f t="shared" si="7"/>
        <v>545994.63000000012</v>
      </c>
      <c r="M502" s="47">
        <v>100</v>
      </c>
      <c r="N502" s="67">
        <v>8</v>
      </c>
      <c r="O502" s="47">
        <v>1</v>
      </c>
      <c r="P502" s="54"/>
      <c r="Q502" s="55">
        <v>30.745736774642559</v>
      </c>
      <c r="R502" s="55">
        <v>20.666233204595532</v>
      </c>
      <c r="S502" s="55">
        <v>21.670932675601108</v>
      </c>
      <c r="T502" s="54"/>
      <c r="U502" s="56">
        <v>3.0745736774642561E-2</v>
      </c>
      <c r="V502" s="204">
        <v>3</v>
      </c>
      <c r="W502" s="56">
        <v>2.0666233204595531E-2</v>
      </c>
      <c r="X502" s="204">
        <v>3</v>
      </c>
      <c r="Y502" s="56">
        <v>2.167093267560111E-2</v>
      </c>
      <c r="Z502" s="203"/>
      <c r="AD502" t="s">
        <v>43</v>
      </c>
    </row>
    <row r="503" spans="1:30" x14ac:dyDescent="0.25">
      <c r="A503">
        <v>1448</v>
      </c>
      <c r="B503" s="57">
        <v>44</v>
      </c>
      <c r="C503" s="58">
        <v>150</v>
      </c>
      <c r="D503" s="57" t="s">
        <v>23</v>
      </c>
      <c r="E503" s="59">
        <v>45148</v>
      </c>
      <c r="F503" s="59"/>
      <c r="G503" s="60">
        <v>3054231.5</v>
      </c>
      <c r="H503" s="60">
        <v>2114432.75</v>
      </c>
      <c r="I503" s="57"/>
      <c r="J503" s="62">
        <v>3051513.83</v>
      </c>
      <c r="K503" s="63">
        <v>2111715.08</v>
      </c>
      <c r="L503" s="201">
        <f t="shared" si="7"/>
        <v>939798.75</v>
      </c>
      <c r="M503" s="57">
        <v>100</v>
      </c>
      <c r="N503" s="67">
        <v>8</v>
      </c>
      <c r="O503" s="57">
        <v>1</v>
      </c>
      <c r="P503" s="64"/>
      <c r="Q503" s="65">
        <v>61.779967786115357</v>
      </c>
      <c r="R503" s="65">
        <v>35.571961821103201</v>
      </c>
      <c r="S503" s="65">
        <v>56.347212824776136</v>
      </c>
      <c r="T503" s="64"/>
      <c r="U503" s="66">
        <v>6.1779967786115358E-2</v>
      </c>
      <c r="V503" s="205"/>
      <c r="W503" s="66">
        <v>3.5571961821103205E-2</v>
      </c>
      <c r="X503" s="205"/>
      <c r="Y503" s="66">
        <v>5.6347212824776137E-2</v>
      </c>
      <c r="Z503" s="203"/>
      <c r="AD503" t="s">
        <v>43</v>
      </c>
    </row>
    <row r="504" spans="1:30" x14ac:dyDescent="0.25">
      <c r="A504">
        <v>1449</v>
      </c>
      <c r="B504" s="35">
        <v>45</v>
      </c>
      <c r="C504" s="45">
        <v>150</v>
      </c>
      <c r="D504" s="35" t="s">
        <v>23</v>
      </c>
      <c r="E504" s="37">
        <v>45148</v>
      </c>
      <c r="F504" s="37"/>
      <c r="G504" s="38">
        <v>2674509.5</v>
      </c>
      <c r="H504" s="38">
        <v>1662438.75</v>
      </c>
      <c r="I504" s="35"/>
      <c r="J504" s="46">
        <v>2671791.83</v>
      </c>
      <c r="K504" s="41">
        <v>1659721.08</v>
      </c>
      <c r="L504" s="201">
        <f t="shared" si="7"/>
        <v>1012070.75</v>
      </c>
      <c r="M504" s="35">
        <v>100</v>
      </c>
      <c r="N504" s="67">
        <v>8</v>
      </c>
      <c r="O504" s="35">
        <v>1</v>
      </c>
      <c r="P504" s="42"/>
      <c r="Q504" s="43">
        <v>54.092238273947522</v>
      </c>
      <c r="R504" s="43">
        <v>38.307501557386928</v>
      </c>
      <c r="S504" s="43">
        <v>33.937183940605287</v>
      </c>
      <c r="T504" s="42"/>
      <c r="U504" s="44">
        <v>5.4092238273947525E-2</v>
      </c>
      <c r="V504" s="203"/>
      <c r="W504" s="44">
        <v>3.8307501557386929E-2</v>
      </c>
      <c r="X504" s="203"/>
      <c r="Y504" s="44">
        <v>3.3937183940605291E-2</v>
      </c>
      <c r="Z504" s="203"/>
      <c r="AD504" t="s">
        <v>43</v>
      </c>
    </row>
    <row r="505" spans="1:30" x14ac:dyDescent="0.25">
      <c r="A505">
        <v>1454</v>
      </c>
      <c r="B505" s="35">
        <v>46</v>
      </c>
      <c r="C505" s="45">
        <v>74</v>
      </c>
      <c r="D505" s="35" t="s">
        <v>23</v>
      </c>
      <c r="E505" s="37">
        <v>45148</v>
      </c>
      <c r="F505" s="37"/>
      <c r="G505" s="38">
        <v>1738277.88</v>
      </c>
      <c r="H505" s="38">
        <v>1093671.5</v>
      </c>
      <c r="I505" s="35"/>
      <c r="J505" s="46">
        <v>1735560.21</v>
      </c>
      <c r="K505" s="41">
        <v>1090953.83</v>
      </c>
      <c r="L505" s="201">
        <f t="shared" si="7"/>
        <v>644606.37999999989</v>
      </c>
      <c r="M505" s="35">
        <v>100</v>
      </c>
      <c r="N505" s="67">
        <v>8</v>
      </c>
      <c r="O505" s="35">
        <v>1</v>
      </c>
      <c r="P505" s="42"/>
      <c r="Q505" s="43">
        <v>35.13759394125492</v>
      </c>
      <c r="R505" s="43">
        <v>24.398748709763172</v>
      </c>
      <c r="S505" s="43">
        <v>23.088517247707269</v>
      </c>
      <c r="T505" s="42"/>
      <c r="U505" s="44">
        <v>3.5137593941254923E-2</v>
      </c>
      <c r="V505" s="203"/>
      <c r="W505" s="44">
        <v>2.4398748709763173E-2</v>
      </c>
      <c r="X505" s="203"/>
      <c r="Y505" s="44">
        <v>2.3088517247707271E-2</v>
      </c>
      <c r="Z505" s="203"/>
      <c r="AD505" t="s">
        <v>43</v>
      </c>
    </row>
    <row r="506" spans="1:30" x14ac:dyDescent="0.25">
      <c r="A506">
        <v>1455</v>
      </c>
      <c r="B506" s="47">
        <v>47</v>
      </c>
      <c r="C506" s="48">
        <v>74</v>
      </c>
      <c r="D506" s="47" t="s">
        <v>23</v>
      </c>
      <c r="E506" s="49">
        <v>45148</v>
      </c>
      <c r="F506" s="49"/>
      <c r="G506" s="50">
        <v>1375829</v>
      </c>
      <c r="H506" s="50">
        <v>917912.5</v>
      </c>
      <c r="I506" s="47"/>
      <c r="J506" s="52">
        <v>1373111.33</v>
      </c>
      <c r="K506" s="53">
        <v>915194.83</v>
      </c>
      <c r="L506" s="201">
        <f t="shared" si="7"/>
        <v>457916.50000000012</v>
      </c>
      <c r="M506" s="47">
        <v>100</v>
      </c>
      <c r="N506" s="67">
        <v>8</v>
      </c>
      <c r="O506" s="47">
        <v>1</v>
      </c>
      <c r="P506" s="54"/>
      <c r="Q506" s="55">
        <v>27.799570462425208</v>
      </c>
      <c r="R506" s="55">
        <v>17.332421707576444</v>
      </c>
      <c r="S506" s="55">
        <v>22.504369822924836</v>
      </c>
      <c r="T506" s="54"/>
      <c r="U506" s="56">
        <v>2.7799570462425208E-2</v>
      </c>
      <c r="V506" s="204"/>
      <c r="W506" s="56">
        <v>1.7332421707576443E-2</v>
      </c>
      <c r="X506" s="204"/>
      <c r="Y506" s="56">
        <v>2.2504369822924836E-2</v>
      </c>
      <c r="Z506" s="203"/>
      <c r="AD506" t="s">
        <v>43</v>
      </c>
    </row>
    <row r="507" spans="1:30" x14ac:dyDescent="0.25">
      <c r="A507">
        <v>1460</v>
      </c>
      <c r="B507" s="57">
        <v>48</v>
      </c>
      <c r="C507" s="58">
        <v>455</v>
      </c>
      <c r="D507" s="57" t="s">
        <v>23</v>
      </c>
      <c r="E507" s="59">
        <v>45148</v>
      </c>
      <c r="F507" s="59"/>
      <c r="G507" s="60">
        <v>2047996.5</v>
      </c>
      <c r="H507" s="60">
        <v>1239323.6200000001</v>
      </c>
      <c r="I507" s="57"/>
      <c r="J507" s="62">
        <v>2045278.83</v>
      </c>
      <c r="K507" s="63">
        <v>1236605.9500000002</v>
      </c>
      <c r="L507" s="201">
        <f t="shared" si="7"/>
        <v>808672.87999999989</v>
      </c>
      <c r="M507" s="57">
        <v>100</v>
      </c>
      <c r="N507" s="67">
        <v>8</v>
      </c>
      <c r="O507" s="57">
        <v>1</v>
      </c>
      <c r="P507" s="64"/>
      <c r="Q507" s="65">
        <v>41.408057531570719</v>
      </c>
      <c r="R507" s="65">
        <v>30.608766837710274</v>
      </c>
      <c r="S507" s="65">
        <v>23.218474991799955</v>
      </c>
      <c r="T507" s="64"/>
      <c r="U507" s="66">
        <v>4.1408057531570723E-2</v>
      </c>
      <c r="V507" s="205"/>
      <c r="W507" s="66">
        <v>3.0608766837710275E-2</v>
      </c>
      <c r="X507" s="205">
        <v>3</v>
      </c>
      <c r="Y507" s="66">
        <v>2.3218474991799954E-2</v>
      </c>
      <c r="Z507" s="203"/>
      <c r="AD507" t="s">
        <v>43</v>
      </c>
    </row>
    <row r="508" spans="1:30" x14ac:dyDescent="0.25">
      <c r="A508">
        <v>1461</v>
      </c>
      <c r="B508" s="35">
        <v>49</v>
      </c>
      <c r="C508" s="45">
        <v>455</v>
      </c>
      <c r="D508" s="35" t="s">
        <v>23</v>
      </c>
      <c r="E508" s="37">
        <v>45148</v>
      </c>
      <c r="F508" s="37"/>
      <c r="G508" s="38">
        <v>1559063</v>
      </c>
      <c r="H508" s="38">
        <v>1033143.75</v>
      </c>
      <c r="I508" s="35"/>
      <c r="J508" s="46">
        <v>1556345.33</v>
      </c>
      <c r="K508" s="41">
        <v>1030426.08</v>
      </c>
      <c r="L508" s="201">
        <f t="shared" si="7"/>
        <v>525919.25000000012</v>
      </c>
      <c r="M508" s="35">
        <v>100</v>
      </c>
      <c r="N508" s="67">
        <v>8</v>
      </c>
      <c r="O508" s="35">
        <v>1</v>
      </c>
      <c r="P508" s="42"/>
      <c r="Q508" s="43">
        <v>31.509267107424865</v>
      </c>
      <c r="R508" s="43">
        <v>19.906367700513794</v>
      </c>
      <c r="S508" s="43">
        <v>24.946233724858804</v>
      </c>
      <c r="T508" s="42"/>
      <c r="U508" s="44">
        <v>3.1509267107424868E-2</v>
      </c>
      <c r="V508" s="203"/>
      <c r="W508" s="44">
        <v>1.9906367700513794E-2</v>
      </c>
      <c r="X508" s="203">
        <v>3</v>
      </c>
      <c r="Y508" s="44">
        <v>2.4946233724858803E-2</v>
      </c>
      <c r="Z508" s="203"/>
      <c r="AD508" t="s">
        <v>43</v>
      </c>
    </row>
    <row r="509" spans="1:30" x14ac:dyDescent="0.25">
      <c r="A509">
        <v>1466</v>
      </c>
      <c r="B509" s="35">
        <v>50</v>
      </c>
      <c r="C509" s="45">
        <v>87</v>
      </c>
      <c r="D509" s="35" t="s">
        <v>23</v>
      </c>
      <c r="E509" s="37">
        <v>45148</v>
      </c>
      <c r="F509" s="37"/>
      <c r="G509" s="38">
        <v>1292732.6200000001</v>
      </c>
      <c r="H509" s="38">
        <v>822312.75</v>
      </c>
      <c r="I509" s="35"/>
      <c r="J509" s="46">
        <v>1290014.9500000002</v>
      </c>
      <c r="K509" s="41">
        <v>819595.08</v>
      </c>
      <c r="L509" s="201">
        <f t="shared" si="7"/>
        <v>470419.87000000023</v>
      </c>
      <c r="M509" s="35">
        <v>250</v>
      </c>
      <c r="N509" s="67">
        <v>8</v>
      </c>
      <c r="O509" s="35">
        <v>1</v>
      </c>
      <c r="P509" s="42"/>
      <c r="Q509" s="43">
        <v>10.446891149054006</v>
      </c>
      <c r="R509" s="43">
        <v>7.1222727868188134</v>
      </c>
      <c r="S509" s="43">
        <v>7.1479294788056631</v>
      </c>
      <c r="T509" s="42"/>
      <c r="U509" s="44">
        <v>1.0446891149054005E-2</v>
      </c>
      <c r="V509" s="203"/>
      <c r="W509" s="44">
        <v>7.1222727868188139E-3</v>
      </c>
      <c r="X509" s="203">
        <v>3</v>
      </c>
      <c r="Y509" s="44">
        <v>7.1479294788056634E-3</v>
      </c>
      <c r="Z509" s="203"/>
      <c r="AD509" t="s">
        <v>43</v>
      </c>
    </row>
    <row r="510" spans="1:30" x14ac:dyDescent="0.25">
      <c r="A510">
        <v>1467</v>
      </c>
      <c r="B510" s="47">
        <v>51</v>
      </c>
      <c r="C510" s="48">
        <v>87</v>
      </c>
      <c r="D510" s="47" t="s">
        <v>23</v>
      </c>
      <c r="E510" s="49">
        <v>45148</v>
      </c>
      <c r="F510" s="49"/>
      <c r="G510" s="50">
        <v>949038.62</v>
      </c>
      <c r="H510" s="50">
        <v>633124.12</v>
      </c>
      <c r="I510" s="47"/>
      <c r="J510" s="52">
        <v>946320.95</v>
      </c>
      <c r="K510" s="53">
        <v>630406.44999999995</v>
      </c>
      <c r="L510" s="201">
        <f t="shared" si="7"/>
        <v>315914.5</v>
      </c>
      <c r="M510" s="47">
        <v>250</v>
      </c>
      <c r="N510" s="67">
        <v>8</v>
      </c>
      <c r="O510" s="47">
        <v>1</v>
      </c>
      <c r="P510" s="54"/>
      <c r="Q510" s="55">
        <v>7.6635638654570446</v>
      </c>
      <c r="R510" s="55">
        <v>4.7830234005877994</v>
      </c>
      <c r="S510" s="55">
        <v>6.1931619994688774</v>
      </c>
      <c r="T510" s="54"/>
      <c r="U510" s="56">
        <v>7.6635638654570445E-3</v>
      </c>
      <c r="V510" s="204"/>
      <c r="W510" s="56">
        <v>4.7830234005877999E-3</v>
      </c>
      <c r="X510" s="204">
        <v>3</v>
      </c>
      <c r="Y510" s="56">
        <v>6.1931619994688774E-3</v>
      </c>
      <c r="Z510" s="203"/>
      <c r="AD510" t="s">
        <v>43</v>
      </c>
    </row>
    <row r="511" spans="1:30" x14ac:dyDescent="0.25">
      <c r="A511">
        <v>1472</v>
      </c>
      <c r="B511" s="57">
        <v>52</v>
      </c>
      <c r="C511" s="58">
        <v>45</v>
      </c>
      <c r="D511" s="57" t="s">
        <v>23</v>
      </c>
      <c r="E511" s="59">
        <v>45148</v>
      </c>
      <c r="F511" s="59"/>
      <c r="G511" s="60">
        <v>498126.31</v>
      </c>
      <c r="H511" s="60">
        <v>317683.21999999997</v>
      </c>
      <c r="I511" s="57"/>
      <c r="J511" s="62">
        <v>495408.64000000001</v>
      </c>
      <c r="K511" s="63">
        <v>314965.55</v>
      </c>
      <c r="L511" s="201">
        <f t="shared" si="7"/>
        <v>180443.09000000003</v>
      </c>
      <c r="M511" s="57">
        <v>750</v>
      </c>
      <c r="N511" s="67">
        <v>8</v>
      </c>
      <c r="O511" s="57">
        <v>1</v>
      </c>
      <c r="P511" s="64"/>
      <c r="Q511" s="65">
        <v>1.3373178702001041</v>
      </c>
      <c r="R511" s="65">
        <v>0.91065095349571967</v>
      </c>
      <c r="S511" s="65">
        <v>0.91733387091442697</v>
      </c>
      <c r="T511" s="64"/>
      <c r="U511" s="66">
        <v>1.337317870200104E-3</v>
      </c>
      <c r="V511" s="205"/>
      <c r="W511" s="66">
        <v>9.1065095349571971E-4</v>
      </c>
      <c r="X511" s="205"/>
      <c r="Y511" s="66">
        <v>9.1733387091442694E-4</v>
      </c>
      <c r="Z511" s="203"/>
      <c r="AD511" t="s">
        <v>43</v>
      </c>
    </row>
    <row r="512" spans="1:30" x14ac:dyDescent="0.25">
      <c r="A512">
        <v>1473</v>
      </c>
      <c r="B512" s="35">
        <v>53</v>
      </c>
      <c r="C512" s="45">
        <v>45</v>
      </c>
      <c r="D512" s="35" t="s">
        <v>23</v>
      </c>
      <c r="E512" s="37">
        <v>45148</v>
      </c>
      <c r="F512" s="37"/>
      <c r="G512" s="38">
        <v>478196.31</v>
      </c>
      <c r="H512" s="38">
        <v>307558.15999999997</v>
      </c>
      <c r="I512" s="35"/>
      <c r="J512" s="46">
        <v>475478.64</v>
      </c>
      <c r="K512" s="41">
        <v>304840.49</v>
      </c>
      <c r="L512" s="201">
        <f t="shared" si="7"/>
        <v>170638.15000000002</v>
      </c>
      <c r="M512" s="35">
        <v>750</v>
      </c>
      <c r="N512" s="67">
        <v>8</v>
      </c>
      <c r="O512" s="35">
        <v>1</v>
      </c>
      <c r="P512" s="42"/>
      <c r="Q512" s="43">
        <v>1.2835183540005319</v>
      </c>
      <c r="R512" s="43">
        <v>0.86116788401398825</v>
      </c>
      <c r="S512" s="43">
        <v>0.90805351047106875</v>
      </c>
      <c r="T512" s="42"/>
      <c r="U512" s="44">
        <v>1.283518354000532E-3</v>
      </c>
      <c r="V512" s="203"/>
      <c r="W512" s="44">
        <v>8.6116788401398824E-4</v>
      </c>
      <c r="X512" s="203"/>
      <c r="Y512" s="44">
        <v>9.0805351047106876E-4</v>
      </c>
      <c r="Z512" s="203"/>
      <c r="AD512" t="s">
        <v>43</v>
      </c>
    </row>
    <row r="513" spans="1:30" x14ac:dyDescent="0.25">
      <c r="A513">
        <v>1480</v>
      </c>
      <c r="B513" s="35">
        <v>54</v>
      </c>
      <c r="C513" s="45">
        <v>21</v>
      </c>
      <c r="D513" s="35" t="s">
        <v>23</v>
      </c>
      <c r="E513" s="37">
        <v>45153</v>
      </c>
      <c r="F513" s="37"/>
      <c r="G513" s="38">
        <v>419678.28</v>
      </c>
      <c r="H513" s="38">
        <v>285548.94</v>
      </c>
      <c r="I513" s="35"/>
      <c r="J513" s="46">
        <v>416960.61000000004</v>
      </c>
      <c r="K513" s="41">
        <v>282831.27</v>
      </c>
      <c r="L513" s="201">
        <f t="shared" si="7"/>
        <v>134129.34000000003</v>
      </c>
      <c r="M513" s="35">
        <v>150</v>
      </c>
      <c r="N513" s="67">
        <v>8</v>
      </c>
      <c r="O513" s="35">
        <v>1</v>
      </c>
      <c r="P513" s="42"/>
      <c r="Q513" s="43">
        <v>5.627766957420608</v>
      </c>
      <c r="R513" s="43">
        <v>3.3845854491505207</v>
      </c>
      <c r="S513" s="43">
        <v>4.8228402427806891</v>
      </c>
      <c r="T513" s="42"/>
      <c r="U513" s="44">
        <v>5.6277669574206083E-3</v>
      </c>
      <c r="V513" s="203"/>
      <c r="W513" s="44">
        <v>3.3845854491505209E-3</v>
      </c>
      <c r="X513" s="203"/>
      <c r="Y513" s="44">
        <v>4.8228402427806889E-3</v>
      </c>
      <c r="Z513" s="203"/>
      <c r="AD513" t="s">
        <v>43</v>
      </c>
    </row>
    <row r="514" spans="1:30" x14ac:dyDescent="0.25">
      <c r="A514">
        <v>1481</v>
      </c>
      <c r="B514" s="47">
        <v>55</v>
      </c>
      <c r="C514" s="48">
        <v>21</v>
      </c>
      <c r="D514" s="47" t="s">
        <v>23</v>
      </c>
      <c r="E514" s="49">
        <v>45153</v>
      </c>
      <c r="F514" s="49"/>
      <c r="G514" s="50">
        <v>425168.75</v>
      </c>
      <c r="H514" s="50">
        <v>286280</v>
      </c>
      <c r="I514" s="47"/>
      <c r="J514" s="52">
        <v>422451.08</v>
      </c>
      <c r="K514" s="53">
        <v>283562.33</v>
      </c>
      <c r="L514" s="201">
        <f t="shared" si="7"/>
        <v>138888.75</v>
      </c>
      <c r="M514" s="47">
        <v>150</v>
      </c>
      <c r="N514" s="67">
        <v>8</v>
      </c>
      <c r="O514" s="47">
        <v>1</v>
      </c>
      <c r="P514" s="54"/>
      <c r="Q514" s="55">
        <v>5.7018724841913722</v>
      </c>
      <c r="R514" s="55">
        <v>3.5046831834161289</v>
      </c>
      <c r="S514" s="55">
        <v>4.7239569966667734</v>
      </c>
      <c r="T514" s="54"/>
      <c r="U514" s="56">
        <v>5.7018724841913721E-3</v>
      </c>
      <c r="V514" s="204"/>
      <c r="W514" s="56">
        <v>3.5046831834161288E-3</v>
      </c>
      <c r="X514" s="204"/>
      <c r="Y514" s="56">
        <v>4.7239569966667731E-3</v>
      </c>
      <c r="Z514" s="203"/>
      <c r="AD514" t="s">
        <v>43</v>
      </c>
    </row>
    <row r="515" spans="1:30" x14ac:dyDescent="0.25">
      <c r="A515">
        <v>1486</v>
      </c>
      <c r="B515" s="57">
        <v>56</v>
      </c>
      <c r="C515" s="58">
        <v>36</v>
      </c>
      <c r="D515" s="57" t="s">
        <v>23</v>
      </c>
      <c r="E515" s="59">
        <v>45153</v>
      </c>
      <c r="F515" s="59"/>
      <c r="G515" s="60">
        <v>849701.12</v>
      </c>
      <c r="H515" s="60">
        <v>529338.43999999994</v>
      </c>
      <c r="I515" s="57"/>
      <c r="J515" s="62">
        <v>846983.45</v>
      </c>
      <c r="K515" s="63">
        <v>526620.7699999999</v>
      </c>
      <c r="L515" s="201">
        <f t="shared" si="7"/>
        <v>320362.68000000005</v>
      </c>
      <c r="M515" s="57">
        <v>150</v>
      </c>
      <c r="N515" s="67">
        <v>8</v>
      </c>
      <c r="O515" s="57">
        <v>1</v>
      </c>
      <c r="P515" s="64"/>
      <c r="Q515" s="65">
        <v>11.431836387116061</v>
      </c>
      <c r="R515" s="65">
        <v>8.0839499037187874</v>
      </c>
      <c r="S515" s="65">
        <v>7.1979559393041352</v>
      </c>
      <c r="T515" s="64"/>
      <c r="U515" s="66">
        <v>1.143183638711606E-2</v>
      </c>
      <c r="V515" s="205">
        <v>3</v>
      </c>
      <c r="W515" s="66">
        <v>8.0839499037187873E-3</v>
      </c>
      <c r="X515" s="205">
        <v>3</v>
      </c>
      <c r="Y515" s="66">
        <v>7.1979559393041351E-3</v>
      </c>
      <c r="Z515" s="203"/>
      <c r="AD515" t="s">
        <v>43</v>
      </c>
    </row>
    <row r="516" spans="1:30" x14ac:dyDescent="0.25">
      <c r="A516">
        <v>1487</v>
      </c>
      <c r="B516" s="35">
        <v>57</v>
      </c>
      <c r="C516" s="45">
        <v>36</v>
      </c>
      <c r="D516" s="35" t="s">
        <v>23</v>
      </c>
      <c r="E516" s="37">
        <v>45153</v>
      </c>
      <c r="F516" s="37"/>
      <c r="G516" s="38">
        <v>628011.38</v>
      </c>
      <c r="H516" s="38">
        <v>425215.12</v>
      </c>
      <c r="I516" s="35"/>
      <c r="J516" s="46">
        <v>625293.71</v>
      </c>
      <c r="K516" s="41">
        <v>422497.45</v>
      </c>
      <c r="L516" s="201">
        <f t="shared" si="7"/>
        <v>202796.25999999995</v>
      </c>
      <c r="M516" s="35">
        <v>150</v>
      </c>
      <c r="N516" s="67">
        <v>8</v>
      </c>
      <c r="O516" s="35">
        <v>1</v>
      </c>
      <c r="P516" s="42"/>
      <c r="Q516" s="43">
        <v>8.4396635927334795</v>
      </c>
      <c r="R516" s="43">
        <v>5.1173089402970708</v>
      </c>
      <c r="S516" s="43">
        <v>7.1430625027382799</v>
      </c>
      <c r="T516" s="42"/>
      <c r="U516" s="44">
        <v>8.4396635927334804E-3</v>
      </c>
      <c r="V516" s="203">
        <v>3</v>
      </c>
      <c r="W516" s="44">
        <v>5.1173089402970712E-3</v>
      </c>
      <c r="X516" s="203">
        <v>3</v>
      </c>
      <c r="Y516" s="44">
        <v>7.1430625027382802E-3</v>
      </c>
      <c r="Z516" s="203"/>
      <c r="AD516" t="s">
        <v>43</v>
      </c>
    </row>
    <row r="517" spans="1:30" x14ac:dyDescent="0.25">
      <c r="A517">
        <v>1495</v>
      </c>
      <c r="B517" s="35">
        <v>58</v>
      </c>
      <c r="C517" s="45">
        <v>98</v>
      </c>
      <c r="D517" s="35" t="s">
        <v>23</v>
      </c>
      <c r="E517" s="37">
        <v>45152</v>
      </c>
      <c r="F517" s="37"/>
      <c r="G517" s="38">
        <v>1569264.75</v>
      </c>
      <c r="H517" s="38">
        <v>965371.94</v>
      </c>
      <c r="I517" s="35"/>
      <c r="J517" s="46">
        <v>1566547.08</v>
      </c>
      <c r="K517" s="41">
        <v>962654.2699999999</v>
      </c>
      <c r="L517" s="201">
        <f t="shared" ref="L517:L580" si="8">J517-K517</f>
        <v>603892.81000000017</v>
      </c>
      <c r="M517" s="35">
        <v>400</v>
      </c>
      <c r="N517" s="67">
        <v>8</v>
      </c>
      <c r="O517" s="35">
        <v>1</v>
      </c>
      <c r="P517" s="42"/>
      <c r="Q517" s="43">
        <v>7.92895211438654</v>
      </c>
      <c r="R517" s="43">
        <v>5.7144287490696115</v>
      </c>
      <c r="S517" s="43">
        <v>4.7612252354313975</v>
      </c>
      <c r="T517" s="42"/>
      <c r="U517" s="44">
        <v>7.9289521143865397E-3</v>
      </c>
      <c r="V517" s="203"/>
      <c r="W517" s="44">
        <v>5.7144287490696116E-3</v>
      </c>
      <c r="X517" s="203">
        <v>3</v>
      </c>
      <c r="Y517" s="44">
        <v>4.7612252354313975E-3</v>
      </c>
      <c r="Z517" s="203"/>
      <c r="AD517" t="s">
        <v>43</v>
      </c>
    </row>
    <row r="518" spans="1:30" x14ac:dyDescent="0.25">
      <c r="A518">
        <v>1496</v>
      </c>
      <c r="B518" s="47">
        <v>59</v>
      </c>
      <c r="C518" s="48">
        <v>98</v>
      </c>
      <c r="D518" s="47" t="s">
        <v>23</v>
      </c>
      <c r="E518" s="49">
        <v>45152</v>
      </c>
      <c r="F518" s="49"/>
      <c r="G518" s="50">
        <v>1189407.5</v>
      </c>
      <c r="H518" s="50">
        <v>800180.81</v>
      </c>
      <c r="I518" s="47"/>
      <c r="J518" s="52">
        <v>1186689.83</v>
      </c>
      <c r="K518" s="53">
        <v>797463.14</v>
      </c>
      <c r="L518" s="201">
        <f t="shared" si="8"/>
        <v>389226.69000000006</v>
      </c>
      <c r="M518" s="47">
        <v>400</v>
      </c>
      <c r="N518" s="67">
        <v>8</v>
      </c>
      <c r="O518" s="47">
        <v>1</v>
      </c>
      <c r="P518" s="54"/>
      <c r="Q518" s="55">
        <v>6.0063351793420114</v>
      </c>
      <c r="R518" s="55">
        <v>3.6831175175627693</v>
      </c>
      <c r="S518" s="55">
        <v>4.9949179728253696</v>
      </c>
      <c r="T518" s="54"/>
      <c r="U518" s="56">
        <v>6.0063351793420115E-3</v>
      </c>
      <c r="V518" s="204"/>
      <c r="W518" s="56">
        <v>3.6831175175627692E-3</v>
      </c>
      <c r="X518" s="204">
        <v>3</v>
      </c>
      <c r="Y518" s="56">
        <v>4.9949179728253695E-3</v>
      </c>
      <c r="Z518" s="203"/>
      <c r="AD518" t="s">
        <v>43</v>
      </c>
    </row>
    <row r="519" spans="1:30" x14ac:dyDescent="0.25">
      <c r="A519">
        <v>1500</v>
      </c>
      <c r="B519" s="57">
        <v>60</v>
      </c>
      <c r="C519" s="58">
        <v>89</v>
      </c>
      <c r="D519" s="57" t="s">
        <v>23</v>
      </c>
      <c r="E519" s="59">
        <v>45152</v>
      </c>
      <c r="F519" s="59"/>
      <c r="G519" s="60">
        <v>2673782.75</v>
      </c>
      <c r="H519" s="60">
        <v>1609669.88</v>
      </c>
      <c r="I519" s="57"/>
      <c r="J519" s="62">
        <v>2671065.08</v>
      </c>
      <c r="K519" s="63">
        <v>1606952.21</v>
      </c>
      <c r="L519" s="201">
        <f t="shared" si="8"/>
        <v>1064112.8700000001</v>
      </c>
      <c r="M519" s="57">
        <v>250</v>
      </c>
      <c r="N519" s="67">
        <v>8</v>
      </c>
      <c r="O519" s="57">
        <v>1</v>
      </c>
      <c r="P519" s="64"/>
      <c r="Q519" s="65">
        <v>21.631009890853765</v>
      </c>
      <c r="R519" s="65">
        <v>16.110931147752456</v>
      </c>
      <c r="S519" s="65">
        <v>11.868169297667812</v>
      </c>
      <c r="T519" s="64"/>
      <c r="U519" s="66">
        <v>2.1631009890853765E-2</v>
      </c>
      <c r="V519" s="205"/>
      <c r="W519" s="66">
        <v>1.6110931147752458E-2</v>
      </c>
      <c r="X519" s="205"/>
      <c r="Y519" s="66">
        <v>1.1868169297667812E-2</v>
      </c>
      <c r="Z519" s="203"/>
      <c r="AD519" t="s">
        <v>43</v>
      </c>
    </row>
    <row r="520" spans="1:30" x14ac:dyDescent="0.25">
      <c r="A520">
        <v>1501</v>
      </c>
      <c r="B520" s="35">
        <v>61</v>
      </c>
      <c r="C520" s="45">
        <v>89</v>
      </c>
      <c r="D520" s="35" t="s">
        <v>23</v>
      </c>
      <c r="E520" s="37">
        <v>45152</v>
      </c>
      <c r="F520" s="37"/>
      <c r="G520" s="38">
        <v>2608480</v>
      </c>
      <c r="H520" s="38">
        <v>1604942</v>
      </c>
      <c r="I520" s="35"/>
      <c r="J520" s="46">
        <v>2605762.33</v>
      </c>
      <c r="K520" s="41">
        <v>1602224.33</v>
      </c>
      <c r="L520" s="201">
        <f t="shared" si="8"/>
        <v>1003538</v>
      </c>
      <c r="M520" s="35">
        <v>250</v>
      </c>
      <c r="N520" s="67">
        <v>8</v>
      </c>
      <c r="O520" s="35">
        <v>1</v>
      </c>
      <c r="P520" s="42"/>
      <c r="Q520" s="43">
        <v>21.102170499508816</v>
      </c>
      <c r="R520" s="43">
        <v>15.193812684695002</v>
      </c>
      <c r="S520" s="43">
        <v>12.702969301849697</v>
      </c>
      <c r="T520" s="42"/>
      <c r="U520" s="44">
        <v>2.1102170499508816E-2</v>
      </c>
      <c r="V520" s="203"/>
      <c r="W520" s="44">
        <v>1.5193812684695003E-2</v>
      </c>
      <c r="X520" s="203"/>
      <c r="Y520" s="44">
        <v>1.2702969301849698E-2</v>
      </c>
      <c r="Z520" s="203"/>
      <c r="AD520" t="s">
        <v>43</v>
      </c>
    </row>
    <row r="521" spans="1:30" x14ac:dyDescent="0.25">
      <c r="A521">
        <v>1506</v>
      </c>
      <c r="B521" s="35">
        <v>62</v>
      </c>
      <c r="C521" s="45">
        <v>139</v>
      </c>
      <c r="D521" s="35" t="s">
        <v>23</v>
      </c>
      <c r="E521" s="37">
        <v>45153</v>
      </c>
      <c r="F521" s="37"/>
      <c r="G521" s="38">
        <v>4506256.5</v>
      </c>
      <c r="H521" s="38">
        <v>2592271.25</v>
      </c>
      <c r="I521" s="35"/>
      <c r="J521" s="46">
        <v>4503538.83</v>
      </c>
      <c r="K521" s="41">
        <v>2589553.58</v>
      </c>
      <c r="L521" s="201">
        <f t="shared" si="8"/>
        <v>1913985.25</v>
      </c>
      <c r="M521" s="35">
        <v>250</v>
      </c>
      <c r="N521" s="67">
        <v>8</v>
      </c>
      <c r="O521" s="35">
        <v>1</v>
      </c>
      <c r="P521" s="42"/>
      <c r="Q521" s="43">
        <v>36.470879614649448</v>
      </c>
      <c r="R521" s="43">
        <v>28.978208468208614</v>
      </c>
      <c r="S521" s="43">
        <v>16.109242964847788</v>
      </c>
      <c r="T521" s="42"/>
      <c r="U521" s="44">
        <v>3.6470879614649447E-2</v>
      </c>
      <c r="V521" s="203"/>
      <c r="W521" s="44">
        <v>2.8978208468208613E-2</v>
      </c>
      <c r="X521" s="203">
        <v>3</v>
      </c>
      <c r="Y521" s="44">
        <v>1.6109242964847788E-2</v>
      </c>
      <c r="Z521" s="203"/>
      <c r="AD521" t="s">
        <v>43</v>
      </c>
    </row>
    <row r="522" spans="1:30" x14ac:dyDescent="0.25">
      <c r="A522">
        <v>1507</v>
      </c>
      <c r="B522" s="47">
        <v>63</v>
      </c>
      <c r="C522" s="48">
        <v>139</v>
      </c>
      <c r="D522" s="47" t="s">
        <v>23</v>
      </c>
      <c r="E522" s="49">
        <v>45153</v>
      </c>
      <c r="F522" s="49"/>
      <c r="G522" s="50">
        <v>3246208.5</v>
      </c>
      <c r="H522" s="50">
        <v>2141504.25</v>
      </c>
      <c r="I522" s="47"/>
      <c r="J522" s="52">
        <v>3243490.83</v>
      </c>
      <c r="K522" s="53">
        <v>2138786.58</v>
      </c>
      <c r="L522" s="201">
        <f t="shared" si="8"/>
        <v>1104704.25</v>
      </c>
      <c r="M522" s="47">
        <v>250</v>
      </c>
      <c r="N522" s="67">
        <v>8</v>
      </c>
      <c r="O522" s="47">
        <v>1</v>
      </c>
      <c r="P522" s="54"/>
      <c r="Q522" s="55">
        <v>26.266668959119293</v>
      </c>
      <c r="R522" s="55">
        <v>16.725494646427418</v>
      </c>
      <c r="S522" s="55">
        <v>20.513524772287521</v>
      </c>
      <c r="T522" s="54"/>
      <c r="U522" s="56">
        <v>2.6266668959119294E-2</v>
      </c>
      <c r="V522" s="204"/>
      <c r="W522" s="56">
        <v>1.6725494646427419E-2</v>
      </c>
      <c r="X522" s="204">
        <v>3</v>
      </c>
      <c r="Y522" s="56">
        <v>2.051352477228752E-2</v>
      </c>
      <c r="Z522" s="203"/>
      <c r="AD522" t="s">
        <v>43</v>
      </c>
    </row>
    <row r="523" spans="1:30" x14ac:dyDescent="0.25">
      <c r="A523">
        <v>1512</v>
      </c>
      <c r="B523" s="57">
        <v>64</v>
      </c>
      <c r="C523" s="58">
        <v>44</v>
      </c>
      <c r="D523" s="57" t="s">
        <v>23</v>
      </c>
      <c r="E523" s="59">
        <v>45153</v>
      </c>
      <c r="F523" s="59"/>
      <c r="G523" s="60">
        <v>2176186.25</v>
      </c>
      <c r="H523" s="60">
        <v>1637380.5</v>
      </c>
      <c r="I523" s="57"/>
      <c r="J523" s="62">
        <v>2173468.58</v>
      </c>
      <c r="K523" s="63">
        <v>1634662.83</v>
      </c>
      <c r="L523" s="201">
        <f t="shared" si="8"/>
        <v>538805.75</v>
      </c>
      <c r="M523" s="57">
        <v>250</v>
      </c>
      <c r="N523" s="67">
        <v>8</v>
      </c>
      <c r="O523" s="57">
        <v>1</v>
      </c>
      <c r="P523" s="64"/>
      <c r="Q523" s="65">
        <v>17.601338396232521</v>
      </c>
      <c r="R523" s="65">
        <v>8.1576518666324596</v>
      </c>
      <c r="S523" s="65">
        <v>20.303926038640128</v>
      </c>
      <c r="T523" s="64"/>
      <c r="U523" s="66">
        <v>1.760133839623252E-2</v>
      </c>
      <c r="V523" s="205">
        <v>3</v>
      </c>
      <c r="W523" s="66">
        <v>8.1576518666324604E-3</v>
      </c>
      <c r="X523" s="205">
        <v>3</v>
      </c>
      <c r="Y523" s="66">
        <v>2.0303926038640129E-2</v>
      </c>
      <c r="Z523" s="203"/>
      <c r="AD523" t="s">
        <v>43</v>
      </c>
    </row>
    <row r="524" spans="1:30" x14ac:dyDescent="0.25">
      <c r="A524">
        <v>1513</v>
      </c>
      <c r="B524" s="35">
        <v>65</v>
      </c>
      <c r="C524" s="45">
        <v>44</v>
      </c>
      <c r="D524" s="35" t="s">
        <v>23</v>
      </c>
      <c r="E524" s="37">
        <v>45153</v>
      </c>
      <c r="F524" s="37"/>
      <c r="G524" s="38">
        <v>1204680.75</v>
      </c>
      <c r="H524" s="38">
        <v>790527.88</v>
      </c>
      <c r="I524" s="35"/>
      <c r="J524" s="46">
        <v>1201963.08</v>
      </c>
      <c r="K524" s="41">
        <v>787810.21</v>
      </c>
      <c r="L524" s="201">
        <f t="shared" si="8"/>
        <v>414152.87000000011</v>
      </c>
      <c r="M524" s="35">
        <v>100</v>
      </c>
      <c r="N524" s="67">
        <v>8</v>
      </c>
      <c r="O524" s="35">
        <v>1</v>
      </c>
      <c r="P524" s="42"/>
      <c r="Q524" s="43">
        <v>24.334558025745537</v>
      </c>
      <c r="R524" s="43">
        <v>15.675941343548631</v>
      </c>
      <c r="S524" s="43">
        <v>18.616025866723341</v>
      </c>
      <c r="T524" s="42"/>
      <c r="U524" s="44">
        <v>2.4334558025745537E-2</v>
      </c>
      <c r="V524" s="203">
        <v>3</v>
      </c>
      <c r="W524" s="44">
        <v>1.5675941343548633E-2</v>
      </c>
      <c r="X524" s="203">
        <v>3</v>
      </c>
      <c r="Y524" s="44">
        <v>1.861602586672334E-2</v>
      </c>
      <c r="Z524" s="203"/>
      <c r="AD524" t="s">
        <v>43</v>
      </c>
    </row>
    <row r="525" spans="1:30" x14ac:dyDescent="0.25">
      <c r="A525">
        <v>1518</v>
      </c>
      <c r="B525" s="35">
        <v>66</v>
      </c>
      <c r="C525" s="45" t="s">
        <v>44</v>
      </c>
      <c r="D525" s="35" t="s">
        <v>23</v>
      </c>
      <c r="E525" s="37">
        <v>45154</v>
      </c>
      <c r="F525" s="37"/>
      <c r="G525" s="38">
        <v>1634409.88</v>
      </c>
      <c r="H525" s="38">
        <v>1066511.25</v>
      </c>
      <c r="I525" s="35"/>
      <c r="J525" s="46">
        <v>1631692.21</v>
      </c>
      <c r="K525" s="41">
        <v>1063793.58</v>
      </c>
      <c r="L525" s="201">
        <f t="shared" si="8"/>
        <v>567898.62999999989</v>
      </c>
      <c r="M525" s="35">
        <v>250</v>
      </c>
      <c r="N525" s="67">
        <v>8</v>
      </c>
      <c r="O525" s="35">
        <v>1</v>
      </c>
      <c r="P525" s="42"/>
      <c r="Q525" s="43">
        <v>13.213886324828534</v>
      </c>
      <c r="R525" s="43">
        <v>8.5981252410122107</v>
      </c>
      <c r="S525" s="43">
        <v>9.9238863302050984</v>
      </c>
      <c r="T525" s="42"/>
      <c r="U525" s="44">
        <v>1.3213886324828535E-2</v>
      </c>
      <c r="V525" s="203"/>
      <c r="W525" s="44">
        <v>8.5981252410122101E-3</v>
      </c>
      <c r="X525" s="203"/>
      <c r="Y525" s="44">
        <v>9.9238863302050992E-3</v>
      </c>
      <c r="Z525" s="203"/>
      <c r="AD525" t="s">
        <v>43</v>
      </c>
    </row>
    <row r="526" spans="1:30" x14ac:dyDescent="0.25">
      <c r="A526">
        <v>1519</v>
      </c>
      <c r="B526" s="47">
        <v>67</v>
      </c>
      <c r="C526" s="48" t="s">
        <v>44</v>
      </c>
      <c r="D526" s="47" t="s">
        <v>23</v>
      </c>
      <c r="E526" s="49">
        <v>45154</v>
      </c>
      <c r="F526" s="49"/>
      <c r="G526" s="50">
        <v>1511659</v>
      </c>
      <c r="H526" s="50">
        <v>1012699.38</v>
      </c>
      <c r="I526" s="47"/>
      <c r="J526" s="52">
        <v>1508941.33</v>
      </c>
      <c r="K526" s="53">
        <v>1009981.71</v>
      </c>
      <c r="L526" s="201">
        <f t="shared" si="8"/>
        <v>498959.62000000011</v>
      </c>
      <c r="M526" s="47">
        <v>250</v>
      </c>
      <c r="N526" s="67">
        <v>8</v>
      </c>
      <c r="O526" s="47">
        <v>1</v>
      </c>
      <c r="P526" s="54"/>
      <c r="Q526" s="55">
        <v>12.219816386483567</v>
      </c>
      <c r="R526" s="55">
        <v>7.5543716366561116</v>
      </c>
      <c r="S526" s="55">
        <v>10.030706212129031</v>
      </c>
      <c r="T526" s="54"/>
      <c r="U526" s="56">
        <v>1.2219816386483567E-2</v>
      </c>
      <c r="V526" s="204"/>
      <c r="W526" s="56">
        <v>7.5543716366561113E-3</v>
      </c>
      <c r="X526" s="204"/>
      <c r="Y526" s="56">
        <v>1.0030706212129032E-2</v>
      </c>
      <c r="Z526" s="203"/>
      <c r="AD526" t="s">
        <v>43</v>
      </c>
    </row>
    <row r="527" spans="1:30" x14ac:dyDescent="0.25">
      <c r="A527">
        <v>1530</v>
      </c>
      <c r="B527" s="57">
        <v>68</v>
      </c>
      <c r="C527" s="58">
        <v>39</v>
      </c>
      <c r="D527" s="57" t="s">
        <v>23</v>
      </c>
      <c r="E527" s="59">
        <v>45154</v>
      </c>
      <c r="F527" s="59"/>
      <c r="G527" s="60">
        <v>262776.75</v>
      </c>
      <c r="H527" s="60">
        <v>175530.2</v>
      </c>
      <c r="I527" s="57"/>
      <c r="J527" s="62">
        <v>260059.08</v>
      </c>
      <c r="K527" s="63">
        <v>172812.53</v>
      </c>
      <c r="L527" s="201">
        <f t="shared" si="8"/>
        <v>87246.549999999988</v>
      </c>
      <c r="M527" s="57">
        <v>250</v>
      </c>
      <c r="N527" s="67">
        <v>8</v>
      </c>
      <c r="O527" s="57">
        <v>1</v>
      </c>
      <c r="P527" s="64"/>
      <c r="Q527" s="65">
        <v>2.1060290046120218</v>
      </c>
      <c r="R527" s="65">
        <v>1.3209342726293141</v>
      </c>
      <c r="S527" s="65">
        <v>1.6879536737628213</v>
      </c>
      <c r="T527" s="64"/>
      <c r="U527" s="66">
        <v>2.1060290046120218E-3</v>
      </c>
      <c r="V527" s="205"/>
      <c r="W527" s="66">
        <v>1.320934272629314E-3</v>
      </c>
      <c r="X527" s="205"/>
      <c r="Y527" s="66">
        <v>1.6879536737628214E-3</v>
      </c>
      <c r="Z527" s="203"/>
      <c r="AD527" t="s">
        <v>43</v>
      </c>
    </row>
    <row r="528" spans="1:30" x14ac:dyDescent="0.25">
      <c r="A528">
        <v>1531</v>
      </c>
      <c r="B528" s="35">
        <v>69</v>
      </c>
      <c r="C528" s="45">
        <v>39</v>
      </c>
      <c r="D528" s="35" t="s">
        <v>23</v>
      </c>
      <c r="E528" s="37">
        <v>45154</v>
      </c>
      <c r="F528" s="37"/>
      <c r="G528" s="38">
        <v>195280.91</v>
      </c>
      <c r="H528" s="38">
        <v>136788.47</v>
      </c>
      <c r="I528" s="35"/>
      <c r="J528" s="46">
        <v>192563.24</v>
      </c>
      <c r="K528" s="41">
        <v>134070.79999999999</v>
      </c>
      <c r="L528" s="201">
        <f t="shared" si="8"/>
        <v>58492.44</v>
      </c>
      <c r="M528" s="35">
        <v>250</v>
      </c>
      <c r="N528" s="67">
        <v>8</v>
      </c>
      <c r="O528" s="35">
        <v>1</v>
      </c>
      <c r="P528" s="42"/>
      <c r="Q528" s="43">
        <v>1.5594293752868227</v>
      </c>
      <c r="R528" s="43">
        <v>0.88558995955385977</v>
      </c>
      <c r="S528" s="43">
        <v>1.4487547438258703</v>
      </c>
      <c r="T528" s="42"/>
      <c r="U528" s="44">
        <v>1.5594293752868226E-3</v>
      </c>
      <c r="V528" s="203"/>
      <c r="W528" s="44">
        <v>8.8558995955385976E-4</v>
      </c>
      <c r="X528" s="203"/>
      <c r="Y528" s="44">
        <v>1.4487547438258703E-3</v>
      </c>
      <c r="Z528" s="203"/>
      <c r="AD528" t="s">
        <v>43</v>
      </c>
    </row>
    <row r="529" spans="1:30" x14ac:dyDescent="0.25">
      <c r="A529">
        <v>1534</v>
      </c>
      <c r="B529" s="57">
        <v>70</v>
      </c>
      <c r="C529" s="58">
        <v>186</v>
      </c>
      <c r="D529" s="57" t="s">
        <v>23</v>
      </c>
      <c r="E529" s="59">
        <v>45153</v>
      </c>
      <c r="F529" s="37"/>
      <c r="G529" s="38">
        <v>3833418.75</v>
      </c>
      <c r="H529" s="38">
        <v>2336551.5</v>
      </c>
      <c r="I529" s="35"/>
      <c r="J529" s="46">
        <v>3830701.08</v>
      </c>
      <c r="K529" s="41">
        <v>2333833.83</v>
      </c>
      <c r="L529" s="201">
        <f t="shared" si="8"/>
        <v>1496867.25</v>
      </c>
      <c r="M529" s="35">
        <v>100</v>
      </c>
      <c r="N529" s="67">
        <v>8</v>
      </c>
      <c r="O529" s="35">
        <v>1</v>
      </c>
      <c r="P529" s="42"/>
      <c r="Q529" s="43">
        <v>77.555142301497384</v>
      </c>
      <c r="R529" s="43">
        <v>56.657347829266364</v>
      </c>
      <c r="S529" s="43">
        <v>44.930258115296695</v>
      </c>
      <c r="T529" s="42"/>
      <c r="U529" s="44">
        <v>7.755514230149739E-2</v>
      </c>
      <c r="V529" s="203"/>
      <c r="W529" s="44">
        <v>5.6657347829266368E-2</v>
      </c>
      <c r="X529" s="203"/>
      <c r="Y529" s="44">
        <v>4.4930258115296696E-2</v>
      </c>
      <c r="Z529" s="203"/>
      <c r="AD529" t="s">
        <v>43</v>
      </c>
    </row>
    <row r="530" spans="1:30" ht="15.75" thickBot="1" x14ac:dyDescent="0.3">
      <c r="A530">
        <v>1535</v>
      </c>
      <c r="B530" s="57">
        <v>71</v>
      </c>
      <c r="C530" s="58">
        <v>186</v>
      </c>
      <c r="D530" s="57" t="s">
        <v>23</v>
      </c>
      <c r="E530" s="59">
        <v>45153</v>
      </c>
      <c r="F530" s="35"/>
      <c r="G530" s="35">
        <v>3868896.5</v>
      </c>
      <c r="H530" s="35">
        <v>2421188.75</v>
      </c>
      <c r="I530" s="35"/>
      <c r="J530" s="93">
        <v>3866178.83</v>
      </c>
      <c r="K530" s="83">
        <v>2418471.08</v>
      </c>
      <c r="L530" s="201">
        <f t="shared" si="8"/>
        <v>1447707.75</v>
      </c>
      <c r="M530" s="35">
        <v>100</v>
      </c>
      <c r="N530" s="67">
        <v>8</v>
      </c>
      <c r="O530" s="35">
        <v>1</v>
      </c>
      <c r="P530" s="42"/>
      <c r="Q530" s="43">
        <v>78.273413420106039</v>
      </c>
      <c r="R530" s="43">
        <v>54.79663046063343</v>
      </c>
      <c r="S530" s="43">
        <v>50.47508336286608</v>
      </c>
      <c r="T530" s="42"/>
      <c r="U530" s="44">
        <v>7.8273413420106033E-2</v>
      </c>
      <c r="V530" s="203"/>
      <c r="W530" s="44">
        <v>5.4796630460633433E-2</v>
      </c>
      <c r="X530" s="203"/>
      <c r="Y530" s="44">
        <v>5.0475083362866081E-2</v>
      </c>
      <c r="Z530" s="203"/>
      <c r="AD530" t="s">
        <v>43</v>
      </c>
    </row>
    <row r="531" spans="1:30" x14ac:dyDescent="0.25">
      <c r="A531">
        <v>1524</v>
      </c>
      <c r="B531" s="33">
        <v>1</v>
      </c>
      <c r="C531" s="34">
        <v>145</v>
      </c>
      <c r="D531" s="35" t="s">
        <v>23</v>
      </c>
      <c r="E531" s="36">
        <v>45154</v>
      </c>
      <c r="F531" s="37"/>
      <c r="G531" s="84">
        <v>1542756.12</v>
      </c>
      <c r="H531" s="84">
        <v>1135162.1200000001</v>
      </c>
      <c r="I531" s="35"/>
      <c r="J531" s="40">
        <v>1539844.6500000001</v>
      </c>
      <c r="K531" s="41">
        <v>1132250.6500000001</v>
      </c>
      <c r="L531" s="201">
        <f t="shared" si="8"/>
        <v>407594</v>
      </c>
      <c r="M531" s="35">
        <v>250</v>
      </c>
      <c r="N531" s="35">
        <v>8</v>
      </c>
      <c r="O531" s="35">
        <v>1</v>
      </c>
      <c r="P531" s="42"/>
      <c r="Q531" s="43">
        <v>12.470079858379286</v>
      </c>
      <c r="R531" s="43">
        <v>6.1710736289065036</v>
      </c>
      <c r="S531" s="43">
        <v>13.542863393366485</v>
      </c>
      <c r="T531" s="42"/>
      <c r="U531" s="44">
        <v>1.2470079858379286E-2</v>
      </c>
      <c r="V531" s="203"/>
      <c r="W531" s="44">
        <v>6.1710736289065033E-3</v>
      </c>
      <c r="X531" s="203"/>
      <c r="Y531" s="44">
        <v>1.3542863393366486E-2</v>
      </c>
      <c r="Z531" s="203"/>
      <c r="AD531" t="s">
        <v>45</v>
      </c>
    </row>
    <row r="532" spans="1:30" x14ac:dyDescent="0.25">
      <c r="A532">
        <v>1525</v>
      </c>
      <c r="B532" s="35">
        <v>2</v>
      </c>
      <c r="C532" s="45">
        <v>145</v>
      </c>
      <c r="D532" s="35" t="s">
        <v>23</v>
      </c>
      <c r="E532" s="37">
        <v>45154</v>
      </c>
      <c r="F532" s="37"/>
      <c r="G532" s="84">
        <v>1549208.88</v>
      </c>
      <c r="H532" s="84">
        <v>1002996.94</v>
      </c>
      <c r="I532" s="35"/>
      <c r="J532" s="46">
        <v>1546297.41</v>
      </c>
      <c r="K532" s="41">
        <v>1000085.47</v>
      </c>
      <c r="L532" s="201">
        <f t="shared" si="8"/>
        <v>546211.93999999994</v>
      </c>
      <c r="M532" s="35">
        <v>250</v>
      </c>
      <c r="N532" s="35">
        <v>8</v>
      </c>
      <c r="O532" s="35">
        <v>1</v>
      </c>
      <c r="P532" s="42"/>
      <c r="Q532" s="43">
        <v>12.522336060007778</v>
      </c>
      <c r="R532" s="43">
        <v>8.2697834088035176</v>
      </c>
      <c r="S532" s="43">
        <v>9.1429882000891549</v>
      </c>
      <c r="T532" s="42"/>
      <c r="U532" s="44">
        <v>1.2522336060007778E-2</v>
      </c>
      <c r="V532" s="203"/>
      <c r="W532" s="44">
        <v>8.2697834088035181E-3</v>
      </c>
      <c r="X532" s="203"/>
      <c r="Y532" s="44">
        <v>9.1429882000891548E-3</v>
      </c>
      <c r="Z532" s="203"/>
      <c r="AD532" t="s">
        <v>45</v>
      </c>
    </row>
    <row r="533" spans="1:30" x14ac:dyDescent="0.25">
      <c r="A533">
        <v>1526</v>
      </c>
      <c r="B533" s="47">
        <v>3</v>
      </c>
      <c r="C533" s="48">
        <v>145</v>
      </c>
      <c r="D533" s="47" t="s">
        <v>23</v>
      </c>
      <c r="E533" s="49">
        <v>45154</v>
      </c>
      <c r="F533" s="49"/>
      <c r="G533" s="84">
        <v>1589803.12</v>
      </c>
      <c r="H533" s="84">
        <v>1025017.69</v>
      </c>
      <c r="I533" s="47"/>
      <c r="J533" s="52">
        <v>1586891.6500000001</v>
      </c>
      <c r="K533" s="53">
        <v>1022106.22</v>
      </c>
      <c r="L533" s="201">
        <f t="shared" si="8"/>
        <v>564785.43000000017</v>
      </c>
      <c r="M533" s="47">
        <v>250</v>
      </c>
      <c r="N533" s="47">
        <v>8</v>
      </c>
      <c r="O533" s="47">
        <v>1</v>
      </c>
      <c r="P533" s="54"/>
      <c r="Q533" s="55">
        <v>12.851079231983091</v>
      </c>
      <c r="R533" s="55">
        <v>8.5509906256314405</v>
      </c>
      <c r="S533" s="55">
        <v>9.2451905036560476</v>
      </c>
      <c r="T533" s="54"/>
      <c r="U533" s="56">
        <v>1.285107923198309E-2</v>
      </c>
      <c r="V533" s="204"/>
      <c r="W533" s="56">
        <v>8.5509906256314404E-3</v>
      </c>
      <c r="X533" s="204"/>
      <c r="Y533" s="56">
        <v>9.2451905036560478E-3</v>
      </c>
      <c r="Z533" s="203"/>
      <c r="AD533" t="s">
        <v>45</v>
      </c>
    </row>
    <row r="534" spans="1:30" x14ac:dyDescent="0.25">
      <c r="A534">
        <v>1527</v>
      </c>
      <c r="B534" s="57">
        <v>4</v>
      </c>
      <c r="C534" s="58">
        <v>145</v>
      </c>
      <c r="D534" s="57" t="s">
        <v>23</v>
      </c>
      <c r="E534" s="59">
        <v>45154</v>
      </c>
      <c r="F534" s="59"/>
      <c r="G534" s="84">
        <v>1600041.62</v>
      </c>
      <c r="H534" s="84">
        <v>1047094.38</v>
      </c>
      <c r="I534" s="57"/>
      <c r="J534" s="62">
        <v>1597130.1500000001</v>
      </c>
      <c r="K534" s="63">
        <v>1044182.91</v>
      </c>
      <c r="L534" s="201">
        <f t="shared" si="8"/>
        <v>552947.24000000011</v>
      </c>
      <c r="M534" s="57">
        <v>250</v>
      </c>
      <c r="N534" s="57">
        <v>8</v>
      </c>
      <c r="O534" s="57">
        <v>1</v>
      </c>
      <c r="P534" s="64"/>
      <c r="Q534" s="65">
        <v>12.933993383504816</v>
      </c>
      <c r="R534" s="65">
        <v>8.371757511005157</v>
      </c>
      <c r="S534" s="65">
        <v>9.8088071258742655</v>
      </c>
      <c r="T534" s="64"/>
      <c r="U534" s="66">
        <v>1.2933993383504816E-2</v>
      </c>
      <c r="V534" s="205"/>
      <c r="W534" s="66">
        <v>8.3717575110051571E-3</v>
      </c>
      <c r="X534" s="205"/>
      <c r="Y534" s="66">
        <v>9.8088071258742651E-3</v>
      </c>
      <c r="Z534" s="203"/>
      <c r="AD534" t="s">
        <v>45</v>
      </c>
    </row>
    <row r="535" spans="1:30" x14ac:dyDescent="0.25">
      <c r="A535">
        <v>1540</v>
      </c>
      <c r="B535" s="67">
        <v>5</v>
      </c>
      <c r="C535" s="68">
        <v>33</v>
      </c>
      <c r="D535" s="67" t="s">
        <v>23</v>
      </c>
      <c r="E535" s="69">
        <v>45154</v>
      </c>
      <c r="F535" s="69"/>
      <c r="G535" s="84">
        <v>449332.94</v>
      </c>
      <c r="H535" s="84">
        <v>322579.62</v>
      </c>
      <c r="I535" s="67"/>
      <c r="J535" s="72">
        <v>446421.47000000003</v>
      </c>
      <c r="K535" s="73">
        <v>319668.15000000002</v>
      </c>
      <c r="L535" s="201">
        <f t="shared" si="8"/>
        <v>126753.32</v>
      </c>
      <c r="M535" s="67">
        <v>250</v>
      </c>
      <c r="N535" s="67">
        <v>8</v>
      </c>
      <c r="O535" s="67">
        <v>1</v>
      </c>
      <c r="P535" s="74"/>
      <c r="Q535" s="75">
        <v>3.6152422138136289</v>
      </c>
      <c r="R535" s="75">
        <v>1.919076508555934</v>
      </c>
      <c r="S535" s="75">
        <v>3.6467562663040449</v>
      </c>
      <c r="T535" s="74"/>
      <c r="U535" s="76">
        <v>3.615242213813629E-3</v>
      </c>
      <c r="V535" s="206"/>
      <c r="W535" s="76">
        <v>1.9190765085559342E-3</v>
      </c>
      <c r="X535" s="206"/>
      <c r="Y535" s="76">
        <v>3.6467562663040449E-3</v>
      </c>
      <c r="Z535" s="206"/>
      <c r="AD535" t="s">
        <v>45</v>
      </c>
    </row>
    <row r="536" spans="1:30" x14ac:dyDescent="0.25">
      <c r="A536">
        <v>1541</v>
      </c>
      <c r="B536" s="67">
        <v>6</v>
      </c>
      <c r="C536" s="68">
        <v>33</v>
      </c>
      <c r="D536" s="67" t="s">
        <v>23</v>
      </c>
      <c r="E536" s="69">
        <v>45154</v>
      </c>
      <c r="F536" s="69"/>
      <c r="G536" s="84">
        <v>453234.91</v>
      </c>
      <c r="H536" s="84">
        <v>355704.91</v>
      </c>
      <c r="I536" s="67"/>
      <c r="J536" s="72">
        <v>450323.44</v>
      </c>
      <c r="K536" s="73">
        <v>352793.44</v>
      </c>
      <c r="L536" s="201">
        <f t="shared" si="8"/>
        <v>97530</v>
      </c>
      <c r="M536" s="67">
        <v>250</v>
      </c>
      <c r="N536" s="67">
        <v>8</v>
      </c>
      <c r="O536" s="67">
        <v>1</v>
      </c>
      <c r="P536" s="74"/>
      <c r="Q536" s="75">
        <v>3.6468414257893307</v>
      </c>
      <c r="R536" s="75">
        <v>1.4766282404236848</v>
      </c>
      <c r="S536" s="75">
        <v>4.6659583485361384</v>
      </c>
      <c r="T536" s="74"/>
      <c r="U536" s="76">
        <v>3.6468414257893309E-3</v>
      </c>
      <c r="V536" s="206"/>
      <c r="W536" s="76">
        <v>1.4766282404236849E-3</v>
      </c>
      <c r="X536" s="206"/>
      <c r="Y536" s="76">
        <v>4.6659583485361388E-3</v>
      </c>
      <c r="Z536" s="206"/>
      <c r="AD536" t="s">
        <v>45</v>
      </c>
    </row>
    <row r="537" spans="1:30" x14ac:dyDescent="0.25">
      <c r="A537">
        <v>1547</v>
      </c>
      <c r="B537" s="47">
        <v>7</v>
      </c>
      <c r="C537" s="48">
        <v>32</v>
      </c>
      <c r="D537" s="47" t="s">
        <v>23</v>
      </c>
      <c r="E537" s="49">
        <v>45154</v>
      </c>
      <c r="F537" s="49"/>
      <c r="G537" s="84">
        <v>636978.06000000006</v>
      </c>
      <c r="H537" s="84">
        <v>425960.81</v>
      </c>
      <c r="I537" s="47"/>
      <c r="J537" s="52">
        <v>634066.59000000008</v>
      </c>
      <c r="K537" s="53">
        <v>423049.34</v>
      </c>
      <c r="L537" s="201">
        <f t="shared" si="8"/>
        <v>211017.25000000006</v>
      </c>
      <c r="M537" s="47">
        <v>100</v>
      </c>
      <c r="N537" s="67">
        <v>8</v>
      </c>
      <c r="O537" s="47">
        <v>1</v>
      </c>
      <c r="P537" s="54"/>
      <c r="Q537" s="55">
        <v>12.837108296655506</v>
      </c>
      <c r="R537" s="55">
        <v>7.9871329479786963</v>
      </c>
      <c r="S537" s="55">
        <v>10.427446999655142</v>
      </c>
      <c r="T537" s="54"/>
      <c r="U537" s="56">
        <v>1.2837108296655506E-2</v>
      </c>
      <c r="V537" s="204"/>
      <c r="W537" s="56">
        <v>7.9871329479786965E-3</v>
      </c>
      <c r="X537" s="204"/>
      <c r="Y537" s="56">
        <v>1.0427446999655143E-2</v>
      </c>
      <c r="Z537" s="203"/>
      <c r="AD537" t="s">
        <v>45</v>
      </c>
    </row>
    <row r="538" spans="1:30" x14ac:dyDescent="0.25">
      <c r="A538">
        <v>1548</v>
      </c>
      <c r="B538" s="57">
        <v>8</v>
      </c>
      <c r="C538" s="58">
        <v>32</v>
      </c>
      <c r="D538" s="57" t="s">
        <v>23</v>
      </c>
      <c r="E538" s="59">
        <v>45154</v>
      </c>
      <c r="F538" s="59"/>
      <c r="G538" s="84">
        <v>760969.69</v>
      </c>
      <c r="H538" s="84">
        <v>496463.38</v>
      </c>
      <c r="I538" s="57"/>
      <c r="J538" s="62">
        <v>758058.22</v>
      </c>
      <c r="K538" s="63">
        <v>493551.91000000003</v>
      </c>
      <c r="L538" s="201">
        <f t="shared" si="8"/>
        <v>264506.30999999994</v>
      </c>
      <c r="M538" s="57">
        <v>100</v>
      </c>
      <c r="N538" s="67">
        <v>8</v>
      </c>
      <c r="O538" s="57">
        <v>1</v>
      </c>
      <c r="P538" s="64"/>
      <c r="Q538" s="65">
        <v>15.347402968054039</v>
      </c>
      <c r="R538" s="65">
        <v>10.011726830622926</v>
      </c>
      <c r="S538" s="65">
        <v>11.47170369547689</v>
      </c>
      <c r="T538" s="64"/>
      <c r="U538" s="66">
        <v>1.5347402968054039E-2</v>
      </c>
      <c r="V538" s="205"/>
      <c r="W538" s="66">
        <v>1.0011726830622927E-2</v>
      </c>
      <c r="X538" s="205"/>
      <c r="Y538" s="66">
        <v>1.1471703695476891E-2</v>
      </c>
      <c r="Z538" s="203"/>
      <c r="AD538" t="s">
        <v>45</v>
      </c>
    </row>
    <row r="539" spans="1:30" x14ac:dyDescent="0.25">
      <c r="A539">
        <v>1553</v>
      </c>
      <c r="B539" s="35">
        <v>9</v>
      </c>
      <c r="C539" s="45">
        <v>110</v>
      </c>
      <c r="D539" s="35" t="s">
        <v>23</v>
      </c>
      <c r="E539" s="37">
        <v>45154</v>
      </c>
      <c r="F539" s="37"/>
      <c r="G539" s="84">
        <v>520943.66</v>
      </c>
      <c r="H539" s="84">
        <v>352419.66</v>
      </c>
      <c r="I539" s="35"/>
      <c r="J539" s="46">
        <v>518032.19</v>
      </c>
      <c r="K539" s="41">
        <v>349508.19</v>
      </c>
      <c r="L539" s="201">
        <f t="shared" si="8"/>
        <v>168524</v>
      </c>
      <c r="M539" s="35">
        <v>100</v>
      </c>
      <c r="N539" s="67">
        <v>8</v>
      </c>
      <c r="O539" s="35">
        <v>1</v>
      </c>
      <c r="P539" s="42"/>
      <c r="Q539" s="43">
        <v>10.487913145184988</v>
      </c>
      <c r="R539" s="43">
        <v>6.3787372497990624</v>
      </c>
      <c r="S539" s="43">
        <v>8.8347281750797393</v>
      </c>
      <c r="T539" s="42"/>
      <c r="U539" s="44">
        <v>1.0487913145184989E-2</v>
      </c>
      <c r="V539" s="203"/>
      <c r="W539" s="44">
        <v>6.3787372497990623E-3</v>
      </c>
      <c r="X539" s="203"/>
      <c r="Y539" s="44">
        <v>8.8347281750797389E-3</v>
      </c>
      <c r="Z539" s="203"/>
      <c r="AD539" t="s">
        <v>45</v>
      </c>
    </row>
    <row r="540" spans="1:30" x14ac:dyDescent="0.25">
      <c r="A540">
        <v>1554</v>
      </c>
      <c r="B540" s="35">
        <v>10</v>
      </c>
      <c r="C540" s="45">
        <v>110</v>
      </c>
      <c r="D540" s="35" t="s">
        <v>23</v>
      </c>
      <c r="E540" s="37">
        <v>45154</v>
      </c>
      <c r="F540" s="37"/>
      <c r="G540" s="84">
        <v>511976.62</v>
      </c>
      <c r="H540" s="84">
        <v>341022.69</v>
      </c>
      <c r="I540" s="35"/>
      <c r="J540" s="46">
        <v>509065.15</v>
      </c>
      <c r="K540" s="41">
        <v>338111.22000000003</v>
      </c>
      <c r="L540" s="201">
        <f t="shared" si="8"/>
        <v>170953.93</v>
      </c>
      <c r="M540" s="35">
        <v>100</v>
      </c>
      <c r="N540" s="67">
        <v>8</v>
      </c>
      <c r="O540" s="35">
        <v>1</v>
      </c>
      <c r="P540" s="42"/>
      <c r="Q540" s="43">
        <v>10.30636933670197</v>
      </c>
      <c r="R540" s="43">
        <v>6.4707115976984975</v>
      </c>
      <c r="S540" s="43">
        <v>8.2466641388574633</v>
      </c>
      <c r="T540" s="42"/>
      <c r="U540" s="44">
        <v>1.0306369336701969E-2</v>
      </c>
      <c r="V540" s="203"/>
      <c r="W540" s="44">
        <v>6.470711597698498E-3</v>
      </c>
      <c r="X540" s="203"/>
      <c r="Y540" s="44">
        <v>8.2466641388574628E-3</v>
      </c>
      <c r="Z540" s="203"/>
      <c r="AD540" t="s">
        <v>45</v>
      </c>
    </row>
    <row r="541" spans="1:30" x14ac:dyDescent="0.25">
      <c r="A541">
        <v>1559</v>
      </c>
      <c r="B541" s="47">
        <v>11</v>
      </c>
      <c r="C541" s="48">
        <v>411</v>
      </c>
      <c r="D541" s="47" t="s">
        <v>23</v>
      </c>
      <c r="E541" s="49">
        <v>45155</v>
      </c>
      <c r="F541" s="49"/>
      <c r="G541" s="84">
        <v>6203520.5</v>
      </c>
      <c r="H541" s="84">
        <v>3554170.5</v>
      </c>
      <c r="I541" s="47"/>
      <c r="J541" s="52">
        <v>6200609.0300000003</v>
      </c>
      <c r="K541" s="53">
        <v>3551259.03</v>
      </c>
      <c r="L541" s="201">
        <f t="shared" si="8"/>
        <v>2649350.0000000005</v>
      </c>
      <c r="M541" s="47">
        <v>250</v>
      </c>
      <c r="N541" s="67">
        <v>8</v>
      </c>
      <c r="O541" s="47">
        <v>1</v>
      </c>
      <c r="P541" s="54"/>
      <c r="Q541" s="55">
        <v>50.214214644761547</v>
      </c>
      <c r="R541" s="55">
        <v>40.111812045180862</v>
      </c>
      <c r="S541" s="55">
        <v>21.720165589098471</v>
      </c>
      <c r="T541" s="54"/>
      <c r="U541" s="56">
        <v>5.021421464476155E-2</v>
      </c>
      <c r="V541" s="204"/>
      <c r="W541" s="56">
        <v>4.0111812045180863E-2</v>
      </c>
      <c r="X541" s="204"/>
      <c r="Y541" s="56">
        <v>2.1720165589098471E-2</v>
      </c>
      <c r="Z541" s="203"/>
      <c r="AD541" t="s">
        <v>45</v>
      </c>
    </row>
    <row r="542" spans="1:30" x14ac:dyDescent="0.25">
      <c r="A542">
        <v>1560</v>
      </c>
      <c r="B542" s="57">
        <v>12</v>
      </c>
      <c r="C542" s="58">
        <v>411</v>
      </c>
      <c r="D542" s="57" t="s">
        <v>23</v>
      </c>
      <c r="E542" s="59">
        <v>45155</v>
      </c>
      <c r="F542" s="59"/>
      <c r="G542" s="84">
        <v>6048231.5</v>
      </c>
      <c r="H542" s="84">
        <v>3508020.25</v>
      </c>
      <c r="I542" s="57"/>
      <c r="J542" s="62">
        <v>6045320.0300000003</v>
      </c>
      <c r="K542" s="63">
        <v>3505108.78</v>
      </c>
      <c r="L542" s="201">
        <f t="shared" si="8"/>
        <v>2540211.2500000005</v>
      </c>
      <c r="M542" s="57">
        <v>250</v>
      </c>
      <c r="N542" s="67">
        <v>8</v>
      </c>
      <c r="O542" s="57">
        <v>1</v>
      </c>
      <c r="P542" s="64"/>
      <c r="Q542" s="65">
        <v>48.956642180469217</v>
      </c>
      <c r="R542" s="65">
        <v>38.459424468286159</v>
      </c>
      <c r="S542" s="65">
        <v>22.569018081193576</v>
      </c>
      <c r="T542" s="64"/>
      <c r="U542" s="66">
        <v>4.8956642180469218E-2</v>
      </c>
      <c r="V542" s="205"/>
      <c r="W542" s="66">
        <v>3.8459424468286159E-2</v>
      </c>
      <c r="X542" s="205"/>
      <c r="Y542" s="66">
        <v>2.2569018081193576E-2</v>
      </c>
      <c r="Z542" s="203"/>
      <c r="AD542" t="s">
        <v>45</v>
      </c>
    </row>
    <row r="543" spans="1:30" x14ac:dyDescent="0.25">
      <c r="A543">
        <v>1565</v>
      </c>
      <c r="B543" s="35">
        <v>13</v>
      </c>
      <c r="C543" s="45">
        <v>274</v>
      </c>
      <c r="D543" s="35" t="s">
        <v>23</v>
      </c>
      <c r="E543" s="37">
        <v>45155</v>
      </c>
      <c r="F543" s="37"/>
      <c r="G543" s="84">
        <v>585861.62</v>
      </c>
      <c r="H543" s="84">
        <v>380870.53</v>
      </c>
      <c r="I543" s="35"/>
      <c r="J543" s="46">
        <v>582950.15</v>
      </c>
      <c r="K543" s="41">
        <v>377959.06000000006</v>
      </c>
      <c r="L543" s="201">
        <f t="shared" si="8"/>
        <v>204991.08999999997</v>
      </c>
      <c r="M543" s="35">
        <v>500</v>
      </c>
      <c r="N543" s="67">
        <v>8</v>
      </c>
      <c r="O543" s="35">
        <v>1</v>
      </c>
      <c r="P543" s="42"/>
      <c r="Q543" s="43">
        <v>2.3604442577873628</v>
      </c>
      <c r="R543" s="43">
        <v>1.5518078156938024</v>
      </c>
      <c r="S543" s="43">
        <v>1.7385683505011544</v>
      </c>
      <c r="T543" s="42"/>
      <c r="U543" s="44">
        <v>2.3604442577873628E-3</v>
      </c>
      <c r="V543" s="203"/>
      <c r="W543" s="44">
        <v>1.5518078156938025E-3</v>
      </c>
      <c r="X543" s="203"/>
      <c r="Y543" s="44">
        <v>1.7385683505011544E-3</v>
      </c>
      <c r="Z543" s="203"/>
      <c r="AD543" t="s">
        <v>45</v>
      </c>
    </row>
    <row r="544" spans="1:30" x14ac:dyDescent="0.25">
      <c r="A544">
        <v>1566</v>
      </c>
      <c r="B544" s="35">
        <v>14</v>
      </c>
      <c r="C544" s="45">
        <v>274</v>
      </c>
      <c r="D544" s="35" t="s">
        <v>23</v>
      </c>
      <c r="E544" s="37">
        <v>45155</v>
      </c>
      <c r="F544" s="37"/>
      <c r="G544" s="84">
        <v>576939.25</v>
      </c>
      <c r="H544" s="84">
        <v>392521.5</v>
      </c>
      <c r="I544" s="35"/>
      <c r="J544" s="46">
        <v>574027.78</v>
      </c>
      <c r="K544" s="41">
        <v>389610.03</v>
      </c>
      <c r="L544" s="201">
        <f t="shared" si="8"/>
        <v>184417.75</v>
      </c>
      <c r="M544" s="35">
        <v>500</v>
      </c>
      <c r="N544" s="67">
        <v>8</v>
      </c>
      <c r="O544" s="35">
        <v>1</v>
      </c>
      <c r="P544" s="42"/>
      <c r="Q544" s="43">
        <v>2.324316370982026</v>
      </c>
      <c r="R544" s="43">
        <v>1.3960650963057262</v>
      </c>
      <c r="S544" s="43">
        <v>1.9957402405540441</v>
      </c>
      <c r="T544" s="42"/>
      <c r="U544" s="44">
        <v>2.3243163709820262E-3</v>
      </c>
      <c r="V544" s="203"/>
      <c r="W544" s="44">
        <v>1.3960650963057261E-3</v>
      </c>
      <c r="X544" s="203"/>
      <c r="Y544" s="44">
        <v>1.9957402405540443E-3</v>
      </c>
      <c r="Z544" s="203"/>
      <c r="AD544" t="s">
        <v>45</v>
      </c>
    </row>
    <row r="545" spans="1:30" x14ac:dyDescent="0.25">
      <c r="A545">
        <v>1571</v>
      </c>
      <c r="B545" s="47">
        <v>15</v>
      </c>
      <c r="C545" s="48">
        <v>121</v>
      </c>
      <c r="D545" s="47" t="s">
        <v>23</v>
      </c>
      <c r="E545" s="49">
        <v>45163</v>
      </c>
      <c r="F545" s="49"/>
      <c r="G545" s="84">
        <v>5606884</v>
      </c>
      <c r="H545" s="84">
        <v>3263200</v>
      </c>
      <c r="I545" s="47"/>
      <c r="J545" s="52">
        <v>5603972.5300000003</v>
      </c>
      <c r="K545" s="53">
        <v>3260288.53</v>
      </c>
      <c r="L545" s="201">
        <f t="shared" si="8"/>
        <v>2343684.0000000005</v>
      </c>
      <c r="M545" s="47">
        <v>150</v>
      </c>
      <c r="N545" s="67">
        <v>8</v>
      </c>
      <c r="O545" s="47">
        <v>1</v>
      </c>
      <c r="P545" s="54"/>
      <c r="Q545" s="55">
        <v>75.637483921147293</v>
      </c>
      <c r="R545" s="55">
        <v>59.139922434620857</v>
      </c>
      <c r="S545" s="55">
        <v>35.469757196031814</v>
      </c>
      <c r="T545" s="54"/>
      <c r="U545" s="56">
        <v>7.5637483921147289E-2</v>
      </c>
      <c r="V545" s="204"/>
      <c r="W545" s="56">
        <v>5.9139922434620858E-2</v>
      </c>
      <c r="X545" s="204"/>
      <c r="Y545" s="56">
        <v>3.5469757196031813E-2</v>
      </c>
      <c r="Z545" s="203"/>
      <c r="AD545" t="s">
        <v>45</v>
      </c>
    </row>
    <row r="546" spans="1:30" x14ac:dyDescent="0.25">
      <c r="A546">
        <v>1572</v>
      </c>
      <c r="B546" s="57">
        <v>16</v>
      </c>
      <c r="C546" s="58">
        <v>121</v>
      </c>
      <c r="D546" s="57" t="s">
        <v>23</v>
      </c>
      <c r="E546" s="59">
        <v>45163</v>
      </c>
      <c r="F546" s="59"/>
      <c r="G546" s="84">
        <v>5544191</v>
      </c>
      <c r="H546" s="84">
        <v>3241759</v>
      </c>
      <c r="I546" s="57"/>
      <c r="J546" s="62">
        <v>5541279.5300000003</v>
      </c>
      <c r="K546" s="63">
        <v>3238847.53</v>
      </c>
      <c r="L546" s="201">
        <f t="shared" si="8"/>
        <v>2302432.0000000005</v>
      </c>
      <c r="M546" s="57">
        <v>150</v>
      </c>
      <c r="N546" s="67">
        <v>8</v>
      </c>
      <c r="O546" s="57">
        <v>1</v>
      </c>
      <c r="P546" s="64"/>
      <c r="Q546" s="65">
        <v>74.791309041794605</v>
      </c>
      <c r="R546" s="65">
        <v>58.098980020766007</v>
      </c>
      <c r="S546" s="65">
        <v>35.888507395211477</v>
      </c>
      <c r="T546" s="64"/>
      <c r="U546" s="66">
        <v>7.479130904179461E-2</v>
      </c>
      <c r="V546" s="205"/>
      <c r="W546" s="66">
        <v>5.8098980020766008E-2</v>
      </c>
      <c r="X546" s="205"/>
      <c r="Y546" s="66">
        <v>3.5888507395211475E-2</v>
      </c>
      <c r="Z546" s="203"/>
      <c r="AD546" t="s">
        <v>45</v>
      </c>
    </row>
    <row r="547" spans="1:30" x14ac:dyDescent="0.25">
      <c r="A547">
        <v>1573</v>
      </c>
      <c r="B547" s="35">
        <v>17</v>
      </c>
      <c r="C547" s="45">
        <v>121</v>
      </c>
      <c r="D547" s="35" t="s">
        <v>23</v>
      </c>
      <c r="E547" s="37">
        <v>45163</v>
      </c>
      <c r="F547" s="37"/>
      <c r="G547" s="84">
        <v>5678818</v>
      </c>
      <c r="H547" s="84">
        <v>3550182.75</v>
      </c>
      <c r="I547" s="35"/>
      <c r="J547" s="46">
        <v>5675906.5300000003</v>
      </c>
      <c r="K547" s="41">
        <v>3547271.28</v>
      </c>
      <c r="L547" s="201">
        <f t="shared" si="8"/>
        <v>2128635.2500000005</v>
      </c>
      <c r="M547" s="35">
        <v>150</v>
      </c>
      <c r="N547" s="67">
        <v>8</v>
      </c>
      <c r="O547" s="35">
        <v>1</v>
      </c>
      <c r="P547" s="42"/>
      <c r="Q547" s="43">
        <v>76.608385676867314</v>
      </c>
      <c r="R547" s="43">
        <v>53.713437296410177</v>
      </c>
      <c r="S547" s="43">
        <v>49.224139017982857</v>
      </c>
      <c r="T547" s="42"/>
      <c r="U547" s="44">
        <v>7.6608385676867313E-2</v>
      </c>
      <c r="V547" s="203"/>
      <c r="W547" s="44">
        <v>5.3713437296410177E-2</v>
      </c>
      <c r="X547" s="203"/>
      <c r="Y547" s="44">
        <v>4.9224139017982858E-2</v>
      </c>
      <c r="Z547" s="203"/>
      <c r="AD547" t="s">
        <v>45</v>
      </c>
    </row>
    <row r="548" spans="1:30" x14ac:dyDescent="0.25">
      <c r="A548">
        <v>1574</v>
      </c>
      <c r="B548" s="35">
        <v>18</v>
      </c>
      <c r="C548" s="45">
        <v>121</v>
      </c>
      <c r="D548" s="35" t="s">
        <v>23</v>
      </c>
      <c r="E548" s="37">
        <v>45163</v>
      </c>
      <c r="F548" s="37"/>
      <c r="G548" s="84">
        <v>5579561</v>
      </c>
      <c r="H548" s="84">
        <v>3404696</v>
      </c>
      <c r="I548" s="35"/>
      <c r="J548" s="46">
        <v>5576649.5300000003</v>
      </c>
      <c r="K548" s="41">
        <v>3401784.53</v>
      </c>
      <c r="L548" s="201">
        <f t="shared" si="8"/>
        <v>2174865.0000000005</v>
      </c>
      <c r="M548" s="35">
        <v>150</v>
      </c>
      <c r="N548" s="67">
        <v>8</v>
      </c>
      <c r="O548" s="35">
        <v>1</v>
      </c>
      <c r="P548" s="42"/>
      <c r="Q548" s="43">
        <v>75.268702139631756</v>
      </c>
      <c r="R548" s="43">
        <v>54.879986980229283</v>
      </c>
      <c r="S548" s="43">
        <v>43.835737592715304</v>
      </c>
      <c r="T548" s="42"/>
      <c r="U548" s="44">
        <v>7.5268702139631757E-2</v>
      </c>
      <c r="V548" s="203"/>
      <c r="W548" s="44">
        <v>5.4879986980229285E-2</v>
      </c>
      <c r="X548" s="203"/>
      <c r="Y548" s="44">
        <v>4.3835737592715307E-2</v>
      </c>
      <c r="Z548" s="203"/>
      <c r="AD548" t="s">
        <v>45</v>
      </c>
    </row>
    <row r="549" spans="1:30" x14ac:dyDescent="0.25">
      <c r="A549">
        <v>1577</v>
      </c>
      <c r="B549" s="47">
        <v>19</v>
      </c>
      <c r="C549" s="48">
        <v>72</v>
      </c>
      <c r="D549" s="47" t="s">
        <v>23</v>
      </c>
      <c r="E549" s="49">
        <v>45163</v>
      </c>
      <c r="F549" s="49"/>
      <c r="G549" s="84">
        <v>3183910.75</v>
      </c>
      <c r="H549" s="84">
        <v>1884407.88</v>
      </c>
      <c r="I549" s="47"/>
      <c r="J549" s="52">
        <v>3180999.28</v>
      </c>
      <c r="K549" s="53">
        <v>1881496.41</v>
      </c>
      <c r="L549" s="201">
        <f t="shared" si="8"/>
        <v>1299502.8699999999</v>
      </c>
      <c r="M549" s="47">
        <v>150</v>
      </c>
      <c r="N549" s="67">
        <v>8</v>
      </c>
      <c r="O549" s="47">
        <v>1</v>
      </c>
      <c r="P549" s="54"/>
      <c r="Q549" s="55">
        <v>42.934325713795225</v>
      </c>
      <c r="R549" s="55">
        <v>32.791322949410912</v>
      </c>
      <c r="S549" s="55">
        <v>21.807455943426259</v>
      </c>
      <c r="T549" s="54"/>
      <c r="U549" s="56">
        <v>4.2934325713795227E-2</v>
      </c>
      <c r="V549" s="204"/>
      <c r="W549" s="56">
        <v>3.2791322949410916E-2</v>
      </c>
      <c r="X549" s="204"/>
      <c r="Y549" s="56">
        <v>2.1807455943426261E-2</v>
      </c>
      <c r="Z549" s="203"/>
      <c r="AD549" t="s">
        <v>45</v>
      </c>
    </row>
    <row r="550" spans="1:30" x14ac:dyDescent="0.25">
      <c r="A550">
        <v>1578</v>
      </c>
      <c r="B550" s="57">
        <v>20</v>
      </c>
      <c r="C550" s="58">
        <v>72</v>
      </c>
      <c r="D550" s="57" t="s">
        <v>23</v>
      </c>
      <c r="E550" s="59">
        <v>45163</v>
      </c>
      <c r="F550" s="59"/>
      <c r="G550" s="84">
        <v>3209487</v>
      </c>
      <c r="H550" s="84">
        <v>1910513.5</v>
      </c>
      <c r="I550" s="57"/>
      <c r="J550" s="62">
        <v>3206575.53</v>
      </c>
      <c r="K550" s="63">
        <v>1907602.03</v>
      </c>
      <c r="L550" s="201">
        <f t="shared" si="8"/>
        <v>1298973.4999999998</v>
      </c>
      <c r="M550" s="57">
        <v>150</v>
      </c>
      <c r="N550" s="67">
        <v>8</v>
      </c>
      <c r="O550" s="57">
        <v>1</v>
      </c>
      <c r="P550" s="64"/>
      <c r="Q550" s="65">
        <v>43.279531402756412</v>
      </c>
      <c r="R550" s="65">
        <v>32.77796496226793</v>
      </c>
      <c r="S550" s="65">
        <v>22.578367847050242</v>
      </c>
      <c r="T550" s="64"/>
      <c r="U550" s="66">
        <v>4.3279531402756415E-2</v>
      </c>
      <c r="V550" s="205"/>
      <c r="W550" s="66">
        <v>3.2777964962267932E-2</v>
      </c>
      <c r="X550" s="205"/>
      <c r="Y550" s="66">
        <v>2.2578367847050241E-2</v>
      </c>
      <c r="Z550" s="203"/>
      <c r="AD550" t="s">
        <v>45</v>
      </c>
    </row>
    <row r="551" spans="1:30" x14ac:dyDescent="0.25">
      <c r="A551">
        <v>1579</v>
      </c>
      <c r="B551" s="35">
        <v>21</v>
      </c>
      <c r="C551" s="45">
        <v>72</v>
      </c>
      <c r="D551" s="35" t="s">
        <v>23</v>
      </c>
      <c r="E551" s="37">
        <v>45163</v>
      </c>
      <c r="F551" s="37"/>
      <c r="G551" s="84">
        <v>3214098.5</v>
      </c>
      <c r="H551" s="84">
        <v>1899077.38</v>
      </c>
      <c r="I551" s="35"/>
      <c r="J551" s="46">
        <v>3211187.03</v>
      </c>
      <c r="K551" s="41">
        <v>1896165.91</v>
      </c>
      <c r="L551" s="201">
        <f t="shared" si="8"/>
        <v>1315021.1199999999</v>
      </c>
      <c r="M551" s="35">
        <v>150</v>
      </c>
      <c r="N551" s="67">
        <v>8</v>
      </c>
      <c r="O551" s="35">
        <v>1</v>
      </c>
      <c r="P551" s="42"/>
      <c r="Q551" s="43">
        <v>43.341773366869397</v>
      </c>
      <c r="R551" s="43">
        <v>33.182906499634008</v>
      </c>
      <c r="S551" s="43">
        <v>21.841563764556085</v>
      </c>
      <c r="T551" s="42"/>
      <c r="U551" s="44">
        <v>4.3341773366869396E-2</v>
      </c>
      <c r="V551" s="203"/>
      <c r="W551" s="44">
        <v>3.3182906499634006E-2</v>
      </c>
      <c r="X551" s="203"/>
      <c r="Y551" s="44">
        <v>2.1841563764556086E-2</v>
      </c>
      <c r="Z551" s="203"/>
      <c r="AD551" t="s">
        <v>45</v>
      </c>
    </row>
    <row r="552" spans="1:30" x14ac:dyDescent="0.25">
      <c r="A552">
        <v>1580</v>
      </c>
      <c r="B552" s="35">
        <v>22</v>
      </c>
      <c r="C552" s="45">
        <v>72</v>
      </c>
      <c r="D552" s="35" t="s">
        <v>23</v>
      </c>
      <c r="E552" s="37">
        <v>45163</v>
      </c>
      <c r="F552" s="37"/>
      <c r="G552" s="84">
        <v>3173250.5</v>
      </c>
      <c r="H552" s="84">
        <v>1922007.12</v>
      </c>
      <c r="I552" s="35"/>
      <c r="J552" s="46">
        <v>3170339.03</v>
      </c>
      <c r="K552" s="41">
        <v>1919095.6500000001</v>
      </c>
      <c r="L552" s="201">
        <f t="shared" si="8"/>
        <v>1251243.3799999997</v>
      </c>
      <c r="M552" s="35">
        <v>150</v>
      </c>
      <c r="N552" s="67">
        <v>8</v>
      </c>
      <c r="O552" s="35">
        <v>1</v>
      </c>
      <c r="P552" s="42"/>
      <c r="Q552" s="43">
        <v>42.790443051334996</v>
      </c>
      <c r="R552" s="43">
        <v>31.57355532573197</v>
      </c>
      <c r="S552" s="43">
        <v>24.116308610046495</v>
      </c>
      <c r="T552" s="42"/>
      <c r="U552" s="44">
        <v>4.2790443051334996E-2</v>
      </c>
      <c r="V552" s="203"/>
      <c r="W552" s="44">
        <v>3.1573555325731972E-2</v>
      </c>
      <c r="X552" s="203"/>
      <c r="Y552" s="44">
        <v>2.4116308610046495E-2</v>
      </c>
      <c r="Z552" s="203"/>
      <c r="AD552" t="s">
        <v>45</v>
      </c>
    </row>
    <row r="553" spans="1:30" x14ac:dyDescent="0.25">
      <c r="A553">
        <v>1583</v>
      </c>
      <c r="B553" s="94">
        <v>25</v>
      </c>
      <c r="C553" s="48">
        <v>46</v>
      </c>
      <c r="D553" s="47" t="s">
        <v>23</v>
      </c>
      <c r="E553" s="49">
        <v>45169</v>
      </c>
      <c r="F553" s="49"/>
      <c r="G553" s="84">
        <v>1733656.12</v>
      </c>
      <c r="H553" s="84">
        <v>1104291.75</v>
      </c>
      <c r="I553" s="47"/>
      <c r="J553" s="52">
        <v>1730744.6500000001</v>
      </c>
      <c r="K553" s="53">
        <v>1101380.28</v>
      </c>
      <c r="L553" s="201">
        <f t="shared" si="8"/>
        <v>629364.37000000011</v>
      </c>
      <c r="M553" s="47">
        <v>150</v>
      </c>
      <c r="N553" s="67">
        <v>8</v>
      </c>
      <c r="O553" s="47">
        <v>1</v>
      </c>
      <c r="P553" s="54"/>
      <c r="Q553" s="55">
        <v>23.360066441294048</v>
      </c>
      <c r="R553" s="55">
        <v>15.881219492437555</v>
      </c>
      <c r="S553" s="55">
        <v>16.079520940041455</v>
      </c>
      <c r="T553" s="54"/>
      <c r="U553" s="56">
        <v>2.3360066441294049E-2</v>
      </c>
      <c r="V553" s="204"/>
      <c r="W553" s="56">
        <v>1.5881219492437555E-2</v>
      </c>
      <c r="X553" s="204"/>
      <c r="Y553" s="56">
        <v>1.6079520940041454E-2</v>
      </c>
      <c r="Z553" s="203"/>
      <c r="AD553" t="s">
        <v>45</v>
      </c>
    </row>
    <row r="554" spans="1:30" x14ac:dyDescent="0.25">
      <c r="A554">
        <v>1584</v>
      </c>
      <c r="B554" s="95">
        <v>26</v>
      </c>
      <c r="C554" s="58">
        <v>46</v>
      </c>
      <c r="D554" s="57" t="s">
        <v>23</v>
      </c>
      <c r="E554" s="59">
        <v>45169</v>
      </c>
      <c r="F554" s="59"/>
      <c r="G554" s="84">
        <v>1636032.62</v>
      </c>
      <c r="H554" s="84">
        <v>1097256.8799999999</v>
      </c>
      <c r="I554" s="57"/>
      <c r="J554" s="62">
        <v>1633121.1500000001</v>
      </c>
      <c r="K554" s="63">
        <v>1094345.4099999999</v>
      </c>
      <c r="L554" s="201">
        <f t="shared" si="8"/>
        <v>538775.74000000022</v>
      </c>
      <c r="M554" s="57">
        <v>150</v>
      </c>
      <c r="N554" s="67">
        <v>8</v>
      </c>
      <c r="O554" s="57">
        <v>1</v>
      </c>
      <c r="P554" s="64"/>
      <c r="Q554" s="65">
        <v>22.042430447889899</v>
      </c>
      <c r="R554" s="65">
        <v>13.595329179725365</v>
      </c>
      <c r="S554" s="65">
        <v>18.161267726553742</v>
      </c>
      <c r="T554" s="64"/>
      <c r="U554" s="66">
        <v>2.2042430447889901E-2</v>
      </c>
      <c r="V554" s="205"/>
      <c r="W554" s="66">
        <v>1.3595329179725365E-2</v>
      </c>
      <c r="X554" s="205"/>
      <c r="Y554" s="66">
        <v>1.8161267726553743E-2</v>
      </c>
      <c r="Z554" s="203"/>
      <c r="AD554" t="s">
        <v>45</v>
      </c>
    </row>
    <row r="555" spans="1:30" x14ac:dyDescent="0.25">
      <c r="A555">
        <v>1585</v>
      </c>
      <c r="B555" s="96">
        <v>27</v>
      </c>
      <c r="C555" s="45">
        <v>46</v>
      </c>
      <c r="D555" s="35" t="s">
        <v>23</v>
      </c>
      <c r="E555" s="37">
        <v>45169</v>
      </c>
      <c r="F555" s="37"/>
      <c r="G555" s="84">
        <v>1762085</v>
      </c>
      <c r="H555" s="84">
        <v>1142934.1200000001</v>
      </c>
      <c r="I555" s="35"/>
      <c r="J555" s="46">
        <v>1759173.53</v>
      </c>
      <c r="K555" s="41">
        <v>1140022.6500000001</v>
      </c>
      <c r="L555" s="201">
        <f t="shared" si="8"/>
        <v>619150.87999999989</v>
      </c>
      <c r="M555" s="35">
        <v>150</v>
      </c>
      <c r="N555" s="67">
        <v>8</v>
      </c>
      <c r="O555" s="35">
        <v>1</v>
      </c>
      <c r="P555" s="42"/>
      <c r="Q555" s="43">
        <v>23.743774416732002</v>
      </c>
      <c r="R555" s="43">
        <v>15.623494898854636</v>
      </c>
      <c r="S555" s="43">
        <v>17.458600963436336</v>
      </c>
      <c r="T555" s="42"/>
      <c r="U555" s="44">
        <v>2.3743774416732002E-2</v>
      </c>
      <c r="V555" s="203"/>
      <c r="W555" s="44">
        <v>1.5623494898854636E-2</v>
      </c>
      <c r="X555" s="203"/>
      <c r="Y555" s="44">
        <v>1.7458600963436335E-2</v>
      </c>
      <c r="Z555" s="203"/>
      <c r="AD555" t="s">
        <v>45</v>
      </c>
    </row>
    <row r="556" spans="1:30" x14ac:dyDescent="0.25">
      <c r="A556">
        <v>1586</v>
      </c>
      <c r="B556" s="96">
        <v>28</v>
      </c>
      <c r="C556" s="45">
        <v>46</v>
      </c>
      <c r="D556" s="35" t="s">
        <v>23</v>
      </c>
      <c r="E556" s="37">
        <v>45169</v>
      </c>
      <c r="F556" s="37"/>
      <c r="G556" s="84">
        <v>1683415.62</v>
      </c>
      <c r="H556" s="84">
        <v>1128564.8799999999</v>
      </c>
      <c r="I556" s="35"/>
      <c r="J556" s="46">
        <v>1680504.1500000001</v>
      </c>
      <c r="K556" s="41">
        <v>1125653.4099999999</v>
      </c>
      <c r="L556" s="201">
        <f t="shared" si="8"/>
        <v>554850.74000000022</v>
      </c>
      <c r="M556" s="35">
        <v>150</v>
      </c>
      <c r="N556" s="67">
        <v>8</v>
      </c>
      <c r="O556" s="35">
        <v>1</v>
      </c>
      <c r="P556" s="42"/>
      <c r="Q556" s="43">
        <v>22.681964435868906</v>
      </c>
      <c r="R556" s="43">
        <v>14.000961617006388</v>
      </c>
      <c r="S556" s="43">
        <v>18.664156060554422</v>
      </c>
      <c r="T556" s="42"/>
      <c r="U556" s="44">
        <v>2.2681964435868906E-2</v>
      </c>
      <c r="V556" s="203"/>
      <c r="W556" s="44">
        <v>1.4000961617006388E-2</v>
      </c>
      <c r="X556" s="203"/>
      <c r="Y556" s="44">
        <v>1.8664156060554424E-2</v>
      </c>
      <c r="Z556" s="203"/>
      <c r="AD556" t="s">
        <v>45</v>
      </c>
    </row>
    <row r="557" spans="1:30" x14ac:dyDescent="0.25">
      <c r="A557">
        <v>1587</v>
      </c>
      <c r="B557" s="94">
        <v>29</v>
      </c>
      <c r="C557" s="48">
        <v>30</v>
      </c>
      <c r="D557" s="47" t="s">
        <v>23</v>
      </c>
      <c r="E557" s="49">
        <v>45191</v>
      </c>
      <c r="F557" s="49"/>
      <c r="G557" s="84">
        <v>3456390.25</v>
      </c>
      <c r="H557" s="84">
        <v>2184289.75</v>
      </c>
      <c r="I557" s="47"/>
      <c r="J557" s="52">
        <v>3453478.78</v>
      </c>
      <c r="K557" s="53">
        <v>2181378.2799999998</v>
      </c>
      <c r="L557" s="201">
        <f t="shared" si="8"/>
        <v>1272100.5</v>
      </c>
      <c r="M557" s="47">
        <v>250</v>
      </c>
      <c r="N557" s="67">
        <v>8</v>
      </c>
      <c r="O557" s="47">
        <v>1</v>
      </c>
      <c r="P557" s="54"/>
      <c r="Q557" s="55">
        <v>27.967208364699818</v>
      </c>
      <c r="R557" s="55">
        <v>19.259915133365009</v>
      </c>
      <c r="S557" s="55">
        <v>18.720680447369833</v>
      </c>
      <c r="T557" s="54"/>
      <c r="U557" s="56">
        <v>2.7967208364699819E-2</v>
      </c>
      <c r="V557" s="204"/>
      <c r="W557" s="56">
        <v>1.9259915133365009E-2</v>
      </c>
      <c r="X557" s="204"/>
      <c r="Y557" s="56">
        <v>1.8720680447369832E-2</v>
      </c>
      <c r="Z557" s="203"/>
      <c r="AD557" t="s">
        <v>45</v>
      </c>
    </row>
    <row r="558" spans="1:30" x14ac:dyDescent="0.25">
      <c r="A558" s="29">
        <v>1588</v>
      </c>
      <c r="B558" s="95">
        <v>30</v>
      </c>
      <c r="C558" s="58">
        <v>30</v>
      </c>
      <c r="D558" s="57" t="s">
        <v>23</v>
      </c>
      <c r="E558" s="59">
        <v>45191</v>
      </c>
      <c r="F558" s="59"/>
      <c r="G558" s="84">
        <v>2909832.75</v>
      </c>
      <c r="H558" s="84">
        <v>1866433.12</v>
      </c>
      <c r="I558" s="57"/>
      <c r="J558" s="62">
        <v>2906921.28</v>
      </c>
      <c r="K558" s="63">
        <v>1863521.6500000001</v>
      </c>
      <c r="L558" s="201">
        <f t="shared" si="8"/>
        <v>1043399.6299999997</v>
      </c>
      <c r="M558" s="57">
        <v>200</v>
      </c>
      <c r="N558" s="67">
        <v>8</v>
      </c>
      <c r="O558" s="57">
        <v>1</v>
      </c>
      <c r="P558" s="64"/>
      <c r="Q558" s="65">
        <v>29.42629675631737</v>
      </c>
      <c r="R558" s="65">
        <v>19.746659485614977</v>
      </c>
      <c r="S558" s="65">
        <v>20.811220132010149</v>
      </c>
      <c r="T558" s="64"/>
      <c r="U558" s="66">
        <v>2.9426296756317371E-2</v>
      </c>
      <c r="V558" s="205"/>
      <c r="W558" s="66">
        <v>1.9746659485614979E-2</v>
      </c>
      <c r="X558" s="205"/>
      <c r="Y558" s="66">
        <v>2.0811220132010151E-2</v>
      </c>
      <c r="Z558" s="203"/>
      <c r="AD558" t="s">
        <v>45</v>
      </c>
    </row>
    <row r="559" spans="1:30" x14ac:dyDescent="0.25">
      <c r="A559">
        <v>1581</v>
      </c>
      <c r="B559" s="94">
        <v>23</v>
      </c>
      <c r="C559" s="48">
        <v>46</v>
      </c>
      <c r="D559" s="89" t="s">
        <v>46</v>
      </c>
      <c r="E559" s="49">
        <v>45169</v>
      </c>
      <c r="F559" s="49"/>
      <c r="G559" s="84">
        <v>1775198.88</v>
      </c>
      <c r="H559" s="84">
        <v>1151291.6200000001</v>
      </c>
      <c r="I559" s="47"/>
      <c r="J559" s="52">
        <v>1772287.41</v>
      </c>
      <c r="K559" s="53">
        <v>1148380.1500000001</v>
      </c>
      <c r="L559" s="201">
        <f t="shared" si="8"/>
        <v>623907.25999999978</v>
      </c>
      <c r="M559" s="47">
        <v>150</v>
      </c>
      <c r="N559" s="67">
        <v>8</v>
      </c>
      <c r="O559" s="47">
        <v>1</v>
      </c>
      <c r="P559" s="54"/>
      <c r="Q559" s="55">
        <v>23.920774015201456</v>
      </c>
      <c r="R559" s="55">
        <v>15.743516174875458</v>
      </c>
      <c r="S559" s="55">
        <v>17.581104356700902</v>
      </c>
      <c r="T559" s="54"/>
      <c r="U559" s="56">
        <v>2.3920774015201457E-2</v>
      </c>
      <c r="V559" s="204"/>
      <c r="W559" s="56">
        <v>1.5743516174875457E-2</v>
      </c>
      <c r="X559" s="204"/>
      <c r="Y559" s="56">
        <v>1.7581104356700902E-2</v>
      </c>
      <c r="Z559" s="203"/>
      <c r="AD559" t="s">
        <v>45</v>
      </c>
    </row>
    <row r="560" spans="1:30" ht="15.75" thickBot="1" x14ac:dyDescent="0.3">
      <c r="A560" s="29">
        <v>1582</v>
      </c>
      <c r="B560" s="95">
        <v>24</v>
      </c>
      <c r="C560" s="58">
        <v>46</v>
      </c>
      <c r="D560" s="90" t="s">
        <v>46</v>
      </c>
      <c r="E560" s="59">
        <v>45169</v>
      </c>
      <c r="F560" s="59"/>
      <c r="G560" s="84">
        <v>1735153.88</v>
      </c>
      <c r="H560" s="84">
        <v>1150706.75</v>
      </c>
      <c r="I560" s="57"/>
      <c r="J560" s="62">
        <v>1732242.41</v>
      </c>
      <c r="K560" s="63">
        <v>1147795.28</v>
      </c>
      <c r="L560" s="201">
        <f t="shared" si="8"/>
        <v>584447.12999999989</v>
      </c>
      <c r="M560" s="57">
        <v>150</v>
      </c>
      <c r="N560" s="67">
        <v>8</v>
      </c>
      <c r="O560" s="57">
        <v>1</v>
      </c>
      <c r="P560" s="64"/>
      <c r="Q560" s="65">
        <v>23.380281886196972</v>
      </c>
      <c r="R560" s="65">
        <v>14.747789350158452</v>
      </c>
      <c r="S560" s="65">
        <v>18.55985895248282</v>
      </c>
      <c r="T560" s="64"/>
      <c r="U560" s="66">
        <v>2.3380281886196973E-2</v>
      </c>
      <c r="V560" s="205"/>
      <c r="W560" s="66">
        <v>1.4747789350158453E-2</v>
      </c>
      <c r="X560" s="205"/>
      <c r="Y560" s="66">
        <v>1.855985895248282E-2</v>
      </c>
      <c r="Z560" s="203"/>
      <c r="AD560" t="s">
        <v>45</v>
      </c>
    </row>
    <row r="561" spans="1:30" x14ac:dyDescent="0.25">
      <c r="A561" s="28">
        <v>11</v>
      </c>
      <c r="B561" s="33">
        <v>1</v>
      </c>
      <c r="C561" s="34">
        <v>117</v>
      </c>
      <c r="D561" s="35" t="s">
        <v>32</v>
      </c>
      <c r="E561" s="36">
        <v>45044</v>
      </c>
      <c r="F561" s="37"/>
      <c r="G561" s="38">
        <v>216411.02</v>
      </c>
      <c r="H561" s="38">
        <v>650852.12</v>
      </c>
      <c r="I561" s="35"/>
      <c r="J561" s="40">
        <v>213611.02</v>
      </c>
      <c r="K561" s="41">
        <v>648052.12</v>
      </c>
      <c r="L561" s="202">
        <f t="shared" si="8"/>
        <v>-434441.1</v>
      </c>
      <c r="M561" s="35">
        <v>100</v>
      </c>
      <c r="N561" s="35">
        <v>8</v>
      </c>
      <c r="O561" s="35">
        <v>1</v>
      </c>
      <c r="P561" s="42"/>
      <c r="Q561" s="43">
        <v>4.3247000241710332</v>
      </c>
      <c r="R561" s="43"/>
      <c r="S561" s="43"/>
      <c r="T561" s="42"/>
      <c r="U561" s="44">
        <v>4.3247000241710331E-3</v>
      </c>
      <c r="V561" s="203">
        <v>3</v>
      </c>
      <c r="W561" s="44"/>
      <c r="X561" s="203"/>
      <c r="Y561" s="44"/>
      <c r="Z561" s="203"/>
      <c r="AA561" s="35"/>
      <c r="AD561" t="s">
        <v>47</v>
      </c>
    </row>
    <row r="562" spans="1:30" ht="15.75" thickBot="1" x14ac:dyDescent="0.3">
      <c r="A562" s="29">
        <v>12</v>
      </c>
      <c r="B562" s="35">
        <v>2</v>
      </c>
      <c r="C562" s="45">
        <v>117</v>
      </c>
      <c r="D562" s="35" t="s">
        <v>32</v>
      </c>
      <c r="E562" s="37">
        <v>45044</v>
      </c>
      <c r="F562" s="37"/>
      <c r="G562" s="38">
        <v>826386.56</v>
      </c>
      <c r="H562" s="38">
        <v>620287.25</v>
      </c>
      <c r="I562" s="35"/>
      <c r="J562" s="46">
        <v>823586.56</v>
      </c>
      <c r="K562" s="41">
        <v>617487.25</v>
      </c>
      <c r="L562" s="201">
        <f t="shared" si="8"/>
        <v>206099.31000000006</v>
      </c>
      <c r="M562" s="35">
        <v>100</v>
      </c>
      <c r="N562" s="35">
        <v>8</v>
      </c>
      <c r="O562" s="35">
        <v>1</v>
      </c>
      <c r="P562" s="42"/>
      <c r="Q562" s="43">
        <v>16.674068669017817</v>
      </c>
      <c r="R562" s="43">
        <v>7.8009858883891017</v>
      </c>
      <c r="S562" s="43">
        <v>19.07712797835174</v>
      </c>
      <c r="T562" s="42"/>
      <c r="U562" s="44">
        <v>1.6674068669017817E-2</v>
      </c>
      <c r="V562" s="203">
        <v>3</v>
      </c>
      <c r="W562" s="44">
        <v>7.8009858883891017E-3</v>
      </c>
      <c r="X562" s="203"/>
      <c r="Y562" s="44">
        <v>1.9077127978351739E-2</v>
      </c>
      <c r="Z562" s="203"/>
      <c r="AA562" s="35" t="s">
        <v>24</v>
      </c>
      <c r="AD562" t="s">
        <v>47</v>
      </c>
    </row>
    <row r="563" spans="1:30" x14ac:dyDescent="0.25">
      <c r="A563" s="30">
        <v>21</v>
      </c>
      <c r="B563" s="47">
        <v>3</v>
      </c>
      <c r="C563" s="48">
        <v>219</v>
      </c>
      <c r="D563" s="47" t="s">
        <v>32</v>
      </c>
      <c r="E563" s="49">
        <v>45063</v>
      </c>
      <c r="F563" s="49"/>
      <c r="G563" s="50">
        <v>638901.88</v>
      </c>
      <c r="H563" s="50">
        <v>412225.66</v>
      </c>
      <c r="I563" s="47"/>
      <c r="J563" s="52">
        <v>636101.88</v>
      </c>
      <c r="K563" s="53">
        <v>409425.66</v>
      </c>
      <c r="L563" s="201">
        <f t="shared" si="8"/>
        <v>226676.22000000003</v>
      </c>
      <c r="M563" s="47">
        <v>330</v>
      </c>
      <c r="N563" s="47">
        <v>8</v>
      </c>
      <c r="O563" s="47">
        <v>1</v>
      </c>
      <c r="P563" s="54"/>
      <c r="Q563" s="55">
        <v>3.9025194313778209</v>
      </c>
      <c r="R563" s="55">
        <v>2.5999498824331604</v>
      </c>
      <c r="S563" s="55">
        <v>2.8005245302310202</v>
      </c>
      <c r="T563" s="54"/>
      <c r="U563" s="56">
        <v>3.9025194313778207E-3</v>
      </c>
      <c r="V563" s="204"/>
      <c r="W563" s="56">
        <v>2.5999498824331602E-3</v>
      </c>
      <c r="X563" s="204"/>
      <c r="Y563" s="56">
        <v>2.8005245302310201E-3</v>
      </c>
      <c r="Z563" s="204"/>
      <c r="AA563" s="47"/>
      <c r="AD563" t="s">
        <v>47</v>
      </c>
    </row>
    <row r="564" spans="1:30" ht="15.75" thickBot="1" x14ac:dyDescent="0.3">
      <c r="A564" s="29">
        <v>22</v>
      </c>
      <c r="B564" s="57">
        <v>4</v>
      </c>
      <c r="C564" s="58">
        <v>219</v>
      </c>
      <c r="D564" s="57" t="s">
        <v>32</v>
      </c>
      <c r="E564" s="59">
        <v>45063</v>
      </c>
      <c r="F564" s="59"/>
      <c r="G564" s="60">
        <v>628902.38</v>
      </c>
      <c r="H564" s="60">
        <v>434337.69</v>
      </c>
      <c r="I564" s="57"/>
      <c r="J564" s="62">
        <v>626102.38</v>
      </c>
      <c r="K564" s="63">
        <v>431537.69</v>
      </c>
      <c r="L564" s="201">
        <f t="shared" si="8"/>
        <v>194564.69</v>
      </c>
      <c r="M564" s="57">
        <v>330</v>
      </c>
      <c r="N564" s="57">
        <v>8</v>
      </c>
      <c r="O564" s="57">
        <v>1</v>
      </c>
      <c r="P564" s="64"/>
      <c r="Q564" s="65">
        <v>3.8411719581490629</v>
      </c>
      <c r="R564" s="65">
        <v>2.2316343676947858</v>
      </c>
      <c r="S564" s="65">
        <v>3.4605058194766962</v>
      </c>
      <c r="T564" s="64"/>
      <c r="U564" s="66">
        <v>3.8411719581490631E-3</v>
      </c>
      <c r="V564" s="205"/>
      <c r="W564" s="66">
        <v>2.2316343676947858E-3</v>
      </c>
      <c r="X564" s="205"/>
      <c r="Y564" s="66">
        <v>3.4605058194766961E-3</v>
      </c>
      <c r="Z564" s="205"/>
      <c r="AA564" s="57"/>
      <c r="AD564" t="s">
        <v>47</v>
      </c>
    </row>
    <row r="565" spans="1:30" x14ac:dyDescent="0.25">
      <c r="A565" s="30">
        <v>27</v>
      </c>
      <c r="B565" s="67">
        <v>5</v>
      </c>
      <c r="C565" s="68">
        <v>49</v>
      </c>
      <c r="D565" s="67" t="s">
        <v>32</v>
      </c>
      <c r="E565" s="69">
        <v>45063</v>
      </c>
      <c r="F565" s="69"/>
      <c r="G565" s="70">
        <v>2560791.5</v>
      </c>
      <c r="H565" s="70">
        <v>1585754.5</v>
      </c>
      <c r="I565" s="67"/>
      <c r="J565" s="72">
        <v>2557991.5</v>
      </c>
      <c r="K565" s="73">
        <v>1582954.5</v>
      </c>
      <c r="L565" s="201">
        <f t="shared" si="8"/>
        <v>975037</v>
      </c>
      <c r="M565" s="67">
        <v>250</v>
      </c>
      <c r="N565" s="67">
        <v>8</v>
      </c>
      <c r="O565" s="67">
        <v>1</v>
      </c>
      <c r="P565" s="74"/>
      <c r="Q565" s="75">
        <v>20.715309354132195</v>
      </c>
      <c r="R565" s="75">
        <v>14.76230051940929</v>
      </c>
      <c r="S565" s="75">
        <v>12.798968994654238</v>
      </c>
      <c r="T565" s="74"/>
      <c r="U565" s="76">
        <v>2.0715309354132197E-2</v>
      </c>
      <c r="V565" s="206"/>
      <c r="W565" s="76">
        <v>1.4762300519409291E-2</v>
      </c>
      <c r="X565" s="206">
        <v>3</v>
      </c>
      <c r="Y565" s="76">
        <v>1.2798968994654238E-2</v>
      </c>
      <c r="Z565" s="206"/>
      <c r="AA565" s="35" t="s">
        <v>24</v>
      </c>
      <c r="AD565" t="s">
        <v>47</v>
      </c>
    </row>
    <row r="566" spans="1:30" ht="15.75" thickBot="1" x14ac:dyDescent="0.3">
      <c r="A566" s="29">
        <v>28</v>
      </c>
      <c r="B566" s="67">
        <v>6</v>
      </c>
      <c r="C566" s="68">
        <v>49</v>
      </c>
      <c r="D566" s="67" t="s">
        <v>32</v>
      </c>
      <c r="E566" s="69">
        <v>45063</v>
      </c>
      <c r="F566" s="69"/>
      <c r="G566" s="70">
        <v>2177507.25</v>
      </c>
      <c r="H566" s="70">
        <v>1506419.62</v>
      </c>
      <c r="I566" s="67"/>
      <c r="J566" s="72">
        <v>2174707.25</v>
      </c>
      <c r="K566" s="73">
        <v>1503619.62</v>
      </c>
      <c r="L566" s="201">
        <f t="shared" si="8"/>
        <v>671087.62999999989</v>
      </c>
      <c r="M566" s="67">
        <v>250</v>
      </c>
      <c r="N566" s="67">
        <v>8</v>
      </c>
      <c r="O566" s="67">
        <v>1</v>
      </c>
      <c r="P566" s="74"/>
      <c r="Q566" s="75">
        <v>17.611369482042495</v>
      </c>
      <c r="R566" s="75">
        <v>10.160432136337542</v>
      </c>
      <c r="S566" s="75">
        <v>16.019515293265645</v>
      </c>
      <c r="T566" s="74"/>
      <c r="U566" s="76">
        <v>1.7611369482042494E-2</v>
      </c>
      <c r="V566" s="206"/>
      <c r="W566" s="76">
        <v>1.0160432136337542E-2</v>
      </c>
      <c r="X566" s="206">
        <v>3</v>
      </c>
      <c r="Y566" s="76">
        <v>1.6019515293265646E-2</v>
      </c>
      <c r="Z566" s="206"/>
      <c r="AA566" s="67"/>
      <c r="AD566" t="s">
        <v>47</v>
      </c>
    </row>
    <row r="567" spans="1:30" x14ac:dyDescent="0.25">
      <c r="A567" s="30">
        <v>38</v>
      </c>
      <c r="B567" s="47">
        <v>7</v>
      </c>
      <c r="C567" s="48">
        <v>48</v>
      </c>
      <c r="D567" s="47" t="s">
        <v>32</v>
      </c>
      <c r="E567" s="49">
        <v>45063</v>
      </c>
      <c r="F567" s="49"/>
      <c r="G567" s="50">
        <v>548176.06000000006</v>
      </c>
      <c r="H567" s="50">
        <v>352301.28</v>
      </c>
      <c r="I567" s="47"/>
      <c r="J567" s="52">
        <v>545376.06000000006</v>
      </c>
      <c r="K567" s="53">
        <v>349501.28</v>
      </c>
      <c r="L567" s="201">
        <f t="shared" si="8"/>
        <v>195874.78000000003</v>
      </c>
      <c r="M567" s="47">
        <v>150</v>
      </c>
      <c r="N567" s="67">
        <v>8</v>
      </c>
      <c r="O567" s="47">
        <v>1</v>
      </c>
      <c r="P567" s="54"/>
      <c r="Q567" s="55">
        <v>7.3610055631783524</v>
      </c>
      <c r="R567" s="55">
        <v>4.9426540848076899</v>
      </c>
      <c r="S567" s="55">
        <v>5.1994556784969221</v>
      </c>
      <c r="T567" s="54"/>
      <c r="U567" s="56">
        <v>7.3610055631783524E-3</v>
      </c>
      <c r="V567" s="204">
        <v>3</v>
      </c>
      <c r="W567" s="56">
        <v>4.9426540848076898E-3</v>
      </c>
      <c r="X567" s="204">
        <v>3</v>
      </c>
      <c r="Y567" s="56">
        <v>5.1994556784969222E-3</v>
      </c>
      <c r="Z567" s="204"/>
      <c r="AA567" s="47"/>
      <c r="AD567" t="s">
        <v>47</v>
      </c>
    </row>
    <row r="568" spans="1:30" ht="15.75" thickBot="1" x14ac:dyDescent="0.3">
      <c r="A568" s="29">
        <v>39</v>
      </c>
      <c r="B568" s="57">
        <v>8</v>
      </c>
      <c r="C568" s="58">
        <v>48</v>
      </c>
      <c r="D568" s="57" t="s">
        <v>32</v>
      </c>
      <c r="E568" s="59">
        <v>45063</v>
      </c>
      <c r="F568" s="59"/>
      <c r="G568" s="60">
        <v>279185.38</v>
      </c>
      <c r="H568" s="60">
        <v>220310.14</v>
      </c>
      <c r="I568" s="57"/>
      <c r="J568" s="62">
        <v>276385.38</v>
      </c>
      <c r="K568" s="63">
        <v>217510.14</v>
      </c>
      <c r="L568" s="201">
        <f t="shared" si="8"/>
        <v>58875.239999999991</v>
      </c>
      <c r="M568" s="57">
        <v>150</v>
      </c>
      <c r="N568" s="67">
        <v>8</v>
      </c>
      <c r="O568" s="57">
        <v>1</v>
      </c>
      <c r="P568" s="64"/>
      <c r="Q568" s="65">
        <v>3.7304063543991326</v>
      </c>
      <c r="R568" s="65">
        <v>1.4856427431853809</v>
      </c>
      <c r="S568" s="65">
        <v>4.8262417641095663</v>
      </c>
      <c r="T568" s="64"/>
      <c r="U568" s="66">
        <v>3.7304063543991328E-3</v>
      </c>
      <c r="V568" s="205">
        <v>3</v>
      </c>
      <c r="W568" s="66">
        <v>1.485642743185381E-3</v>
      </c>
      <c r="X568" s="205">
        <v>3</v>
      </c>
      <c r="Y568" s="66">
        <v>4.8262417641095666E-3</v>
      </c>
      <c r="Z568" s="205"/>
      <c r="AA568" s="57"/>
      <c r="AD568" t="s">
        <v>47</v>
      </c>
    </row>
    <row r="569" spans="1:30" x14ac:dyDescent="0.25">
      <c r="A569" s="30">
        <v>33</v>
      </c>
      <c r="B569" s="35">
        <v>9</v>
      </c>
      <c r="C569" s="45">
        <v>44</v>
      </c>
      <c r="D569" s="35" t="s">
        <v>32</v>
      </c>
      <c r="E569" s="37">
        <v>45063</v>
      </c>
      <c r="F569" s="37"/>
      <c r="G569" s="114">
        <v>385362.97</v>
      </c>
      <c r="H569" s="114">
        <v>725036.31</v>
      </c>
      <c r="I569" s="140"/>
      <c r="J569" s="143">
        <v>382562.97</v>
      </c>
      <c r="K569" s="144">
        <v>722236.31</v>
      </c>
      <c r="L569" s="202">
        <f t="shared" si="8"/>
        <v>-339673.34000000008</v>
      </c>
      <c r="M569" s="140">
        <v>250</v>
      </c>
      <c r="N569" s="145">
        <v>8</v>
      </c>
      <c r="O569" s="140">
        <v>1</v>
      </c>
      <c r="P569" s="114"/>
      <c r="Q569" s="146">
        <v>3.0980987509089042</v>
      </c>
      <c r="R569" s="43"/>
      <c r="S569" s="43"/>
      <c r="T569" s="114"/>
      <c r="U569" s="147">
        <v>3.0980987509089042E-3</v>
      </c>
      <c r="V569" s="207">
        <v>3</v>
      </c>
      <c r="W569" s="147"/>
      <c r="X569" s="207"/>
      <c r="Y569" s="147"/>
      <c r="Z569" s="207"/>
      <c r="AA569" s="35"/>
      <c r="AD569" t="s">
        <v>47</v>
      </c>
    </row>
    <row r="570" spans="1:30" ht="15.75" thickBot="1" x14ac:dyDescent="0.3">
      <c r="A570" s="29">
        <v>34</v>
      </c>
      <c r="B570" s="35">
        <v>10</v>
      </c>
      <c r="C570" s="45">
        <v>44</v>
      </c>
      <c r="D570" s="35" t="s">
        <v>32</v>
      </c>
      <c r="E570" s="37">
        <v>45063</v>
      </c>
      <c r="F570" s="37"/>
      <c r="G570" s="38">
        <v>805509.62</v>
      </c>
      <c r="H570" s="38">
        <v>586239.31000000006</v>
      </c>
      <c r="I570" s="35"/>
      <c r="J570" s="46">
        <v>802709.62</v>
      </c>
      <c r="K570" s="41">
        <v>583439.31000000006</v>
      </c>
      <c r="L570" s="201">
        <f t="shared" si="8"/>
        <v>219270.30999999994</v>
      </c>
      <c r="M570" s="35">
        <v>250</v>
      </c>
      <c r="N570" s="67">
        <v>8</v>
      </c>
      <c r="O570" s="35">
        <v>1</v>
      </c>
      <c r="P570" s="42"/>
      <c r="Q570" s="43">
        <v>6.5005603419080549</v>
      </c>
      <c r="R570" s="43">
        <v>3.319806541909728</v>
      </c>
      <c r="S570" s="43">
        <v>6.8386206699964047</v>
      </c>
      <c r="T570" s="42"/>
      <c r="U570" s="44">
        <v>6.5005603419080547E-3</v>
      </c>
      <c r="V570" s="203">
        <v>3</v>
      </c>
      <c r="W570" s="44">
        <v>3.3198065419097283E-3</v>
      </c>
      <c r="X570" s="203"/>
      <c r="Y570" s="44">
        <v>6.8386206699964048E-3</v>
      </c>
      <c r="Z570" s="203"/>
      <c r="AA570" s="35"/>
      <c r="AD570" t="s">
        <v>47</v>
      </c>
    </row>
    <row r="571" spans="1:30" x14ac:dyDescent="0.25">
      <c r="A571" s="30">
        <v>51</v>
      </c>
      <c r="B571" s="47">
        <v>11</v>
      </c>
      <c r="C571" s="48">
        <v>276</v>
      </c>
      <c r="D571" s="47" t="s">
        <v>32</v>
      </c>
      <c r="E571" s="49">
        <v>45063</v>
      </c>
      <c r="F571" s="49"/>
      <c r="G571" s="50">
        <v>463699.12</v>
      </c>
      <c r="H571" s="50">
        <v>310489.53000000003</v>
      </c>
      <c r="I571" s="47"/>
      <c r="J571" s="52">
        <v>460899.12</v>
      </c>
      <c r="K571" s="53">
        <v>307689.53000000003</v>
      </c>
      <c r="L571" s="201">
        <f t="shared" si="8"/>
        <v>153209.58999999997</v>
      </c>
      <c r="M571" s="47">
        <v>100</v>
      </c>
      <c r="N571" s="67">
        <v>8</v>
      </c>
      <c r="O571" s="47">
        <v>1</v>
      </c>
      <c r="P571" s="54"/>
      <c r="Q571" s="55">
        <v>9.3312153811372092</v>
      </c>
      <c r="R571" s="55">
        <v>5.7990773940770559</v>
      </c>
      <c r="S571" s="55">
        <v>7.5940966721793304</v>
      </c>
      <c r="T571" s="54"/>
      <c r="U571" s="56">
        <v>9.3312153811372089E-3</v>
      </c>
      <c r="V571" s="204"/>
      <c r="W571" s="56">
        <v>5.7990773940770563E-3</v>
      </c>
      <c r="X571" s="204"/>
      <c r="Y571" s="56">
        <v>7.5940966721793303E-3</v>
      </c>
      <c r="Z571" s="204"/>
      <c r="AA571" s="47"/>
      <c r="AD571" t="s">
        <v>47</v>
      </c>
    </row>
    <row r="572" spans="1:30" ht="15.75" thickBot="1" x14ac:dyDescent="0.3">
      <c r="A572" s="29">
        <v>52</v>
      </c>
      <c r="B572" s="57">
        <v>12</v>
      </c>
      <c r="C572" s="58">
        <v>276</v>
      </c>
      <c r="D572" s="57" t="s">
        <v>32</v>
      </c>
      <c r="E572" s="59">
        <v>45063</v>
      </c>
      <c r="F572" s="59"/>
      <c r="G572" s="60">
        <v>451630.38</v>
      </c>
      <c r="H572" s="60">
        <v>311511.5</v>
      </c>
      <c r="I572" s="57"/>
      <c r="J572" s="62">
        <v>448830.38</v>
      </c>
      <c r="K572" s="63">
        <v>308711.5</v>
      </c>
      <c r="L572" s="201">
        <f t="shared" si="8"/>
        <v>140118.88</v>
      </c>
      <c r="M572" s="57">
        <v>100</v>
      </c>
      <c r="N572" s="67">
        <v>8</v>
      </c>
      <c r="O572" s="57">
        <v>1</v>
      </c>
      <c r="P572" s="64"/>
      <c r="Q572" s="65">
        <v>9.0868755518076458</v>
      </c>
      <c r="R572" s="65">
        <v>5.303585953669061</v>
      </c>
      <c r="S572" s="65">
        <v>8.1340726359979563</v>
      </c>
      <c r="T572" s="64"/>
      <c r="U572" s="66">
        <v>9.0868755518076459E-3</v>
      </c>
      <c r="V572" s="205"/>
      <c r="W572" s="66">
        <v>5.3035859536690608E-3</v>
      </c>
      <c r="X572" s="205"/>
      <c r="Y572" s="66">
        <v>8.1340726359979566E-3</v>
      </c>
      <c r="Z572" s="205"/>
      <c r="AA572" s="57"/>
      <c r="AD572" t="s">
        <v>47</v>
      </c>
    </row>
    <row r="573" spans="1:30" x14ac:dyDescent="0.25">
      <c r="A573" s="30">
        <v>45</v>
      </c>
      <c r="B573" s="35">
        <v>13</v>
      </c>
      <c r="C573" s="45">
        <v>438</v>
      </c>
      <c r="D573" s="35" t="s">
        <v>32</v>
      </c>
      <c r="E573" s="37">
        <v>45064</v>
      </c>
      <c r="F573" s="37"/>
      <c r="G573" s="38">
        <v>167767.44</v>
      </c>
      <c r="H573" s="39">
        <v>198227.55</v>
      </c>
      <c r="I573" s="35"/>
      <c r="J573" s="46">
        <v>164967.44</v>
      </c>
      <c r="K573" s="41">
        <v>195427.55</v>
      </c>
      <c r="L573" s="202">
        <f t="shared" si="8"/>
        <v>-30460.109999999986</v>
      </c>
      <c r="M573" s="35">
        <v>210</v>
      </c>
      <c r="N573" s="67">
        <v>8</v>
      </c>
      <c r="O573" s="35">
        <v>1</v>
      </c>
      <c r="P573" s="42"/>
      <c r="Q573" s="43">
        <v>1.5904179737441704</v>
      </c>
      <c r="R573" s="43"/>
      <c r="S573" s="43"/>
      <c r="T573" s="42"/>
      <c r="U573" s="44">
        <v>1.5904179737441704E-3</v>
      </c>
      <c r="V573" s="203"/>
      <c r="W573" s="44"/>
      <c r="X573" s="203"/>
      <c r="Y573" s="44"/>
      <c r="Z573" s="203"/>
      <c r="AA573" s="35"/>
      <c r="AD573" t="s">
        <v>47</v>
      </c>
    </row>
    <row r="574" spans="1:30" ht="15.75" thickBot="1" x14ac:dyDescent="0.3">
      <c r="A574" s="29">
        <v>46</v>
      </c>
      <c r="B574" s="35">
        <v>14</v>
      </c>
      <c r="C574" s="45">
        <v>438</v>
      </c>
      <c r="D574" s="35" t="s">
        <v>32</v>
      </c>
      <c r="E574" s="37">
        <v>45064</v>
      </c>
      <c r="F574" s="37"/>
      <c r="G574" s="38">
        <v>208130.56</v>
      </c>
      <c r="H574" s="39">
        <v>216131.88</v>
      </c>
      <c r="I574" s="35"/>
      <c r="J574" s="46">
        <v>205330.56</v>
      </c>
      <c r="K574" s="41">
        <v>213331.88</v>
      </c>
      <c r="L574" s="202">
        <f t="shared" si="8"/>
        <v>-8001.320000000007</v>
      </c>
      <c r="M574" s="35">
        <v>210</v>
      </c>
      <c r="N574" s="67">
        <v>8</v>
      </c>
      <c r="O574" s="35">
        <v>1</v>
      </c>
      <c r="P574" s="42"/>
      <c r="Q574" s="43">
        <v>1.9795507112370527</v>
      </c>
      <c r="R574" s="43"/>
      <c r="S574" s="43"/>
      <c r="T574" s="42"/>
      <c r="U574" s="44">
        <v>1.9795507112370528E-3</v>
      </c>
      <c r="V574" s="203"/>
      <c r="W574" s="44"/>
      <c r="X574" s="203"/>
      <c r="Y574" s="44"/>
      <c r="Z574" s="203"/>
      <c r="AA574" s="35"/>
      <c r="AD574" t="s">
        <v>47</v>
      </c>
    </row>
    <row r="575" spans="1:30" x14ac:dyDescent="0.25">
      <c r="A575" s="30">
        <v>57</v>
      </c>
      <c r="B575" s="47">
        <v>15</v>
      </c>
      <c r="C575" s="48">
        <v>274</v>
      </c>
      <c r="D575" s="47" t="s">
        <v>32</v>
      </c>
      <c r="E575" s="49">
        <v>45064</v>
      </c>
      <c r="F575" s="49"/>
      <c r="G575" s="50">
        <v>239424.02</v>
      </c>
      <c r="H575" s="51">
        <v>188967.05</v>
      </c>
      <c r="I575" s="47"/>
      <c r="J575" s="52">
        <v>236624.02</v>
      </c>
      <c r="K575" s="53">
        <v>186167.05</v>
      </c>
      <c r="L575" s="201">
        <f t="shared" si="8"/>
        <v>50456.97</v>
      </c>
      <c r="M575" s="47">
        <v>750</v>
      </c>
      <c r="N575" s="67">
        <v>8</v>
      </c>
      <c r="O575" s="47">
        <v>1</v>
      </c>
      <c r="P575" s="54"/>
      <c r="Q575" s="55">
        <v>0.6387485096436486</v>
      </c>
      <c r="R575" s="55">
        <v>0.2546436543566446</v>
      </c>
      <c r="S575" s="55">
        <v>0.82582543886705861</v>
      </c>
      <c r="T575" s="54"/>
      <c r="U575" s="56">
        <v>6.3874850964364864E-4</v>
      </c>
      <c r="V575" s="204"/>
      <c r="W575" s="56">
        <v>2.5464365435664459E-4</v>
      </c>
      <c r="X575" s="204"/>
      <c r="Y575" s="56">
        <v>8.2582543886705866E-4</v>
      </c>
      <c r="Z575" s="204"/>
      <c r="AA575" s="47"/>
      <c r="AD575" t="s">
        <v>47</v>
      </c>
    </row>
    <row r="576" spans="1:30" ht="15.75" thickBot="1" x14ac:dyDescent="0.3">
      <c r="A576" s="29">
        <v>58</v>
      </c>
      <c r="B576" s="57">
        <v>16</v>
      </c>
      <c r="C576" s="58">
        <v>274</v>
      </c>
      <c r="D576" s="57" t="s">
        <v>32</v>
      </c>
      <c r="E576" s="59">
        <v>45064</v>
      </c>
      <c r="F576" s="59"/>
      <c r="G576" s="60">
        <v>407381.62</v>
      </c>
      <c r="H576" s="61">
        <v>292314.44</v>
      </c>
      <c r="I576" s="57"/>
      <c r="J576" s="62">
        <v>404581.62</v>
      </c>
      <c r="K576" s="63">
        <v>289514.44</v>
      </c>
      <c r="L576" s="201">
        <f t="shared" si="8"/>
        <v>115067.18</v>
      </c>
      <c r="M576" s="57">
        <v>750</v>
      </c>
      <c r="N576" s="67">
        <v>8</v>
      </c>
      <c r="O576" s="57">
        <v>1</v>
      </c>
      <c r="P576" s="64"/>
      <c r="Q576" s="65">
        <v>1.0921372513416556</v>
      </c>
      <c r="R576" s="65">
        <v>0.58071515613628422</v>
      </c>
      <c r="S576" s="65">
        <v>1.0995575046915489</v>
      </c>
      <c r="T576" s="64"/>
      <c r="U576" s="66">
        <v>1.0921372513416556E-3</v>
      </c>
      <c r="V576" s="205"/>
      <c r="W576" s="66">
        <v>5.8071515613628423E-4</v>
      </c>
      <c r="X576" s="205"/>
      <c r="Y576" s="66">
        <v>1.0995575046915489E-3</v>
      </c>
      <c r="Z576" s="205"/>
      <c r="AA576" s="57"/>
      <c r="AD576" t="s">
        <v>47</v>
      </c>
    </row>
    <row r="577" spans="1:30" x14ac:dyDescent="0.25">
      <c r="A577" s="97">
        <v>63</v>
      </c>
      <c r="B577" s="33">
        <v>1</v>
      </c>
      <c r="C577" s="34">
        <v>139</v>
      </c>
      <c r="D577" s="35" t="s">
        <v>32</v>
      </c>
      <c r="E577" s="36">
        <v>45068</v>
      </c>
      <c r="F577" s="37"/>
      <c r="G577" s="79">
        <v>211099.86</v>
      </c>
      <c r="H577" s="79">
        <v>143489.56</v>
      </c>
      <c r="I577" s="35"/>
      <c r="J577" s="40">
        <v>208164.94999999998</v>
      </c>
      <c r="K577" s="41">
        <v>140554.65</v>
      </c>
      <c r="L577" s="201">
        <f t="shared" si="8"/>
        <v>67610.299999999988</v>
      </c>
      <c r="M577" s="35">
        <v>100</v>
      </c>
      <c r="N577" s="35">
        <v>8</v>
      </c>
      <c r="O577" s="35">
        <v>1</v>
      </c>
      <c r="P577" s="42"/>
      <c r="Q577" s="43">
        <v>4.2144406421380411</v>
      </c>
      <c r="R577" s="43">
        <v>2.5590915185972887</v>
      </c>
      <c r="S577" s="43">
        <v>3.5590006156126179</v>
      </c>
      <c r="T577" s="42"/>
      <c r="U577" s="44">
        <v>4.2144406421380414E-3</v>
      </c>
      <c r="V577" s="203"/>
      <c r="W577" s="44">
        <v>2.5590915185972887E-3</v>
      </c>
      <c r="X577" s="203">
        <v>3</v>
      </c>
      <c r="Y577" s="44">
        <v>3.5590006156126178E-3</v>
      </c>
      <c r="Z577" s="203"/>
      <c r="AA577" s="35"/>
      <c r="AD577" t="s">
        <v>48</v>
      </c>
    </row>
    <row r="578" spans="1:30" ht="15.75" thickBot="1" x14ac:dyDescent="0.3">
      <c r="A578" s="98">
        <v>64</v>
      </c>
      <c r="B578" s="35">
        <v>2</v>
      </c>
      <c r="C578" s="45">
        <v>139</v>
      </c>
      <c r="D578" s="35" t="s">
        <v>32</v>
      </c>
      <c r="E578" s="37">
        <v>45068</v>
      </c>
      <c r="F578" s="37"/>
      <c r="G578" s="79">
        <v>277862.65999999997</v>
      </c>
      <c r="H578" s="79">
        <v>181031.62</v>
      </c>
      <c r="I578" s="35"/>
      <c r="J578" s="46">
        <v>274927.75</v>
      </c>
      <c r="K578" s="41">
        <v>178096.71</v>
      </c>
      <c r="L578" s="201">
        <f t="shared" si="8"/>
        <v>96831.040000000008</v>
      </c>
      <c r="M578" s="35">
        <v>100</v>
      </c>
      <c r="N578" s="35">
        <v>8</v>
      </c>
      <c r="O578" s="35">
        <v>1</v>
      </c>
      <c r="P578" s="42"/>
      <c r="Q578" s="43">
        <v>5.5660988233204822</v>
      </c>
      <c r="R578" s="43">
        <v>3.665114534338036</v>
      </c>
      <c r="S578" s="43">
        <v>4.0871162213122583</v>
      </c>
      <c r="T578" s="42"/>
      <c r="U578" s="44">
        <v>5.5660988233204823E-3</v>
      </c>
      <c r="V578" s="203"/>
      <c r="W578" s="44">
        <v>3.6651145343380362E-3</v>
      </c>
      <c r="X578" s="203">
        <v>3</v>
      </c>
      <c r="Y578" s="44">
        <v>4.0871162213122585E-3</v>
      </c>
      <c r="Z578" s="203"/>
      <c r="AA578" s="35"/>
      <c r="AD578" t="s">
        <v>48</v>
      </c>
    </row>
    <row r="579" spans="1:30" x14ac:dyDescent="0.25">
      <c r="A579" s="30">
        <v>69</v>
      </c>
      <c r="B579" s="47">
        <v>3</v>
      </c>
      <c r="C579" s="48">
        <v>211</v>
      </c>
      <c r="D579" s="47" t="s">
        <v>32</v>
      </c>
      <c r="E579" s="49">
        <v>45068</v>
      </c>
      <c r="F579" s="49"/>
      <c r="G579" s="80">
        <v>268227.75</v>
      </c>
      <c r="H579" s="80">
        <v>180906.59</v>
      </c>
      <c r="I579" s="47"/>
      <c r="J579" s="52">
        <v>265292.84000000003</v>
      </c>
      <c r="K579" s="53">
        <v>177971.68</v>
      </c>
      <c r="L579" s="201">
        <f t="shared" si="8"/>
        <v>87321.160000000033</v>
      </c>
      <c r="M579" s="47">
        <v>150</v>
      </c>
      <c r="N579" s="47">
        <v>8</v>
      </c>
      <c r="O579" s="47">
        <v>1</v>
      </c>
      <c r="P579" s="54"/>
      <c r="Q579" s="55">
        <v>3.5806890223809682</v>
      </c>
      <c r="R579" s="55">
        <v>2.2034398107002136</v>
      </c>
      <c r="S579" s="55">
        <v>2.9610858051136231</v>
      </c>
      <c r="T579" s="54"/>
      <c r="U579" s="56">
        <v>3.5806890223809684E-3</v>
      </c>
      <c r="V579" s="204"/>
      <c r="W579" s="56">
        <v>2.2034398107002137E-3</v>
      </c>
      <c r="X579" s="204"/>
      <c r="Y579" s="56">
        <v>2.9610858051136229E-3</v>
      </c>
      <c r="Z579" s="204"/>
      <c r="AA579" s="47"/>
      <c r="AD579" t="s">
        <v>48</v>
      </c>
    </row>
    <row r="580" spans="1:30" ht="15.75" thickBot="1" x14ac:dyDescent="0.3">
      <c r="A580" s="29">
        <v>70</v>
      </c>
      <c r="B580" s="57">
        <v>4</v>
      </c>
      <c r="C580" s="58">
        <v>211</v>
      </c>
      <c r="D580" s="57" t="s">
        <v>32</v>
      </c>
      <c r="E580" s="59">
        <v>45068</v>
      </c>
      <c r="F580" s="59"/>
      <c r="G580" s="81">
        <v>291855.78000000003</v>
      </c>
      <c r="H580" s="81">
        <v>193130.81</v>
      </c>
      <c r="I580" s="57"/>
      <c r="J580" s="62">
        <v>288920.87000000005</v>
      </c>
      <c r="K580" s="63">
        <v>190195.9</v>
      </c>
      <c r="L580" s="201">
        <f t="shared" si="8"/>
        <v>98724.970000000059</v>
      </c>
      <c r="M580" s="57">
        <v>150</v>
      </c>
      <c r="N580" s="57">
        <v>8</v>
      </c>
      <c r="O580" s="57">
        <v>1</v>
      </c>
      <c r="P580" s="64"/>
      <c r="Q580" s="65">
        <v>3.8995993542296841</v>
      </c>
      <c r="R580" s="65">
        <v>2.4912006346249211</v>
      </c>
      <c r="S580" s="65">
        <v>3.0280572471502412</v>
      </c>
      <c r="T580" s="64"/>
      <c r="U580" s="66">
        <v>3.8995993542296843E-3</v>
      </c>
      <c r="V580" s="205"/>
      <c r="W580" s="66">
        <v>2.491200634624921E-3</v>
      </c>
      <c r="X580" s="205"/>
      <c r="Y580" s="66">
        <v>3.028057247150241E-3</v>
      </c>
      <c r="Z580" s="205"/>
      <c r="AA580" s="57"/>
      <c r="AD580" t="s">
        <v>48</v>
      </c>
    </row>
    <row r="581" spans="1:30" x14ac:dyDescent="0.25">
      <c r="A581" s="30">
        <v>87</v>
      </c>
      <c r="B581" s="67">
        <v>5</v>
      </c>
      <c r="C581" s="68">
        <v>180</v>
      </c>
      <c r="D581" s="67" t="s">
        <v>32</v>
      </c>
      <c r="E581" s="69">
        <v>45068</v>
      </c>
      <c r="F581" s="69"/>
      <c r="G581" s="82">
        <v>1659040</v>
      </c>
      <c r="H581" s="82">
        <v>1000471.38</v>
      </c>
      <c r="I581" s="67"/>
      <c r="J581" s="72">
        <v>1656105.09</v>
      </c>
      <c r="K581" s="73">
        <v>997536.47</v>
      </c>
      <c r="L581" s="201">
        <f t="shared" ref="L581:L644" si="9">J581-K581</f>
        <v>658568.62000000011</v>
      </c>
      <c r="M581" s="67">
        <v>150</v>
      </c>
      <c r="N581" s="67">
        <v>8</v>
      </c>
      <c r="O581" s="67">
        <v>1</v>
      </c>
      <c r="P581" s="74"/>
      <c r="Q581" s="75">
        <v>22.352647420383626</v>
      </c>
      <c r="R581" s="75">
        <v>16.618152065156949</v>
      </c>
      <c r="S581" s="75">
        <v>12.329165013737347</v>
      </c>
      <c r="T581" s="74"/>
      <c r="U581" s="76">
        <v>2.2352647420383627E-2</v>
      </c>
      <c r="V581" s="206"/>
      <c r="W581" s="76">
        <v>1.661815206515695E-2</v>
      </c>
      <c r="X581" s="206"/>
      <c r="Y581" s="76">
        <v>1.2329165013737348E-2</v>
      </c>
      <c r="Z581" s="206"/>
      <c r="AA581" s="67"/>
      <c r="AD581" t="s">
        <v>48</v>
      </c>
    </row>
    <row r="582" spans="1:30" ht="15.75" thickBot="1" x14ac:dyDescent="0.3">
      <c r="A582" s="29">
        <v>88</v>
      </c>
      <c r="B582" s="67">
        <v>6</v>
      </c>
      <c r="C582" s="68">
        <v>180</v>
      </c>
      <c r="D582" s="67" t="s">
        <v>32</v>
      </c>
      <c r="E582" s="69">
        <v>45068</v>
      </c>
      <c r="F582" s="69"/>
      <c r="G582" s="82">
        <v>1718236.62</v>
      </c>
      <c r="H582" s="82">
        <v>1005487.94</v>
      </c>
      <c r="I582" s="67"/>
      <c r="J582" s="72">
        <v>1715301.7100000002</v>
      </c>
      <c r="K582" s="73">
        <v>1002553.0299999999</v>
      </c>
      <c r="L582" s="201">
        <f t="shared" si="9"/>
        <v>712748.68000000028</v>
      </c>
      <c r="M582" s="67">
        <v>150</v>
      </c>
      <c r="N582" s="67">
        <v>8</v>
      </c>
      <c r="O582" s="67">
        <v>1</v>
      </c>
      <c r="P582" s="74"/>
      <c r="Q582" s="75">
        <v>23.151631242925003</v>
      </c>
      <c r="R582" s="75">
        <v>17.985317837463761</v>
      </c>
      <c r="S582" s="75">
        <v>11.107573821741665</v>
      </c>
      <c r="T582" s="74"/>
      <c r="U582" s="76">
        <v>2.3151631242925002E-2</v>
      </c>
      <c r="V582" s="206"/>
      <c r="W582" s="76">
        <v>1.7985317837463762E-2</v>
      </c>
      <c r="X582" s="206"/>
      <c r="Y582" s="76">
        <v>1.1107573821741665E-2</v>
      </c>
      <c r="Z582" s="206"/>
      <c r="AA582" s="67"/>
      <c r="AD582" t="s">
        <v>48</v>
      </c>
    </row>
    <row r="583" spans="1:30" x14ac:dyDescent="0.25">
      <c r="A583" s="30">
        <v>93</v>
      </c>
      <c r="B583" s="47">
        <v>7</v>
      </c>
      <c r="C583" s="48">
        <v>179</v>
      </c>
      <c r="D583" s="47" t="s">
        <v>32</v>
      </c>
      <c r="E583" s="49">
        <v>45069</v>
      </c>
      <c r="F583" s="49"/>
      <c r="G583" s="80">
        <v>1906644.5</v>
      </c>
      <c r="H583" s="80">
        <v>1065894.6200000001</v>
      </c>
      <c r="I583" s="47"/>
      <c r="J583" s="52">
        <v>1903709.59</v>
      </c>
      <c r="K583" s="53">
        <v>1062959.7100000002</v>
      </c>
      <c r="L583" s="201">
        <f t="shared" si="9"/>
        <v>840749.87999999989</v>
      </c>
      <c r="M583" s="47">
        <v>150</v>
      </c>
      <c r="N583" s="67">
        <v>8</v>
      </c>
      <c r="O583" s="47">
        <v>1</v>
      </c>
      <c r="P583" s="54"/>
      <c r="Q583" s="55">
        <v>25.694594813468669</v>
      </c>
      <c r="R583" s="55">
        <v>21.215267369712294</v>
      </c>
      <c r="S583" s="55">
        <v>9.6305540040762132</v>
      </c>
      <c r="T583" s="54"/>
      <c r="U583" s="56">
        <v>2.5694594813468669E-2</v>
      </c>
      <c r="V583" s="204"/>
      <c r="W583" s="56">
        <v>2.1215267369712295E-2</v>
      </c>
      <c r="X583" s="204">
        <v>3</v>
      </c>
      <c r="Y583" s="56">
        <v>9.6305540040762128E-3</v>
      </c>
      <c r="Z583" s="204"/>
      <c r="AA583" s="47"/>
      <c r="AD583" t="s">
        <v>48</v>
      </c>
    </row>
    <row r="584" spans="1:30" ht="15.75" thickBot="1" x14ac:dyDescent="0.3">
      <c r="A584" s="29">
        <v>94</v>
      </c>
      <c r="B584" s="57">
        <v>8</v>
      </c>
      <c r="C584" s="58">
        <v>179</v>
      </c>
      <c r="D584" s="57" t="s">
        <v>32</v>
      </c>
      <c r="E584" s="59">
        <v>45069</v>
      </c>
      <c r="F584" s="59"/>
      <c r="G584" s="81">
        <v>1526688.12</v>
      </c>
      <c r="H584" s="81">
        <v>942344.25</v>
      </c>
      <c r="I584" s="57"/>
      <c r="J584" s="62">
        <v>1523753.2100000002</v>
      </c>
      <c r="K584" s="63">
        <v>939409.34</v>
      </c>
      <c r="L584" s="201">
        <f t="shared" si="9"/>
        <v>584343.87000000023</v>
      </c>
      <c r="M584" s="57">
        <v>150</v>
      </c>
      <c r="N584" s="67">
        <v>8</v>
      </c>
      <c r="O584" s="57">
        <v>1</v>
      </c>
      <c r="P584" s="64"/>
      <c r="Q584" s="65">
        <v>20.566278350613469</v>
      </c>
      <c r="R584" s="65">
        <v>14.745183713737084</v>
      </c>
      <c r="S584" s="65">
        <v>12.515353469284225</v>
      </c>
      <c r="T584" s="64"/>
      <c r="U584" s="66">
        <v>2.0566278350613469E-2</v>
      </c>
      <c r="V584" s="205"/>
      <c r="W584" s="66">
        <v>1.4745183713737085E-2</v>
      </c>
      <c r="X584" s="205">
        <v>3</v>
      </c>
      <c r="Y584" s="66">
        <v>1.2515353469284226E-2</v>
      </c>
      <c r="Z584" s="205"/>
      <c r="AA584" s="57"/>
      <c r="AD584" t="s">
        <v>48</v>
      </c>
    </row>
    <row r="585" spans="1:30" x14ac:dyDescent="0.25">
      <c r="A585" s="30">
        <v>99</v>
      </c>
      <c r="B585" s="35">
        <v>9</v>
      </c>
      <c r="C585" s="45">
        <v>181</v>
      </c>
      <c r="D585" s="35" t="s">
        <v>32</v>
      </c>
      <c r="E585" s="37">
        <v>45069</v>
      </c>
      <c r="F585" s="37"/>
      <c r="G585" s="79">
        <v>809916.81</v>
      </c>
      <c r="H585" s="79">
        <v>522135.25</v>
      </c>
      <c r="I585" s="35"/>
      <c r="J585" s="46">
        <v>806981.9</v>
      </c>
      <c r="K585" s="41">
        <v>519200.34</v>
      </c>
      <c r="L585" s="201">
        <f t="shared" si="9"/>
        <v>287781.56</v>
      </c>
      <c r="M585" s="35">
        <v>150</v>
      </c>
      <c r="N585" s="67">
        <v>8</v>
      </c>
      <c r="O585" s="35">
        <v>1</v>
      </c>
      <c r="P585" s="42"/>
      <c r="Q585" s="43">
        <v>10.891930707930664</v>
      </c>
      <c r="R585" s="43">
        <v>7.2618062573769278</v>
      </c>
      <c r="S585" s="43">
        <v>7.8047675686905302</v>
      </c>
      <c r="T585" s="42"/>
      <c r="U585" s="44">
        <v>1.0891930707930665E-2</v>
      </c>
      <c r="V585" s="203"/>
      <c r="W585" s="44">
        <v>7.2618062573769279E-3</v>
      </c>
      <c r="X585" s="203"/>
      <c r="Y585" s="44">
        <v>7.8047675686905302E-3</v>
      </c>
      <c r="Z585" s="203"/>
      <c r="AA585" s="35"/>
      <c r="AD585" t="s">
        <v>48</v>
      </c>
    </row>
    <row r="586" spans="1:30" ht="15.75" thickBot="1" x14ac:dyDescent="0.3">
      <c r="A586" s="15">
        <v>100</v>
      </c>
      <c r="B586" s="35">
        <v>10</v>
      </c>
      <c r="C586" s="45">
        <v>181</v>
      </c>
      <c r="D586" s="35" t="s">
        <v>32</v>
      </c>
      <c r="E586" s="37">
        <v>45069</v>
      </c>
      <c r="F586" s="37"/>
      <c r="G586" s="79">
        <v>820874.88</v>
      </c>
      <c r="H586" s="79">
        <v>519673.38</v>
      </c>
      <c r="I586" s="35"/>
      <c r="J586" s="46">
        <v>817939.97</v>
      </c>
      <c r="K586" s="41">
        <v>516738.47000000003</v>
      </c>
      <c r="L586" s="201">
        <f t="shared" si="9"/>
        <v>301201.49999999994</v>
      </c>
      <c r="M586" s="35">
        <v>150</v>
      </c>
      <c r="N586" s="67">
        <v>8</v>
      </c>
      <c r="O586" s="35">
        <v>1</v>
      </c>
      <c r="P586" s="42"/>
      <c r="Q586" s="43">
        <v>11.039833082361431</v>
      </c>
      <c r="R586" s="43">
        <v>7.6004415899035243</v>
      </c>
      <c r="S586" s="43">
        <v>7.3946917087845048</v>
      </c>
      <c r="T586" s="42"/>
      <c r="U586" s="44">
        <v>1.1039833082361431E-2</v>
      </c>
      <c r="V586" s="203"/>
      <c r="W586" s="44">
        <v>7.6004415899035248E-3</v>
      </c>
      <c r="X586" s="203"/>
      <c r="Y586" s="44">
        <v>7.3946917087845052E-3</v>
      </c>
      <c r="Z586" s="203"/>
      <c r="AA586" s="35"/>
      <c r="AD586" t="s">
        <v>48</v>
      </c>
    </row>
    <row r="587" spans="1:30" x14ac:dyDescent="0.25">
      <c r="A587">
        <v>105</v>
      </c>
      <c r="B587" s="47">
        <v>11</v>
      </c>
      <c r="C587" s="48">
        <v>185</v>
      </c>
      <c r="D587" s="47" t="s">
        <v>32</v>
      </c>
      <c r="E587" s="49">
        <v>45069</v>
      </c>
      <c r="F587" s="49"/>
      <c r="G587" s="80">
        <v>1347780.25</v>
      </c>
      <c r="H587" s="50">
        <v>926425.69</v>
      </c>
      <c r="I587" s="47"/>
      <c r="J587" s="52">
        <v>1344845.34</v>
      </c>
      <c r="K587" s="53">
        <v>923490.77999999991</v>
      </c>
      <c r="L587" s="201">
        <f t="shared" si="9"/>
        <v>421354.56000000017</v>
      </c>
      <c r="M587" s="47">
        <v>150</v>
      </c>
      <c r="N587" s="67">
        <v>8</v>
      </c>
      <c r="O587" s="47">
        <v>1</v>
      </c>
      <c r="P587" s="54"/>
      <c r="Q587" s="55">
        <v>18.151537545220599</v>
      </c>
      <c r="R587" s="55">
        <v>10.632353165304625</v>
      </c>
      <c r="S587" s="55">
        <v>16.166246416819337</v>
      </c>
      <c r="T587" s="54"/>
      <c r="U587" s="56">
        <v>1.81515375452206E-2</v>
      </c>
      <c r="V587" s="204"/>
      <c r="W587" s="56">
        <v>1.0632353165304625E-2</v>
      </c>
      <c r="X587" s="204"/>
      <c r="Y587" s="56">
        <v>1.6166246416819338E-2</v>
      </c>
      <c r="Z587" s="204"/>
      <c r="AA587" s="47"/>
      <c r="AD587" t="s">
        <v>48</v>
      </c>
    </row>
    <row r="588" spans="1:30" ht="15.75" thickBot="1" x14ac:dyDescent="0.3">
      <c r="A588" s="15">
        <v>106</v>
      </c>
      <c r="B588" s="57">
        <v>12</v>
      </c>
      <c r="C588" s="58">
        <v>185</v>
      </c>
      <c r="D588" s="57" t="s">
        <v>32</v>
      </c>
      <c r="E588" s="59">
        <v>45069</v>
      </c>
      <c r="F588" s="59"/>
      <c r="G588" s="81">
        <v>1362658</v>
      </c>
      <c r="H588" s="60">
        <v>937517.81</v>
      </c>
      <c r="I588" s="57"/>
      <c r="J588" s="62">
        <v>1359723.09</v>
      </c>
      <c r="K588" s="63">
        <v>934582.9</v>
      </c>
      <c r="L588" s="201">
        <f t="shared" si="9"/>
        <v>425140.19000000006</v>
      </c>
      <c r="M588" s="57">
        <v>150</v>
      </c>
      <c r="N588" s="67">
        <v>8</v>
      </c>
      <c r="O588" s="57">
        <v>1</v>
      </c>
      <c r="P588" s="64"/>
      <c r="Q588" s="65">
        <v>18.352344306921097</v>
      </c>
      <c r="R588" s="65">
        <v>10.727878784187618</v>
      </c>
      <c r="S588" s="65">
        <v>16.392600873876976</v>
      </c>
      <c r="T588" s="64"/>
      <c r="U588" s="66">
        <v>1.8352344306921096E-2</v>
      </c>
      <c r="V588" s="205"/>
      <c r="W588" s="66">
        <v>1.0727878784187619E-2</v>
      </c>
      <c r="X588" s="205"/>
      <c r="Y588" s="66">
        <v>1.6392600873876978E-2</v>
      </c>
      <c r="Z588" s="205"/>
      <c r="AA588" s="57"/>
      <c r="AD588" t="s">
        <v>48</v>
      </c>
    </row>
    <row r="589" spans="1:30" x14ac:dyDescent="0.25">
      <c r="A589">
        <v>111</v>
      </c>
      <c r="B589" s="35">
        <v>13</v>
      </c>
      <c r="C589" s="45">
        <v>85</v>
      </c>
      <c r="D589" s="35" t="s">
        <v>32</v>
      </c>
      <c r="E589" s="37">
        <v>45069</v>
      </c>
      <c r="F589" s="37"/>
      <c r="G589" s="79">
        <v>95666.09</v>
      </c>
      <c r="H589" s="38">
        <v>69157.19</v>
      </c>
      <c r="I589" s="35"/>
      <c r="J589" s="46">
        <v>92731.18</v>
      </c>
      <c r="K589" s="41">
        <v>66222.28</v>
      </c>
      <c r="L589" s="201">
        <f t="shared" si="9"/>
        <v>26508.899999999994</v>
      </c>
      <c r="M589" s="35">
        <v>200</v>
      </c>
      <c r="N589" s="67">
        <v>8</v>
      </c>
      <c r="O589" s="35">
        <v>1</v>
      </c>
      <c r="P589" s="42"/>
      <c r="Q589" s="43">
        <v>0.93870282625729795</v>
      </c>
      <c r="R589" s="43">
        <v>0.50168910030974323</v>
      </c>
      <c r="S589" s="43">
        <v>0.93957951078724289</v>
      </c>
      <c r="T589" s="42"/>
      <c r="U589" s="44">
        <v>9.3870282625729796E-4</v>
      </c>
      <c r="V589" s="203"/>
      <c r="W589" s="44">
        <v>5.0168910030974319E-4</v>
      </c>
      <c r="X589" s="203"/>
      <c r="Y589" s="44">
        <v>9.3957951078724286E-4</v>
      </c>
      <c r="Z589" s="203"/>
      <c r="AA589" s="35"/>
      <c r="AD589" t="s">
        <v>48</v>
      </c>
    </row>
    <row r="590" spans="1:30" ht="15.75" thickBot="1" x14ac:dyDescent="0.3">
      <c r="A590">
        <v>113</v>
      </c>
      <c r="B590" s="35">
        <v>14</v>
      </c>
      <c r="C590" s="45">
        <v>85</v>
      </c>
      <c r="D590" s="35" t="s">
        <v>32</v>
      </c>
      <c r="E590" s="37">
        <v>45069</v>
      </c>
      <c r="F590" s="37"/>
      <c r="G590" s="79">
        <v>101116.45</v>
      </c>
      <c r="H590" s="38">
        <v>73304.97</v>
      </c>
      <c r="I590" s="35"/>
      <c r="J590" s="46">
        <v>98181.54</v>
      </c>
      <c r="K590" s="41">
        <v>70370.06</v>
      </c>
      <c r="L590" s="201">
        <f t="shared" si="9"/>
        <v>27811.479999999996</v>
      </c>
      <c r="M590" s="35">
        <v>200</v>
      </c>
      <c r="N590" s="67">
        <v>8</v>
      </c>
      <c r="O590" s="35">
        <v>1</v>
      </c>
      <c r="P590" s="42"/>
      <c r="Q590" s="43">
        <v>0.99387594425406822</v>
      </c>
      <c r="R590" s="43">
        <v>0.5263408281551637</v>
      </c>
      <c r="S590" s="43">
        <v>1.0052004996126445</v>
      </c>
      <c r="T590" s="42"/>
      <c r="U590" s="44">
        <v>9.9387594425406835E-4</v>
      </c>
      <c r="V590" s="203"/>
      <c r="W590" s="44">
        <v>5.2634082815516373E-4</v>
      </c>
      <c r="X590" s="203"/>
      <c r="Y590" s="44">
        <v>1.0052004996126446E-3</v>
      </c>
      <c r="Z590" s="203"/>
      <c r="AA590" s="35"/>
      <c r="AD590" t="s">
        <v>48</v>
      </c>
    </row>
    <row r="591" spans="1:30" x14ac:dyDescent="0.25">
      <c r="A591" s="30">
        <v>118</v>
      </c>
      <c r="B591" s="47">
        <v>15</v>
      </c>
      <c r="C591" s="48">
        <v>133</v>
      </c>
      <c r="D591" s="47" t="s">
        <v>32</v>
      </c>
      <c r="E591" s="49">
        <v>45069</v>
      </c>
      <c r="F591" s="49"/>
      <c r="G591" s="80">
        <v>503562.94</v>
      </c>
      <c r="H591" s="80">
        <v>357194.53</v>
      </c>
      <c r="I591" s="47"/>
      <c r="J591" s="52">
        <v>500628.03</v>
      </c>
      <c r="K591" s="53">
        <v>354259.62000000005</v>
      </c>
      <c r="L591" s="201">
        <f t="shared" si="9"/>
        <v>146368.40999999997</v>
      </c>
      <c r="M591" s="47">
        <v>150</v>
      </c>
      <c r="N591" s="67">
        <v>8</v>
      </c>
      <c r="O591" s="47">
        <v>1</v>
      </c>
      <c r="P591" s="54"/>
      <c r="Q591" s="55">
        <v>6.7570360787619075</v>
      </c>
      <c r="R591" s="55">
        <v>3.6934230102175807</v>
      </c>
      <c r="S591" s="55">
        <v>6.5867680973703004</v>
      </c>
      <c r="T591" s="54"/>
      <c r="U591" s="56">
        <v>6.7570360787619077E-3</v>
      </c>
      <c r="V591" s="204"/>
      <c r="W591" s="56">
        <v>3.6934230102175806E-3</v>
      </c>
      <c r="X591" s="204"/>
      <c r="Y591" s="56">
        <v>6.5867680973703008E-3</v>
      </c>
      <c r="Z591" s="204"/>
      <c r="AA591" s="47"/>
      <c r="AD591" t="s">
        <v>48</v>
      </c>
    </row>
    <row r="592" spans="1:30" ht="15.75" thickBot="1" x14ac:dyDescent="0.3">
      <c r="A592" s="29">
        <v>119</v>
      </c>
      <c r="B592" s="57">
        <v>16</v>
      </c>
      <c r="C592" s="58">
        <v>133</v>
      </c>
      <c r="D592" s="57" t="s">
        <v>32</v>
      </c>
      <c r="E592" s="59">
        <v>45069</v>
      </c>
      <c r="F592" s="59"/>
      <c r="G592" s="81">
        <v>548086.12</v>
      </c>
      <c r="H592" s="81">
        <v>380163.81</v>
      </c>
      <c r="I592" s="57"/>
      <c r="J592" s="62">
        <v>545151.21</v>
      </c>
      <c r="K592" s="63">
        <v>377228.9</v>
      </c>
      <c r="L592" s="201">
        <f t="shared" si="9"/>
        <v>167922.30999999994</v>
      </c>
      <c r="M592" s="57">
        <v>150</v>
      </c>
      <c r="N592" s="67">
        <v>8</v>
      </c>
      <c r="O592" s="57">
        <v>1</v>
      </c>
      <c r="P592" s="64"/>
      <c r="Q592" s="65">
        <v>7.3579707359787836</v>
      </c>
      <c r="R592" s="65">
        <v>4.2373086083458151</v>
      </c>
      <c r="S592" s="65">
        <v>6.7094235744108817</v>
      </c>
      <c r="T592" s="64"/>
      <c r="U592" s="66">
        <v>7.3579707359787841E-3</v>
      </c>
      <c r="V592" s="205"/>
      <c r="W592" s="66">
        <v>4.2373086083458151E-3</v>
      </c>
      <c r="X592" s="205"/>
      <c r="Y592" s="66">
        <v>6.7094235744108817E-3</v>
      </c>
      <c r="Z592" s="205"/>
      <c r="AA592" s="57"/>
      <c r="AD592" t="s">
        <v>48</v>
      </c>
    </row>
    <row r="593" spans="1:30" x14ac:dyDescent="0.25">
      <c r="A593" s="30">
        <v>166</v>
      </c>
      <c r="B593" s="35">
        <v>17</v>
      </c>
      <c r="C593" s="45">
        <v>145</v>
      </c>
      <c r="D593" s="35" t="s">
        <v>32</v>
      </c>
      <c r="E593" s="37">
        <v>45068</v>
      </c>
      <c r="F593" s="37"/>
      <c r="G593" s="79">
        <v>448779.66</v>
      </c>
      <c r="H593" s="79">
        <v>290608.03000000003</v>
      </c>
      <c r="I593" s="35"/>
      <c r="J593" s="46">
        <v>445844.75</v>
      </c>
      <c r="K593" s="41">
        <v>287673.12000000005</v>
      </c>
      <c r="L593" s="201">
        <f t="shared" si="9"/>
        <v>158171.62999999995</v>
      </c>
      <c r="M593" s="35">
        <v>200</v>
      </c>
      <c r="N593" s="67">
        <v>8</v>
      </c>
      <c r="O593" s="35">
        <v>1</v>
      </c>
      <c r="P593" s="42"/>
      <c r="Q593" s="43">
        <v>4.5132147234293631</v>
      </c>
      <c r="R593" s="43">
        <v>2.9934468329212298</v>
      </c>
      <c r="S593" s="43">
        <v>3.2675009645924877</v>
      </c>
      <c r="T593" s="42"/>
      <c r="U593" s="44">
        <v>4.5132147234293631E-3</v>
      </c>
      <c r="V593" s="203"/>
      <c r="W593" s="44">
        <v>2.9934468329212297E-3</v>
      </c>
      <c r="X593" s="203"/>
      <c r="Y593" s="44">
        <v>3.2675009645924879E-3</v>
      </c>
      <c r="Z593" s="203"/>
      <c r="AA593" s="35"/>
      <c r="AD593" t="s">
        <v>48</v>
      </c>
    </row>
    <row r="594" spans="1:30" ht="15.75" thickBot="1" x14ac:dyDescent="0.3">
      <c r="A594" s="29">
        <v>167</v>
      </c>
      <c r="B594" s="35">
        <v>18</v>
      </c>
      <c r="C594" s="45">
        <v>145</v>
      </c>
      <c r="D594" s="35" t="s">
        <v>32</v>
      </c>
      <c r="E594" s="37">
        <v>45068</v>
      </c>
      <c r="F594" s="37"/>
      <c r="G594" s="79">
        <v>481061.91</v>
      </c>
      <c r="H594" s="79">
        <v>297471.94</v>
      </c>
      <c r="I594" s="35"/>
      <c r="J594" s="46">
        <v>478127</v>
      </c>
      <c r="K594" s="41">
        <v>294537.03000000003</v>
      </c>
      <c r="L594" s="201">
        <f t="shared" si="9"/>
        <v>183589.96999999997</v>
      </c>
      <c r="M594" s="35">
        <v>200</v>
      </c>
      <c r="N594" s="67">
        <v>8</v>
      </c>
      <c r="O594" s="35">
        <v>1</v>
      </c>
      <c r="P594" s="42"/>
      <c r="Q594" s="43">
        <v>4.8400027499911378</v>
      </c>
      <c r="R594" s="43">
        <v>3.4744967492122552</v>
      </c>
      <c r="S594" s="43">
        <v>2.9358379016745966</v>
      </c>
      <c r="T594" s="42"/>
      <c r="U594" s="44">
        <v>4.8400027499911381E-3</v>
      </c>
      <c r="V594" s="203"/>
      <c r="W594" s="44">
        <v>3.4744967492122553E-3</v>
      </c>
      <c r="X594" s="203"/>
      <c r="Y594" s="44">
        <v>2.9358379016745967E-3</v>
      </c>
      <c r="Z594" s="203"/>
      <c r="AA594" s="35"/>
      <c r="AD594" t="s">
        <v>48</v>
      </c>
    </row>
    <row r="595" spans="1:30" x14ac:dyDescent="0.25">
      <c r="A595" s="30">
        <v>172</v>
      </c>
      <c r="B595" s="47">
        <v>19</v>
      </c>
      <c r="C595" s="48">
        <v>72</v>
      </c>
      <c r="D595" s="47" t="s">
        <v>32</v>
      </c>
      <c r="E595" s="49">
        <v>45069</v>
      </c>
      <c r="F595" s="49"/>
      <c r="G595" s="80">
        <v>1761468.88</v>
      </c>
      <c r="H595" s="80">
        <v>1064920.1200000001</v>
      </c>
      <c r="I595" s="47"/>
      <c r="J595" s="52">
        <v>1758533.97</v>
      </c>
      <c r="K595" s="53">
        <v>1061985.2100000002</v>
      </c>
      <c r="L595" s="201">
        <f t="shared" si="9"/>
        <v>696548.75999999978</v>
      </c>
      <c r="M595" s="47">
        <v>500</v>
      </c>
      <c r="N595" s="67">
        <v>8</v>
      </c>
      <c r="O595" s="47">
        <v>1</v>
      </c>
      <c r="P595" s="54"/>
      <c r="Q595" s="55">
        <v>7.1205426597977795</v>
      </c>
      <c r="R595" s="55">
        <v>5.2729599602588895</v>
      </c>
      <c r="S595" s="55">
        <v>3.972302804008613</v>
      </c>
      <c r="T595" s="54"/>
      <c r="U595" s="56">
        <v>7.1205426597977795E-3</v>
      </c>
      <c r="V595" s="204"/>
      <c r="W595" s="56">
        <v>5.2729599602588896E-3</v>
      </c>
      <c r="X595" s="204"/>
      <c r="Y595" s="56">
        <v>3.9723028040086128E-3</v>
      </c>
      <c r="Z595" s="204"/>
      <c r="AA595" s="47"/>
      <c r="AD595" t="s">
        <v>48</v>
      </c>
    </row>
    <row r="596" spans="1:30" ht="15.75" thickBot="1" x14ac:dyDescent="0.3">
      <c r="A596" s="29">
        <v>173</v>
      </c>
      <c r="B596" s="57">
        <v>20</v>
      </c>
      <c r="C596" s="58">
        <v>72</v>
      </c>
      <c r="D596" s="57" t="s">
        <v>32</v>
      </c>
      <c r="E596" s="59">
        <v>45069</v>
      </c>
      <c r="F596" s="59"/>
      <c r="G596" s="81">
        <v>1857549.62</v>
      </c>
      <c r="H596" s="81">
        <v>1127908.5</v>
      </c>
      <c r="I596" s="57"/>
      <c r="J596" s="62">
        <v>1854614.7100000002</v>
      </c>
      <c r="K596" s="63">
        <v>1124973.5900000001</v>
      </c>
      <c r="L596" s="201">
        <f t="shared" si="9"/>
        <v>729641.12000000011</v>
      </c>
      <c r="M596" s="57">
        <v>500</v>
      </c>
      <c r="N596" s="67">
        <v>8</v>
      </c>
      <c r="O596" s="57">
        <v>1</v>
      </c>
      <c r="P596" s="64"/>
      <c r="Q596" s="65">
        <v>7.5095866132421021</v>
      </c>
      <c r="R596" s="65">
        <v>5.5234732039698891</v>
      </c>
      <c r="S596" s="65">
        <v>4.2701438299352557</v>
      </c>
      <c r="T596" s="64"/>
      <c r="U596" s="66">
        <v>7.5095866132421024E-3</v>
      </c>
      <c r="V596" s="205"/>
      <c r="W596" s="66">
        <v>5.5234732039698888E-3</v>
      </c>
      <c r="X596" s="205"/>
      <c r="Y596" s="66">
        <v>4.2701438299352556E-3</v>
      </c>
      <c r="Z596" s="205"/>
      <c r="AA596" s="57"/>
      <c r="AD596" t="s">
        <v>48</v>
      </c>
    </row>
    <row r="597" spans="1:30" x14ac:dyDescent="0.25">
      <c r="A597" s="30">
        <v>178</v>
      </c>
      <c r="B597" s="35">
        <v>21</v>
      </c>
      <c r="C597" s="45">
        <v>89</v>
      </c>
      <c r="D597" s="35" t="s">
        <v>32</v>
      </c>
      <c r="E597" s="37">
        <v>45070</v>
      </c>
      <c r="F597" s="37"/>
      <c r="G597" s="79">
        <v>610776.5</v>
      </c>
      <c r="H597" s="79">
        <v>451977.75</v>
      </c>
      <c r="I597" s="35"/>
      <c r="J597" s="46">
        <v>607841.59</v>
      </c>
      <c r="K597" s="41">
        <v>449042.84</v>
      </c>
      <c r="L597" s="201">
        <f t="shared" si="9"/>
        <v>158798.74999999994</v>
      </c>
      <c r="M597" s="35">
        <v>300</v>
      </c>
      <c r="N597" s="67">
        <v>8</v>
      </c>
      <c r="O597" s="35">
        <v>1</v>
      </c>
      <c r="P597" s="42"/>
      <c r="Q597" s="43">
        <v>4.1020551264398861</v>
      </c>
      <c r="R597" s="43">
        <v>2.0035435147645213</v>
      </c>
      <c r="S597" s="43">
        <v>4.5117999651020346</v>
      </c>
      <c r="T597" s="42"/>
      <c r="U597" s="44">
        <v>4.1020551264398866E-3</v>
      </c>
      <c r="V597" s="203"/>
      <c r="W597" s="44">
        <v>2.0035435147645214E-3</v>
      </c>
      <c r="X597" s="203"/>
      <c r="Y597" s="44">
        <v>4.5117999651020351E-3</v>
      </c>
      <c r="Z597" s="203"/>
      <c r="AA597" s="35"/>
      <c r="AD597" t="s">
        <v>48</v>
      </c>
    </row>
    <row r="598" spans="1:30" ht="15.75" thickBot="1" x14ac:dyDescent="0.3">
      <c r="A598" s="29">
        <v>179</v>
      </c>
      <c r="B598" s="35">
        <v>22</v>
      </c>
      <c r="C598" s="45">
        <v>89</v>
      </c>
      <c r="D598" s="35" t="s">
        <v>32</v>
      </c>
      <c r="E598" s="188">
        <v>45070</v>
      </c>
      <c r="F598" s="37"/>
      <c r="G598" s="79">
        <v>642206.38</v>
      </c>
      <c r="H598" s="79">
        <v>495206.41</v>
      </c>
      <c r="I598" s="35"/>
      <c r="J598" s="46">
        <v>639271.47</v>
      </c>
      <c r="K598" s="41">
        <v>492271.5</v>
      </c>
      <c r="L598" s="201">
        <f t="shared" si="9"/>
        <v>146999.96999999997</v>
      </c>
      <c r="M598" s="35">
        <v>300</v>
      </c>
      <c r="N598" s="67">
        <v>8</v>
      </c>
      <c r="O598" s="35">
        <v>1</v>
      </c>
      <c r="P598" s="42"/>
      <c r="Q598" s="43">
        <v>4.3141615411677599</v>
      </c>
      <c r="R598" s="43">
        <v>1.8546798168378484</v>
      </c>
      <c r="S598" s="43">
        <v>5.2878857073093108</v>
      </c>
      <c r="T598" s="42"/>
      <c r="U598" s="44">
        <v>4.3141615411677603E-3</v>
      </c>
      <c r="V598" s="203"/>
      <c r="W598" s="44">
        <v>1.8546798168378486E-3</v>
      </c>
      <c r="X598" s="203"/>
      <c r="Y598" s="44">
        <v>5.2878857073093109E-3</v>
      </c>
      <c r="Z598" s="203"/>
      <c r="AA598" s="35"/>
      <c r="AD598" t="s">
        <v>48</v>
      </c>
    </row>
    <row r="599" spans="1:30" x14ac:dyDescent="0.25">
      <c r="A599" s="30">
        <v>130</v>
      </c>
      <c r="B599" s="47">
        <v>23</v>
      </c>
      <c r="C599" s="48">
        <v>182</v>
      </c>
      <c r="D599" s="47" t="s">
        <v>32</v>
      </c>
      <c r="E599" s="49">
        <v>45070</v>
      </c>
      <c r="F599" s="49"/>
      <c r="G599" s="80">
        <v>238286.33</v>
      </c>
      <c r="H599" s="80">
        <v>214593.17</v>
      </c>
      <c r="I599" s="47"/>
      <c r="J599" s="52">
        <v>235351.41999999998</v>
      </c>
      <c r="K599" s="169">
        <v>211658.26</v>
      </c>
      <c r="L599" s="202">
        <f t="shared" si="9"/>
        <v>23693.159999999974</v>
      </c>
      <c r="M599" s="158">
        <v>220</v>
      </c>
      <c r="N599" s="145">
        <v>8</v>
      </c>
      <c r="O599" s="158">
        <v>1</v>
      </c>
      <c r="P599" s="89"/>
      <c r="Q599" s="164">
        <v>2.1658405326966554</v>
      </c>
      <c r="R599" s="164"/>
      <c r="S599" s="164"/>
      <c r="T599" s="89"/>
      <c r="U599" s="165">
        <v>2.1658405326966555E-3</v>
      </c>
      <c r="V599" s="208"/>
      <c r="W599" s="165"/>
      <c r="X599" s="208"/>
      <c r="Y599" s="165"/>
      <c r="Z599" s="208"/>
      <c r="AA599" s="47"/>
      <c r="AD599" t="s">
        <v>48</v>
      </c>
    </row>
    <row r="600" spans="1:30" ht="15.75" thickBot="1" x14ac:dyDescent="0.3">
      <c r="A600" s="29">
        <v>131</v>
      </c>
      <c r="B600" s="57">
        <v>24</v>
      </c>
      <c r="C600" s="58">
        <v>182</v>
      </c>
      <c r="D600" s="57" t="s">
        <v>32</v>
      </c>
      <c r="E600" s="59">
        <v>45070</v>
      </c>
      <c r="F600" s="59"/>
      <c r="G600" s="81">
        <v>298455.19</v>
      </c>
      <c r="H600" s="81">
        <v>198138.45</v>
      </c>
      <c r="I600" s="57"/>
      <c r="J600" s="62">
        <v>295520.28000000003</v>
      </c>
      <c r="K600" s="63">
        <v>195203.54</v>
      </c>
      <c r="L600" s="201">
        <f t="shared" si="9"/>
        <v>100316.74000000002</v>
      </c>
      <c r="M600" s="57">
        <v>220</v>
      </c>
      <c r="N600" s="67">
        <v>8</v>
      </c>
      <c r="O600" s="57">
        <v>1</v>
      </c>
      <c r="P600" s="64"/>
      <c r="Q600" s="65">
        <v>2.71954934734562</v>
      </c>
      <c r="R600" s="65">
        <v>1.7259320124255506</v>
      </c>
      <c r="S600" s="65">
        <v>2.1362772700781476</v>
      </c>
      <c r="T600" s="64"/>
      <c r="U600" s="66">
        <v>2.7195493473456201E-3</v>
      </c>
      <c r="V600" s="205"/>
      <c r="W600" s="66">
        <v>1.7259320124255507E-3</v>
      </c>
      <c r="X600" s="205"/>
      <c r="Y600" s="66">
        <v>2.1362772700781476E-3</v>
      </c>
      <c r="Z600" s="205"/>
      <c r="AA600" s="57"/>
      <c r="AD600" t="s">
        <v>48</v>
      </c>
    </row>
    <row r="601" spans="1:30" x14ac:dyDescent="0.25">
      <c r="A601" s="30">
        <v>128</v>
      </c>
      <c r="B601" s="35">
        <v>25</v>
      </c>
      <c r="C601" s="45">
        <v>57</v>
      </c>
      <c r="D601" s="35" t="s">
        <v>32</v>
      </c>
      <c r="E601" s="37">
        <v>45070</v>
      </c>
      <c r="F601" s="37"/>
      <c r="G601" s="79">
        <v>898543.44</v>
      </c>
      <c r="H601" s="79">
        <v>630399.88</v>
      </c>
      <c r="I601" s="35"/>
      <c r="J601" s="46">
        <v>895608.52999999991</v>
      </c>
      <c r="K601" s="41">
        <v>627464.97</v>
      </c>
      <c r="L601" s="201">
        <f t="shared" si="9"/>
        <v>268143.55999999994</v>
      </c>
      <c r="M601" s="35">
        <v>250</v>
      </c>
      <c r="N601" s="67">
        <v>8</v>
      </c>
      <c r="O601" s="35">
        <v>1</v>
      </c>
      <c r="P601" s="42"/>
      <c r="Q601" s="43">
        <v>7.2528809259724216</v>
      </c>
      <c r="R601" s="43">
        <v>4.0597595938043947</v>
      </c>
      <c r="S601" s="43">
        <v>6.8652108641612566</v>
      </c>
      <c r="T601" s="42"/>
      <c r="U601" s="44">
        <v>7.2528809259724217E-3</v>
      </c>
      <c r="V601" s="203"/>
      <c r="W601" s="44">
        <v>4.059759593804395E-3</v>
      </c>
      <c r="X601" s="203"/>
      <c r="Y601" s="44">
        <v>6.8652108641612565E-3</v>
      </c>
      <c r="Z601" s="203"/>
      <c r="AA601" s="35"/>
      <c r="AD601" t="s">
        <v>48</v>
      </c>
    </row>
    <row r="602" spans="1:30" ht="15.75" thickBot="1" x14ac:dyDescent="0.3">
      <c r="A602" s="29">
        <v>129</v>
      </c>
      <c r="B602" s="35">
        <v>26</v>
      </c>
      <c r="C602" s="45">
        <v>57</v>
      </c>
      <c r="D602" s="35" t="s">
        <v>32</v>
      </c>
      <c r="E602" s="37">
        <v>45070</v>
      </c>
      <c r="F602" s="37"/>
      <c r="G602" s="79">
        <v>981719.94</v>
      </c>
      <c r="H602" s="79">
        <v>681840</v>
      </c>
      <c r="I602" s="35"/>
      <c r="J602" s="46">
        <v>978785.02999999991</v>
      </c>
      <c r="K602" s="41">
        <v>678905.09</v>
      </c>
      <c r="L602" s="201">
        <f t="shared" si="9"/>
        <v>299879.93999999994</v>
      </c>
      <c r="M602" s="35">
        <v>250</v>
      </c>
      <c r="N602" s="67">
        <v>8</v>
      </c>
      <c r="O602" s="35">
        <v>1</v>
      </c>
      <c r="P602" s="42"/>
      <c r="Q602" s="43">
        <v>7.9264667953914456</v>
      </c>
      <c r="R602" s="43">
        <v>4.5402562097873478</v>
      </c>
      <c r="S602" s="43">
        <v>7.2803527590488102</v>
      </c>
      <c r="T602" s="42"/>
      <c r="U602" s="44">
        <v>7.9264667953914455E-3</v>
      </c>
      <c r="V602" s="203"/>
      <c r="W602" s="44">
        <v>4.5402562097873475E-3</v>
      </c>
      <c r="X602" s="203"/>
      <c r="Y602" s="44">
        <v>7.2803527590488103E-3</v>
      </c>
      <c r="Z602" s="203"/>
      <c r="AA602" s="35"/>
      <c r="AD602" t="s">
        <v>48</v>
      </c>
    </row>
    <row r="603" spans="1:30" x14ac:dyDescent="0.25">
      <c r="A603" s="30">
        <v>141</v>
      </c>
      <c r="B603" s="47">
        <v>27</v>
      </c>
      <c r="C603" s="48">
        <v>114</v>
      </c>
      <c r="D603" s="47" t="s">
        <v>32</v>
      </c>
      <c r="E603" s="49">
        <v>45070</v>
      </c>
      <c r="F603" s="49"/>
      <c r="G603" s="80">
        <v>1140525</v>
      </c>
      <c r="H603" s="80">
        <v>732324.62</v>
      </c>
      <c r="I603" s="47"/>
      <c r="J603" s="52">
        <v>1137590.0900000001</v>
      </c>
      <c r="K603" s="53">
        <v>729389.71</v>
      </c>
      <c r="L603" s="201">
        <f t="shared" si="9"/>
        <v>408200.38000000012</v>
      </c>
      <c r="M603" s="47">
        <v>150</v>
      </c>
      <c r="N603" s="67">
        <v>8</v>
      </c>
      <c r="O603" s="47">
        <v>1</v>
      </c>
      <c r="P603" s="54"/>
      <c r="Q603" s="55">
        <v>15.354188779585524</v>
      </c>
      <c r="R603" s="55">
        <v>10.300423952624485</v>
      </c>
      <c r="S603" s="55">
        <v>10.865594377966231</v>
      </c>
      <c r="T603" s="54"/>
      <c r="U603" s="56">
        <v>1.5354188779585524E-2</v>
      </c>
      <c r="V603" s="204"/>
      <c r="W603" s="56">
        <v>1.0300423952624484E-2</v>
      </c>
      <c r="X603" s="204"/>
      <c r="Y603" s="56">
        <v>1.086559437796623E-2</v>
      </c>
      <c r="Z603" s="204"/>
      <c r="AA603" s="47"/>
      <c r="AD603" t="s">
        <v>48</v>
      </c>
    </row>
    <row r="604" spans="1:30" ht="15.75" thickBot="1" x14ac:dyDescent="0.3">
      <c r="A604" s="29">
        <v>142</v>
      </c>
      <c r="B604" s="57">
        <v>28</v>
      </c>
      <c r="C604" s="58">
        <v>114</v>
      </c>
      <c r="D604" s="57" t="s">
        <v>32</v>
      </c>
      <c r="E604" s="59">
        <v>45070</v>
      </c>
      <c r="F604" s="59"/>
      <c r="G604" s="81">
        <v>1103339.6200000001</v>
      </c>
      <c r="H604" s="81">
        <v>749655.94</v>
      </c>
      <c r="I604" s="57"/>
      <c r="J604" s="62">
        <v>1100404.7100000002</v>
      </c>
      <c r="K604" s="63">
        <v>746721.02999999991</v>
      </c>
      <c r="L604" s="201">
        <f t="shared" si="9"/>
        <v>353683.68000000028</v>
      </c>
      <c r="M604" s="57">
        <v>150</v>
      </c>
      <c r="N604" s="67">
        <v>8</v>
      </c>
      <c r="O604" s="57">
        <v>1</v>
      </c>
      <c r="P604" s="64"/>
      <c r="Q604" s="65">
        <v>14.85229328191938</v>
      </c>
      <c r="R604" s="65">
        <v>8.9247634926855675</v>
      </c>
      <c r="S604" s="65">
        <v>12.744189046852703</v>
      </c>
      <c r="T604" s="64"/>
      <c r="U604" s="66">
        <v>1.4852293281919379E-2</v>
      </c>
      <c r="V604" s="205"/>
      <c r="W604" s="66">
        <v>8.9247634926855682E-3</v>
      </c>
      <c r="X604" s="205"/>
      <c r="Y604" s="66">
        <v>1.2744189046852704E-2</v>
      </c>
      <c r="Z604" s="205"/>
      <c r="AA604" s="57"/>
      <c r="AD604" t="s">
        <v>48</v>
      </c>
    </row>
    <row r="605" spans="1:30" x14ac:dyDescent="0.25">
      <c r="A605" s="30">
        <v>151</v>
      </c>
      <c r="B605" s="35">
        <v>29</v>
      </c>
      <c r="C605" s="45">
        <v>115</v>
      </c>
      <c r="D605" s="35" t="s">
        <v>32</v>
      </c>
      <c r="E605" s="37">
        <v>45070</v>
      </c>
      <c r="F605" s="37"/>
      <c r="G605" s="79">
        <v>535916.31000000006</v>
      </c>
      <c r="H605" s="79">
        <v>396876.31</v>
      </c>
      <c r="I605" s="35"/>
      <c r="J605" s="46">
        <v>532981.4</v>
      </c>
      <c r="K605" s="41">
        <v>393941.4</v>
      </c>
      <c r="L605" s="201">
        <f t="shared" si="9"/>
        <v>139040</v>
      </c>
      <c r="M605" s="35">
        <v>250</v>
      </c>
      <c r="N605" s="67">
        <v>8</v>
      </c>
      <c r="O605" s="35">
        <v>1</v>
      </c>
      <c r="P605" s="42"/>
      <c r="Q605" s="43">
        <v>4.3162280175670924</v>
      </c>
      <c r="R605" s="43">
        <v>2.1050998723316838</v>
      </c>
      <c r="S605" s="43">
        <v>4.7539255122561288</v>
      </c>
      <c r="T605" s="42"/>
      <c r="U605" s="44">
        <v>4.3162280175670928E-3</v>
      </c>
      <c r="V605" s="203"/>
      <c r="W605" s="44">
        <v>2.1050998723316839E-3</v>
      </c>
      <c r="X605" s="203"/>
      <c r="Y605" s="44">
        <v>4.753925512256129E-3</v>
      </c>
      <c r="Z605" s="203"/>
      <c r="AA605" s="35"/>
      <c r="AD605" t="s">
        <v>48</v>
      </c>
    </row>
    <row r="606" spans="1:30" ht="15.75" thickBot="1" x14ac:dyDescent="0.3">
      <c r="A606" s="15">
        <v>152</v>
      </c>
      <c r="B606" s="35">
        <v>30</v>
      </c>
      <c r="C606" s="45">
        <v>115</v>
      </c>
      <c r="D606" s="35" t="s">
        <v>32</v>
      </c>
      <c r="E606" s="37">
        <v>45070</v>
      </c>
      <c r="F606" s="37"/>
      <c r="G606" s="79">
        <v>577102.12</v>
      </c>
      <c r="H606" s="79">
        <v>398263.66</v>
      </c>
      <c r="I606" s="35"/>
      <c r="J606" s="46">
        <v>574167.21</v>
      </c>
      <c r="K606" s="41">
        <v>395328.75</v>
      </c>
      <c r="L606" s="201">
        <f t="shared" si="9"/>
        <v>178838.45999999996</v>
      </c>
      <c r="M606" s="35">
        <v>250</v>
      </c>
      <c r="N606" s="67">
        <v>8</v>
      </c>
      <c r="O606" s="35">
        <v>1</v>
      </c>
      <c r="P606" s="42"/>
      <c r="Q606" s="43">
        <v>4.6497618839425323</v>
      </c>
      <c r="R606" s="43">
        <v>2.7076583667577308</v>
      </c>
      <c r="S606" s="43">
        <v>4.1755225619473242</v>
      </c>
      <c r="T606" s="42"/>
      <c r="U606" s="44">
        <v>4.6497618839425325E-3</v>
      </c>
      <c r="V606" s="203"/>
      <c r="W606" s="44">
        <v>2.7076583667577309E-3</v>
      </c>
      <c r="X606" s="203"/>
      <c r="Y606" s="44">
        <v>4.1755225619473247E-3</v>
      </c>
      <c r="Z606" s="203"/>
      <c r="AA606" s="35"/>
      <c r="AD606" t="s">
        <v>48</v>
      </c>
    </row>
    <row r="607" spans="1:30" x14ac:dyDescent="0.25">
      <c r="A607" s="30">
        <v>157</v>
      </c>
      <c r="B607" s="47">
        <v>31</v>
      </c>
      <c r="C607" s="48">
        <v>11</v>
      </c>
      <c r="D607" s="47" t="s">
        <v>32</v>
      </c>
      <c r="E607" s="49">
        <v>45071</v>
      </c>
      <c r="F607" s="49"/>
      <c r="G607" s="80">
        <v>945923.88</v>
      </c>
      <c r="H607" s="80">
        <v>612197.12</v>
      </c>
      <c r="I607" s="47"/>
      <c r="J607" s="52">
        <v>942988.97</v>
      </c>
      <c r="K607" s="53">
        <v>609262.21</v>
      </c>
      <c r="L607" s="201">
        <f t="shared" si="9"/>
        <v>333726.76</v>
      </c>
      <c r="M607" s="47">
        <v>250</v>
      </c>
      <c r="N607" s="67">
        <v>8</v>
      </c>
      <c r="O607" s="47">
        <v>1</v>
      </c>
      <c r="P607" s="54"/>
      <c r="Q607" s="55">
        <v>7.6365805871850956</v>
      </c>
      <c r="R607" s="55">
        <v>5.052705407578153</v>
      </c>
      <c r="S607" s="55">
        <v>5.5553316361549241</v>
      </c>
      <c r="T607" s="54"/>
      <c r="U607" s="56">
        <v>7.6365805871850961E-3</v>
      </c>
      <c r="V607" s="204"/>
      <c r="W607" s="56">
        <v>5.0527054075781529E-3</v>
      </c>
      <c r="X607" s="204">
        <v>3</v>
      </c>
      <c r="Y607" s="56">
        <v>5.555331636154924E-3</v>
      </c>
      <c r="Z607" s="204"/>
      <c r="AA607" s="47"/>
      <c r="AD607" t="s">
        <v>48</v>
      </c>
    </row>
    <row r="608" spans="1:30" ht="15.75" thickBot="1" x14ac:dyDescent="0.3">
      <c r="A608" s="15">
        <v>158</v>
      </c>
      <c r="B608" s="57">
        <v>32</v>
      </c>
      <c r="C608" s="58">
        <v>11</v>
      </c>
      <c r="D608" s="57" t="s">
        <v>32</v>
      </c>
      <c r="E608" s="59">
        <v>45071</v>
      </c>
      <c r="F608" s="59"/>
      <c r="G608" s="81">
        <v>705321.5</v>
      </c>
      <c r="H608" s="81">
        <v>658811.62</v>
      </c>
      <c r="I608" s="57"/>
      <c r="J608" s="62">
        <v>702386.59</v>
      </c>
      <c r="K608" s="63">
        <v>655876.71</v>
      </c>
      <c r="L608" s="201">
        <f t="shared" si="9"/>
        <v>46509.880000000005</v>
      </c>
      <c r="M608" s="57">
        <v>250</v>
      </c>
      <c r="N608" s="67">
        <v>8</v>
      </c>
      <c r="O608" s="57">
        <v>1</v>
      </c>
      <c r="P608" s="64"/>
      <c r="Q608" s="65">
        <v>5.6881172193277472</v>
      </c>
      <c r="R608" s="65">
        <v>0.70417104754144089</v>
      </c>
      <c r="S608" s="65">
        <v>10.715484269340557</v>
      </c>
      <c r="T608" s="64"/>
      <c r="U608" s="66">
        <v>5.6881172193277473E-3</v>
      </c>
      <c r="V608" s="205"/>
      <c r="W608" s="66">
        <v>7.0417104754144091E-4</v>
      </c>
      <c r="X608" s="205">
        <v>3</v>
      </c>
      <c r="Y608" s="66">
        <v>1.0715484269340558E-2</v>
      </c>
      <c r="Z608" s="205"/>
      <c r="AA608" s="57"/>
      <c r="AD608" t="s">
        <v>48</v>
      </c>
    </row>
    <row r="609" spans="1:30" x14ac:dyDescent="0.25">
      <c r="A609">
        <v>185</v>
      </c>
      <c r="B609" s="35">
        <v>33</v>
      </c>
      <c r="C609" s="45">
        <v>117</v>
      </c>
      <c r="D609" s="35" t="s">
        <v>32</v>
      </c>
      <c r="E609" s="37">
        <v>45072</v>
      </c>
      <c r="F609" s="37"/>
      <c r="G609" s="79">
        <v>1275574.25</v>
      </c>
      <c r="H609" s="79">
        <v>898144.56</v>
      </c>
      <c r="I609" s="35"/>
      <c r="J609" s="46">
        <v>1272639.3400000001</v>
      </c>
      <c r="K609" s="41">
        <v>895209.65</v>
      </c>
      <c r="L609" s="201">
        <f t="shared" si="9"/>
        <v>377429.69000000006</v>
      </c>
      <c r="M609" s="35">
        <v>100</v>
      </c>
      <c r="N609" s="67">
        <v>8</v>
      </c>
      <c r="O609" s="35">
        <v>1</v>
      </c>
      <c r="P609" s="42"/>
      <c r="Q609" s="43">
        <v>25.765446859712615</v>
      </c>
      <c r="R609" s="43">
        <v>14.285946350567949</v>
      </c>
      <c r="S609" s="43">
        <v>24.680926094661032</v>
      </c>
      <c r="T609" s="42"/>
      <c r="U609" s="44">
        <v>2.5765446859712614E-2</v>
      </c>
      <c r="V609" s="203"/>
      <c r="W609" s="44">
        <v>1.4285946350567949E-2</v>
      </c>
      <c r="X609" s="203"/>
      <c r="Y609" s="44">
        <v>2.4680926094661031E-2</v>
      </c>
      <c r="Z609" s="203"/>
      <c r="AA609" s="35"/>
      <c r="AD609" t="s">
        <v>48</v>
      </c>
    </row>
    <row r="610" spans="1:30" ht="15.75" thickBot="1" x14ac:dyDescent="0.3">
      <c r="A610" s="29">
        <v>186</v>
      </c>
      <c r="B610" s="35">
        <v>34</v>
      </c>
      <c r="C610" s="45">
        <v>117</v>
      </c>
      <c r="D610" s="35" t="s">
        <v>32</v>
      </c>
      <c r="E610" s="37">
        <v>45072</v>
      </c>
      <c r="F610" s="37"/>
      <c r="G610" s="79">
        <v>1316955.25</v>
      </c>
      <c r="H610" s="79">
        <v>916520.69</v>
      </c>
      <c r="I610" s="35"/>
      <c r="J610" s="46">
        <v>1314020.3400000001</v>
      </c>
      <c r="K610" s="41">
        <v>913585.77999999991</v>
      </c>
      <c r="L610" s="201">
        <f t="shared" si="9"/>
        <v>400434.56000000017</v>
      </c>
      <c r="M610" s="35">
        <v>100</v>
      </c>
      <c r="N610" s="67">
        <v>8</v>
      </c>
      <c r="O610" s="35">
        <v>1</v>
      </c>
      <c r="P610" s="42"/>
      <c r="Q610" s="43">
        <v>26.603233279627759</v>
      </c>
      <c r="R610" s="43">
        <v>15.156694856393742</v>
      </c>
      <c r="S610" s="43">
        <v>24.610057609953124</v>
      </c>
      <c r="T610" s="42"/>
      <c r="U610" s="44">
        <v>2.6603233279627759E-2</v>
      </c>
      <c r="V610" s="203"/>
      <c r="W610" s="44">
        <v>1.5156694856393742E-2</v>
      </c>
      <c r="X610" s="203"/>
      <c r="Y610" s="44">
        <v>2.4610057609953124E-2</v>
      </c>
      <c r="Z610" s="203"/>
      <c r="AA610" s="35"/>
      <c r="AD610" t="s">
        <v>48</v>
      </c>
    </row>
    <row r="611" spans="1:30" x14ac:dyDescent="0.25">
      <c r="A611" s="85">
        <v>191</v>
      </c>
      <c r="B611" s="33">
        <v>1</v>
      </c>
      <c r="C611" s="34">
        <v>98</v>
      </c>
      <c r="D611" s="35" t="s">
        <v>32</v>
      </c>
      <c r="E611" s="36">
        <v>45076</v>
      </c>
      <c r="F611" s="37"/>
      <c r="G611" s="84">
        <v>1000674.31</v>
      </c>
      <c r="H611" s="84">
        <v>595523</v>
      </c>
      <c r="I611" s="35"/>
      <c r="J611" s="93">
        <v>997782.13</v>
      </c>
      <c r="K611" s="83">
        <v>595411.53</v>
      </c>
      <c r="L611" s="201">
        <f t="shared" si="9"/>
        <v>402370.6</v>
      </c>
      <c r="M611" s="35">
        <v>400</v>
      </c>
      <c r="N611" s="35">
        <v>8</v>
      </c>
      <c r="O611" s="35">
        <v>1</v>
      </c>
      <c r="P611" s="42"/>
      <c r="Q611" s="43">
        <v>5.0501940416374875</v>
      </c>
      <c r="R611" s="43">
        <v>3.8074937908606472</v>
      </c>
      <c r="S611" s="43">
        <v>2.6718055391702085</v>
      </c>
      <c r="T611" s="42"/>
      <c r="U611" s="44">
        <v>5.0501940416374878E-3</v>
      </c>
      <c r="V611" s="203"/>
      <c r="W611" s="44">
        <v>3.8074937908606473E-3</v>
      </c>
      <c r="X611" s="203"/>
      <c r="Y611" s="44">
        <v>2.6718055391702087E-3</v>
      </c>
      <c r="Z611" s="203"/>
      <c r="AA611" s="35"/>
      <c r="AD611" t="s">
        <v>49</v>
      </c>
    </row>
    <row r="612" spans="1:30" ht="15.75" thickBot="1" x14ac:dyDescent="0.3">
      <c r="A612" s="31">
        <v>192</v>
      </c>
      <c r="B612" s="35">
        <v>2</v>
      </c>
      <c r="C612" s="45">
        <v>98</v>
      </c>
      <c r="D612" s="35" t="s">
        <v>32</v>
      </c>
      <c r="E612" s="37">
        <v>45076</v>
      </c>
      <c r="F612" s="37"/>
      <c r="G612" s="84">
        <v>1080682.5</v>
      </c>
      <c r="H612" s="84">
        <v>640605.18999999994</v>
      </c>
      <c r="I612" s="35"/>
      <c r="J612" s="93">
        <v>1077790.32</v>
      </c>
      <c r="K612" s="83">
        <v>640493.72</v>
      </c>
      <c r="L612" s="201">
        <f t="shared" si="9"/>
        <v>437296.60000000009</v>
      </c>
      <c r="M612" s="35">
        <v>400</v>
      </c>
      <c r="N612" s="35">
        <v>8</v>
      </c>
      <c r="O612" s="35">
        <v>1</v>
      </c>
      <c r="P612" s="42"/>
      <c r="Q612" s="43">
        <v>5.4551490636523647</v>
      </c>
      <c r="R612" s="43">
        <v>4.1379864464860807</v>
      </c>
      <c r="S612" s="43">
        <v>2.8318996269075098</v>
      </c>
      <c r="T612" s="42"/>
      <c r="U612" s="44">
        <v>5.4551490636523649E-3</v>
      </c>
      <c r="V612" s="203"/>
      <c r="W612" s="44">
        <v>4.1379864464860805E-3</v>
      </c>
      <c r="X612" s="203"/>
      <c r="Y612" s="44">
        <v>2.83189962690751E-3</v>
      </c>
      <c r="Z612" s="203"/>
      <c r="AA612" s="35"/>
      <c r="AD612" t="s">
        <v>49</v>
      </c>
    </row>
    <row r="613" spans="1:30" x14ac:dyDescent="0.25">
      <c r="A613" s="85">
        <v>193</v>
      </c>
      <c r="B613" s="47">
        <v>3</v>
      </c>
      <c r="C613" s="48">
        <v>184</v>
      </c>
      <c r="D613" s="47" t="s">
        <v>32</v>
      </c>
      <c r="E613" s="49">
        <v>45076</v>
      </c>
      <c r="F613" s="49"/>
      <c r="G613" s="84">
        <v>648547.12</v>
      </c>
      <c r="H613" s="84">
        <v>383020.31</v>
      </c>
      <c r="I613" s="47"/>
      <c r="J613" s="99">
        <v>645654.93999999994</v>
      </c>
      <c r="K613" s="83">
        <v>382908.84</v>
      </c>
      <c r="L613" s="201">
        <f t="shared" si="9"/>
        <v>262746.09999999992</v>
      </c>
      <c r="M613" s="47">
        <v>150</v>
      </c>
      <c r="N613" s="47">
        <v>8</v>
      </c>
      <c r="O613" s="47">
        <v>1</v>
      </c>
      <c r="P613" s="54"/>
      <c r="Q613" s="55">
        <v>8.7144815363431682</v>
      </c>
      <c r="R613" s="55">
        <v>6.6300678649507052</v>
      </c>
      <c r="S613" s="55">
        <v>4.4814893934937965</v>
      </c>
      <c r="T613" s="54"/>
      <c r="U613" s="56">
        <v>8.7144815363431691E-3</v>
      </c>
      <c r="V613" s="204"/>
      <c r="W613" s="56">
        <v>6.6300678649507056E-3</v>
      </c>
      <c r="X613" s="204"/>
      <c r="Y613" s="56">
        <v>4.4814893934937965E-3</v>
      </c>
      <c r="Z613" s="204"/>
      <c r="AA613" s="47"/>
      <c r="AD613" t="s">
        <v>49</v>
      </c>
    </row>
    <row r="614" spans="1:30" ht="15.75" thickBot="1" x14ac:dyDescent="0.3">
      <c r="A614" s="31">
        <v>194</v>
      </c>
      <c r="B614" s="57">
        <v>4</v>
      </c>
      <c r="C614" s="58">
        <v>184</v>
      </c>
      <c r="D614" s="57" t="s">
        <v>32</v>
      </c>
      <c r="E614" s="59">
        <v>45076</v>
      </c>
      <c r="F614" s="59"/>
      <c r="G614" s="84">
        <v>634671.31000000006</v>
      </c>
      <c r="H614" s="84">
        <v>382857</v>
      </c>
      <c r="I614" s="57"/>
      <c r="J614" s="100">
        <v>631779.13</v>
      </c>
      <c r="K614" s="83">
        <v>382745.53</v>
      </c>
      <c r="L614" s="201">
        <f t="shared" si="9"/>
        <v>249033.59999999998</v>
      </c>
      <c r="M614" s="57">
        <v>150</v>
      </c>
      <c r="N614" s="57">
        <v>8</v>
      </c>
      <c r="O614" s="57">
        <v>1</v>
      </c>
      <c r="P614" s="64"/>
      <c r="Q614" s="65">
        <v>8.5271980780197403</v>
      </c>
      <c r="R614" s="65">
        <v>6.2840501482343161</v>
      </c>
      <c r="S614" s="65">
        <v>4.8227680490386646</v>
      </c>
      <c r="T614" s="64"/>
      <c r="U614" s="66">
        <v>8.5271980780197397E-3</v>
      </c>
      <c r="V614" s="205"/>
      <c r="W614" s="66">
        <v>6.2840501482343165E-3</v>
      </c>
      <c r="X614" s="205"/>
      <c r="Y614" s="66">
        <v>4.8227680490386645E-3</v>
      </c>
      <c r="Z614" s="205"/>
      <c r="AA614" s="57"/>
      <c r="AD614" t="s">
        <v>49</v>
      </c>
    </row>
    <row r="615" spans="1:30" x14ac:dyDescent="0.25">
      <c r="A615" s="85">
        <v>199</v>
      </c>
      <c r="B615" s="67">
        <v>5</v>
      </c>
      <c r="C615" s="68" t="s">
        <v>29</v>
      </c>
      <c r="D615" s="67" t="s">
        <v>32</v>
      </c>
      <c r="E615" s="69">
        <v>45076</v>
      </c>
      <c r="F615" s="69"/>
      <c r="G615" s="84">
        <v>636471.93999999994</v>
      </c>
      <c r="H615" s="84">
        <v>383077.69</v>
      </c>
      <c r="I615" s="67"/>
      <c r="J615" s="101">
        <v>633579.75999999989</v>
      </c>
      <c r="K615" s="83">
        <v>382966.22000000003</v>
      </c>
      <c r="L615" s="201">
        <f t="shared" si="9"/>
        <v>250613.53999999986</v>
      </c>
      <c r="M615" s="67">
        <v>150</v>
      </c>
      <c r="N615" s="67">
        <v>8</v>
      </c>
      <c r="O615" s="67">
        <v>1</v>
      </c>
      <c r="P615" s="74"/>
      <c r="Q615" s="75">
        <v>8.5515013953439833</v>
      </c>
      <c r="R615" s="75">
        <v>6.323917949973521</v>
      </c>
      <c r="S615" s="75">
        <v>4.7893044075464921</v>
      </c>
      <c r="T615" s="74"/>
      <c r="U615" s="76">
        <v>8.5515013953439828E-3</v>
      </c>
      <c r="V615" s="206"/>
      <c r="W615" s="76">
        <v>6.3239179499735209E-3</v>
      </c>
      <c r="X615" s="206"/>
      <c r="Y615" s="76">
        <v>4.7893044075464925E-3</v>
      </c>
      <c r="Z615" s="206"/>
      <c r="AA615" s="67"/>
      <c r="AD615" t="s">
        <v>49</v>
      </c>
    </row>
    <row r="616" spans="1:30" ht="15.75" thickBot="1" x14ac:dyDescent="0.3">
      <c r="A616" s="31">
        <v>200</v>
      </c>
      <c r="B616" s="67">
        <v>6</v>
      </c>
      <c r="C616" s="68" t="s">
        <v>50</v>
      </c>
      <c r="D616" s="67" t="s">
        <v>32</v>
      </c>
      <c r="E616" s="69">
        <v>45076</v>
      </c>
      <c r="F616" s="69"/>
      <c r="G616" s="84">
        <v>637882.18999999994</v>
      </c>
      <c r="H616" s="84">
        <v>381410</v>
      </c>
      <c r="I616" s="67"/>
      <c r="J616" s="101">
        <v>634990.00999999989</v>
      </c>
      <c r="K616" s="83">
        <v>381298.53</v>
      </c>
      <c r="L616" s="201">
        <f t="shared" si="9"/>
        <v>253691.47999999986</v>
      </c>
      <c r="M616" s="67">
        <v>150</v>
      </c>
      <c r="N616" s="67">
        <v>8</v>
      </c>
      <c r="O616" s="67">
        <v>1</v>
      </c>
      <c r="P616" s="74"/>
      <c r="Q616" s="75">
        <v>8.5705357073661723</v>
      </c>
      <c r="R616" s="75">
        <v>6.401585900455931</v>
      </c>
      <c r="S616" s="75">
        <v>4.6632420848570169</v>
      </c>
      <c r="T616" s="74"/>
      <c r="U616" s="76">
        <v>8.5705357073661732E-3</v>
      </c>
      <c r="V616" s="206"/>
      <c r="W616" s="76">
        <v>6.4015859004559307E-3</v>
      </c>
      <c r="X616" s="206"/>
      <c r="Y616" s="76">
        <v>4.663242084857017E-3</v>
      </c>
      <c r="Z616" s="206"/>
      <c r="AA616" s="67"/>
      <c r="AD616" t="s">
        <v>49</v>
      </c>
    </row>
    <row r="617" spans="1:30" x14ac:dyDescent="0.25">
      <c r="A617" s="85">
        <v>205</v>
      </c>
      <c r="B617" s="47">
        <v>7</v>
      </c>
      <c r="C617" s="48">
        <v>92</v>
      </c>
      <c r="D617" s="47" t="s">
        <v>32</v>
      </c>
      <c r="E617" s="49">
        <v>45076</v>
      </c>
      <c r="F617" s="49"/>
      <c r="G617" s="84">
        <v>495575.44</v>
      </c>
      <c r="H617" s="84">
        <v>327543.03000000003</v>
      </c>
      <c r="I617" s="47"/>
      <c r="J617" s="99">
        <v>492683.26</v>
      </c>
      <c r="K617" s="83">
        <v>327431.56000000006</v>
      </c>
      <c r="L617" s="201">
        <f t="shared" si="9"/>
        <v>165251.69999999995</v>
      </c>
      <c r="M617" s="47">
        <v>150</v>
      </c>
      <c r="N617" s="67">
        <v>8</v>
      </c>
      <c r="O617" s="47">
        <v>1</v>
      </c>
      <c r="P617" s="54"/>
      <c r="Q617" s="55">
        <v>6.6498045729122142</v>
      </c>
      <c r="R617" s="55">
        <v>4.1699191188697933</v>
      </c>
      <c r="S617" s="55">
        <v>5.3317537261912049</v>
      </c>
      <c r="T617" s="54"/>
      <c r="U617" s="56">
        <v>6.6498045729122147E-3</v>
      </c>
      <c r="V617" s="204"/>
      <c r="W617" s="56">
        <v>4.1699191188697936E-3</v>
      </c>
      <c r="X617" s="204"/>
      <c r="Y617" s="56">
        <v>5.3317537261912051E-3</v>
      </c>
      <c r="Z617" s="204"/>
      <c r="AA617" s="47"/>
      <c r="AD617" t="s">
        <v>49</v>
      </c>
    </row>
    <row r="618" spans="1:30" ht="15.75" thickBot="1" x14ac:dyDescent="0.3">
      <c r="A618" s="31">
        <v>206</v>
      </c>
      <c r="B618" s="57">
        <v>8</v>
      </c>
      <c r="C618" s="58">
        <v>92</v>
      </c>
      <c r="D618" s="57" t="s">
        <v>32</v>
      </c>
      <c r="E618" s="59">
        <v>45076</v>
      </c>
      <c r="F618" s="59"/>
      <c r="G618" s="84">
        <v>493997.97</v>
      </c>
      <c r="H618" s="84">
        <v>330010.81</v>
      </c>
      <c r="I618" s="57"/>
      <c r="J618" s="100">
        <v>491105.79</v>
      </c>
      <c r="K618" s="83">
        <v>329899.34000000003</v>
      </c>
      <c r="L618" s="201">
        <f t="shared" si="9"/>
        <v>161206.44999999995</v>
      </c>
      <c r="M618" s="57">
        <v>150</v>
      </c>
      <c r="N618" s="67">
        <v>8</v>
      </c>
      <c r="O618" s="57">
        <v>1</v>
      </c>
      <c r="P618" s="64"/>
      <c r="Q618" s="65">
        <v>6.6285132726564839</v>
      </c>
      <c r="R618" s="65">
        <v>4.0678423153294485</v>
      </c>
      <c r="S618" s="65">
        <v>5.5054425582531268</v>
      </c>
      <c r="T618" s="64"/>
      <c r="U618" s="66">
        <v>6.6285132726564841E-3</v>
      </c>
      <c r="V618" s="205"/>
      <c r="W618" s="66">
        <v>4.0678423153294486E-3</v>
      </c>
      <c r="X618" s="205"/>
      <c r="Y618" s="66">
        <v>5.505442558253127E-3</v>
      </c>
      <c r="Z618" s="205"/>
      <c r="AA618" s="57"/>
      <c r="AD618" t="s">
        <v>49</v>
      </c>
    </row>
    <row r="619" spans="1:30" x14ac:dyDescent="0.25">
      <c r="A619" s="85">
        <v>211</v>
      </c>
      <c r="B619" s="35">
        <v>9</v>
      </c>
      <c r="C619" s="45">
        <v>96</v>
      </c>
      <c r="D619" s="35" t="s">
        <v>32</v>
      </c>
      <c r="E619" s="37">
        <v>45076</v>
      </c>
      <c r="F619" s="37"/>
      <c r="G619" s="84">
        <v>137060.72</v>
      </c>
      <c r="H619" s="84">
        <v>89350.12</v>
      </c>
      <c r="I619" s="35"/>
      <c r="J619" s="93">
        <v>134168.54</v>
      </c>
      <c r="K619" s="83">
        <v>89238.65</v>
      </c>
      <c r="L619" s="201">
        <f t="shared" si="9"/>
        <v>44929.890000000014</v>
      </c>
      <c r="M619" s="35">
        <v>200</v>
      </c>
      <c r="N619" s="67">
        <v>8</v>
      </c>
      <c r="O619" s="35">
        <v>1</v>
      </c>
      <c r="P619" s="42"/>
      <c r="Q619" s="43">
        <v>1.358166559433573</v>
      </c>
      <c r="R619" s="43">
        <v>0.85031201185698924</v>
      </c>
      <c r="S619" s="43">
        <v>1.0918872772896551</v>
      </c>
      <c r="T619" s="42"/>
      <c r="U619" s="44">
        <v>1.3581665594335731E-3</v>
      </c>
      <c r="V619" s="203"/>
      <c r="W619" s="44">
        <v>8.5031201185698923E-4</v>
      </c>
      <c r="X619" s="203"/>
      <c r="Y619" s="44">
        <v>1.0918872772896551E-3</v>
      </c>
      <c r="Z619" s="203"/>
      <c r="AA619" s="35"/>
      <c r="AD619" t="s">
        <v>49</v>
      </c>
    </row>
    <row r="620" spans="1:30" ht="15.75" thickBot="1" x14ac:dyDescent="0.3">
      <c r="A620" s="31">
        <v>212</v>
      </c>
      <c r="B620" s="35">
        <v>10</v>
      </c>
      <c r="C620" s="45">
        <v>96</v>
      </c>
      <c r="D620" s="35" t="s">
        <v>32</v>
      </c>
      <c r="E620" s="37">
        <v>45076</v>
      </c>
      <c r="F620" s="37"/>
      <c r="G620" s="84">
        <v>135121.45000000001</v>
      </c>
      <c r="H620" s="84">
        <v>86631.25</v>
      </c>
      <c r="I620" s="35"/>
      <c r="J620" s="93">
        <v>132229.27000000002</v>
      </c>
      <c r="K620" s="83">
        <v>86519.78</v>
      </c>
      <c r="L620" s="201">
        <f t="shared" si="9"/>
        <v>45709.49000000002</v>
      </c>
      <c r="M620" s="35">
        <v>200</v>
      </c>
      <c r="N620" s="67">
        <v>8</v>
      </c>
      <c r="O620" s="35">
        <v>1</v>
      </c>
      <c r="P620" s="42"/>
      <c r="Q620" s="43">
        <v>1.3385356410102771</v>
      </c>
      <c r="R620" s="43">
        <v>0.86506618206403207</v>
      </c>
      <c r="S620" s="43">
        <v>1.0179593367344268</v>
      </c>
      <c r="T620" s="42"/>
      <c r="U620" s="44">
        <v>1.338535641010277E-3</v>
      </c>
      <c r="V620" s="203"/>
      <c r="W620" s="44">
        <v>8.6506618206403209E-4</v>
      </c>
      <c r="X620" s="203"/>
      <c r="Y620" s="44">
        <v>1.0179593367344269E-3</v>
      </c>
      <c r="Z620" s="203"/>
      <c r="AA620" s="35"/>
      <c r="AD620" t="s">
        <v>49</v>
      </c>
    </row>
    <row r="621" spans="1:30" x14ac:dyDescent="0.25">
      <c r="A621" s="85">
        <v>217</v>
      </c>
      <c r="B621" s="47">
        <v>11</v>
      </c>
      <c r="C621" s="48">
        <v>93</v>
      </c>
      <c r="D621" s="47" t="s">
        <v>32</v>
      </c>
      <c r="E621" s="49">
        <v>45076</v>
      </c>
      <c r="F621" s="49"/>
      <c r="G621" s="84">
        <v>221388.79999999999</v>
      </c>
      <c r="H621" s="84">
        <v>141907.41</v>
      </c>
      <c r="I621" s="47"/>
      <c r="J621" s="99">
        <v>218496.62</v>
      </c>
      <c r="K621" s="83">
        <v>141795.94</v>
      </c>
      <c r="L621" s="201">
        <f t="shared" si="9"/>
        <v>76700.679999999993</v>
      </c>
      <c r="M621" s="47">
        <v>200</v>
      </c>
      <c r="N621" s="67">
        <v>8</v>
      </c>
      <c r="O621" s="47">
        <v>1</v>
      </c>
      <c r="P621" s="54"/>
      <c r="Q621" s="55">
        <v>2.2118061554017414</v>
      </c>
      <c r="R621" s="55">
        <v>1.4515840016879435</v>
      </c>
      <c r="S621" s="55">
        <v>1.6344776304846667</v>
      </c>
      <c r="T621" s="54"/>
      <c r="U621" s="56">
        <v>2.2118061554017416E-3</v>
      </c>
      <c r="V621" s="204"/>
      <c r="W621" s="56">
        <v>1.4515840016879435E-3</v>
      </c>
      <c r="X621" s="204"/>
      <c r="Y621" s="56">
        <v>1.6344776304846667E-3</v>
      </c>
      <c r="Z621" s="204"/>
      <c r="AA621" s="47"/>
      <c r="AD621" t="s">
        <v>49</v>
      </c>
    </row>
    <row r="622" spans="1:30" ht="15.75" thickBot="1" x14ac:dyDescent="0.3">
      <c r="A622" s="31">
        <v>218</v>
      </c>
      <c r="B622" s="57">
        <v>12</v>
      </c>
      <c r="C622" s="58">
        <v>93</v>
      </c>
      <c r="D622" s="57" t="s">
        <v>32</v>
      </c>
      <c r="E622" s="59">
        <v>45076</v>
      </c>
      <c r="F622" s="59"/>
      <c r="G622" s="84">
        <v>221881.61</v>
      </c>
      <c r="H622" s="84">
        <v>142733.69</v>
      </c>
      <c r="I622" s="57"/>
      <c r="J622" s="100">
        <v>218989.43</v>
      </c>
      <c r="K622" s="83">
        <v>142622.22</v>
      </c>
      <c r="L622" s="201">
        <f t="shared" si="9"/>
        <v>76367.209999999992</v>
      </c>
      <c r="M622" s="57">
        <v>200</v>
      </c>
      <c r="N622" s="67">
        <v>8</v>
      </c>
      <c r="O622" s="57">
        <v>1</v>
      </c>
      <c r="P622" s="64"/>
      <c r="Q622" s="65">
        <v>2.2167947918000692</v>
      </c>
      <c r="R622" s="65">
        <v>1.4452729791905825</v>
      </c>
      <c r="S622" s="65">
        <v>1.6587718971103962</v>
      </c>
      <c r="T622" s="64"/>
      <c r="U622" s="66">
        <v>2.2167947918000693E-3</v>
      </c>
      <c r="V622" s="205"/>
      <c r="W622" s="66">
        <v>1.4452729791905826E-3</v>
      </c>
      <c r="X622" s="205"/>
      <c r="Y622" s="66">
        <v>1.6587718971103962E-3</v>
      </c>
      <c r="Z622" s="205"/>
      <c r="AA622" s="57"/>
      <c r="AD622" t="s">
        <v>49</v>
      </c>
    </row>
    <row r="623" spans="1:30" x14ac:dyDescent="0.25">
      <c r="A623" s="85">
        <v>223</v>
      </c>
      <c r="B623" s="35">
        <v>13</v>
      </c>
      <c r="C623" s="45">
        <v>120</v>
      </c>
      <c r="D623" s="35" t="s">
        <v>32</v>
      </c>
      <c r="E623" s="37">
        <v>45077</v>
      </c>
      <c r="F623" s="37"/>
      <c r="G623" s="84">
        <v>1449752.88</v>
      </c>
      <c r="H623" s="84">
        <v>884695.94</v>
      </c>
      <c r="I623" s="35"/>
      <c r="J623" s="93">
        <v>1446860.7</v>
      </c>
      <c r="K623" s="83">
        <v>884584.47</v>
      </c>
      <c r="L623" s="201">
        <f t="shared" si="9"/>
        <v>562276.23</v>
      </c>
      <c r="M623" s="35">
        <v>150</v>
      </c>
      <c r="N623" s="67">
        <v>8</v>
      </c>
      <c r="O623" s="35">
        <v>1</v>
      </c>
      <c r="P623" s="42"/>
      <c r="Q623" s="43">
        <v>19.528450995527972</v>
      </c>
      <c r="R623" s="43">
        <v>14.188334531886991</v>
      </c>
      <c r="S623" s="43">
        <v>11.481250396828111</v>
      </c>
      <c r="T623" s="42"/>
      <c r="U623" s="44">
        <v>1.9528450995527972E-2</v>
      </c>
      <c r="V623" s="203"/>
      <c r="W623" s="44">
        <v>1.4188334531886991E-2</v>
      </c>
      <c r="X623" s="203"/>
      <c r="Y623" s="44">
        <v>1.148125039682811E-2</v>
      </c>
      <c r="Z623" s="203"/>
      <c r="AA623" s="35"/>
      <c r="AD623" t="s">
        <v>49</v>
      </c>
    </row>
    <row r="624" spans="1:30" ht="15.75" thickBot="1" x14ac:dyDescent="0.3">
      <c r="A624" s="31">
        <v>224</v>
      </c>
      <c r="B624" s="35">
        <v>14</v>
      </c>
      <c r="C624" s="45">
        <v>120</v>
      </c>
      <c r="D624" s="35" t="s">
        <v>32</v>
      </c>
      <c r="E624" s="37">
        <v>45077</v>
      </c>
      <c r="F624" s="37"/>
      <c r="G624" s="84">
        <v>1465222.38</v>
      </c>
      <c r="H624" s="84">
        <v>903717.75</v>
      </c>
      <c r="I624" s="35"/>
      <c r="J624" s="93">
        <v>1462330.2</v>
      </c>
      <c r="K624" s="83">
        <v>903606.28</v>
      </c>
      <c r="L624" s="201">
        <f t="shared" si="9"/>
        <v>558723.91999999993</v>
      </c>
      <c r="M624" s="35">
        <v>150</v>
      </c>
      <c r="N624" s="67">
        <v>8</v>
      </c>
      <c r="O624" s="35">
        <v>1</v>
      </c>
      <c r="P624" s="42"/>
      <c r="Q624" s="43">
        <v>19.737244677376761</v>
      </c>
      <c r="R624" s="43">
        <v>14.098696450190085</v>
      </c>
      <c r="S624" s="43">
        <v>12.122878688451358</v>
      </c>
      <c r="T624" s="42"/>
      <c r="U624" s="44">
        <v>1.9737244677376763E-2</v>
      </c>
      <c r="V624" s="203"/>
      <c r="W624" s="44">
        <v>1.4098696450190086E-2</v>
      </c>
      <c r="X624" s="203"/>
      <c r="Y624" s="44">
        <v>1.2122878688451359E-2</v>
      </c>
      <c r="Z624" s="203"/>
      <c r="AA624" s="35"/>
      <c r="AD624" t="s">
        <v>49</v>
      </c>
    </row>
    <row r="625" spans="1:30" x14ac:dyDescent="0.25">
      <c r="A625" s="85">
        <v>229</v>
      </c>
      <c r="B625" s="47">
        <v>15</v>
      </c>
      <c r="C625" s="48">
        <v>183</v>
      </c>
      <c r="D625" s="47" t="s">
        <v>32</v>
      </c>
      <c r="E625" s="49">
        <v>45077</v>
      </c>
      <c r="F625" s="49"/>
      <c r="G625" s="84">
        <v>800154.62</v>
      </c>
      <c r="H625" s="84">
        <v>501930.47</v>
      </c>
      <c r="I625" s="47"/>
      <c r="J625" s="99">
        <v>797262.44</v>
      </c>
      <c r="K625" s="83">
        <v>501819</v>
      </c>
      <c r="L625" s="201">
        <f t="shared" si="9"/>
        <v>295443.43999999994</v>
      </c>
      <c r="M625" s="47">
        <v>150</v>
      </c>
      <c r="N625" s="67">
        <v>8</v>
      </c>
      <c r="O625" s="47">
        <v>1</v>
      </c>
      <c r="P625" s="54"/>
      <c r="Q625" s="55">
        <v>10.76074600002271</v>
      </c>
      <c r="R625" s="55">
        <v>7.4551441770381821</v>
      </c>
      <c r="S625" s="55">
        <v>7.107043919416733</v>
      </c>
      <c r="T625" s="54"/>
      <c r="U625" s="56">
        <v>1.0760746000022711E-2</v>
      </c>
      <c r="V625" s="204"/>
      <c r="W625" s="56">
        <v>7.4551441770381822E-3</v>
      </c>
      <c r="X625" s="204"/>
      <c r="Y625" s="56">
        <v>7.1070439194167332E-3</v>
      </c>
      <c r="Z625" s="204"/>
      <c r="AA625" s="47"/>
      <c r="AD625" t="s">
        <v>49</v>
      </c>
    </row>
    <row r="626" spans="1:30" ht="15.75" thickBot="1" x14ac:dyDescent="0.3">
      <c r="A626" s="31">
        <v>230</v>
      </c>
      <c r="B626" s="57">
        <v>16</v>
      </c>
      <c r="C626" s="58">
        <v>183</v>
      </c>
      <c r="D626" s="57" t="s">
        <v>32</v>
      </c>
      <c r="E626" s="59">
        <v>45077</v>
      </c>
      <c r="F626" s="59"/>
      <c r="G626" s="84">
        <v>976111.31</v>
      </c>
      <c r="H626" s="84">
        <v>610731.62</v>
      </c>
      <c r="I626" s="57"/>
      <c r="J626" s="100">
        <v>973219.13</v>
      </c>
      <c r="K626" s="83">
        <v>610620.15</v>
      </c>
      <c r="L626" s="201">
        <f t="shared" si="9"/>
        <v>362598.98</v>
      </c>
      <c r="M626" s="57">
        <v>150</v>
      </c>
      <c r="N626" s="67">
        <v>8</v>
      </c>
      <c r="O626" s="57">
        <v>1</v>
      </c>
      <c r="P626" s="64"/>
      <c r="Q626" s="65">
        <v>13.135654377864688</v>
      </c>
      <c r="R626" s="65">
        <v>9.1497298919447481</v>
      </c>
      <c r="S626" s="65">
        <v>8.569737644727871</v>
      </c>
      <c r="T626" s="64"/>
      <c r="U626" s="66">
        <v>1.3135654377864688E-2</v>
      </c>
      <c r="V626" s="205"/>
      <c r="W626" s="66">
        <v>9.1497298919447478E-3</v>
      </c>
      <c r="X626" s="205"/>
      <c r="Y626" s="66">
        <v>8.5697376447278709E-3</v>
      </c>
      <c r="Z626" s="205"/>
      <c r="AA626" s="57"/>
      <c r="AD626" t="s">
        <v>49</v>
      </c>
    </row>
    <row r="627" spans="1:30" x14ac:dyDescent="0.25">
      <c r="A627" s="85">
        <v>235</v>
      </c>
      <c r="B627" s="35">
        <v>17</v>
      </c>
      <c r="C627" s="45">
        <v>91</v>
      </c>
      <c r="D627" s="35" t="s">
        <v>32</v>
      </c>
      <c r="E627" s="37">
        <v>45077</v>
      </c>
      <c r="F627" s="37"/>
      <c r="G627" s="84">
        <v>709393.94</v>
      </c>
      <c r="H627" s="84">
        <v>451509.75</v>
      </c>
      <c r="I627" s="35"/>
      <c r="J627" s="93">
        <v>706501.75999999989</v>
      </c>
      <c r="K627" s="83">
        <v>451398.28</v>
      </c>
      <c r="L627" s="201">
        <f t="shared" si="9"/>
        <v>255103.47999999986</v>
      </c>
      <c r="M627" s="35">
        <v>150</v>
      </c>
      <c r="N627" s="67">
        <v>8</v>
      </c>
      <c r="O627" s="35">
        <v>1</v>
      </c>
      <c r="P627" s="42"/>
      <c r="Q627" s="43">
        <v>9.53573830460269</v>
      </c>
      <c r="R627" s="43">
        <v>6.4372159472018602</v>
      </c>
      <c r="S627" s="43">
        <v>6.6618230684117865</v>
      </c>
      <c r="T627" s="42"/>
      <c r="U627" s="44">
        <v>9.5357383046026905E-3</v>
      </c>
      <c r="V627" s="203"/>
      <c r="W627" s="44">
        <v>6.43721594720186E-3</v>
      </c>
      <c r="X627" s="203"/>
      <c r="Y627" s="44">
        <v>6.6618230684117865E-3</v>
      </c>
      <c r="Z627" s="203"/>
      <c r="AA627" s="35"/>
      <c r="AD627" t="s">
        <v>49</v>
      </c>
    </row>
    <row r="628" spans="1:30" ht="15.75" thickBot="1" x14ac:dyDescent="0.3">
      <c r="A628" s="31">
        <v>236</v>
      </c>
      <c r="B628" s="35">
        <v>18</v>
      </c>
      <c r="C628" s="45">
        <v>91</v>
      </c>
      <c r="D628" s="35" t="s">
        <v>32</v>
      </c>
      <c r="E628" s="37">
        <v>45077</v>
      </c>
      <c r="F628" s="37"/>
      <c r="G628" s="84">
        <v>721740.62</v>
      </c>
      <c r="H628" s="84">
        <v>462244.88</v>
      </c>
      <c r="I628" s="35"/>
      <c r="J628" s="93">
        <v>718848.44</v>
      </c>
      <c r="K628" s="83">
        <v>462133.41000000003</v>
      </c>
      <c r="L628" s="201">
        <f t="shared" si="9"/>
        <v>256715.02999999991</v>
      </c>
      <c r="M628" s="35">
        <v>150</v>
      </c>
      <c r="N628" s="67">
        <v>8</v>
      </c>
      <c r="O628" s="35">
        <v>1</v>
      </c>
      <c r="P628" s="42"/>
      <c r="Q628" s="43">
        <v>9.7023829134012196</v>
      </c>
      <c r="R628" s="43">
        <v>6.4778813875937882</v>
      </c>
      <c r="S628" s="43">
        <v>6.9326782804859777</v>
      </c>
      <c r="T628" s="42"/>
      <c r="U628" s="44">
        <v>9.70238291340122E-3</v>
      </c>
      <c r="V628" s="203"/>
      <c r="W628" s="44">
        <v>6.4778813875937882E-3</v>
      </c>
      <c r="X628" s="203"/>
      <c r="Y628" s="44">
        <v>6.9326782804859776E-3</v>
      </c>
      <c r="Z628" s="203"/>
      <c r="AA628" s="35"/>
      <c r="AD628" t="s">
        <v>49</v>
      </c>
    </row>
    <row r="629" spans="1:30" x14ac:dyDescent="0.25">
      <c r="A629" s="85">
        <v>245</v>
      </c>
      <c r="B629" s="47">
        <v>19</v>
      </c>
      <c r="C629" s="48">
        <v>169</v>
      </c>
      <c r="D629" s="47" t="s">
        <v>32</v>
      </c>
      <c r="E629" s="49">
        <v>45077</v>
      </c>
      <c r="F629" s="49"/>
      <c r="G629" s="84">
        <v>1964609.88</v>
      </c>
      <c r="H629" s="84">
        <v>1573998</v>
      </c>
      <c r="I629" s="47"/>
      <c r="J629" s="99">
        <v>1961717.7</v>
      </c>
      <c r="K629" s="83">
        <v>1573886.53</v>
      </c>
      <c r="L629" s="201">
        <f t="shared" si="9"/>
        <v>387831.16999999993</v>
      </c>
      <c r="M629" s="47">
        <v>100</v>
      </c>
      <c r="N629" s="67">
        <v>8</v>
      </c>
      <c r="O629" s="47">
        <v>1</v>
      </c>
      <c r="P629" s="54"/>
      <c r="Q629" s="55">
        <v>39.716305762721156</v>
      </c>
      <c r="R629" s="55">
        <v>14.679648778287676</v>
      </c>
      <c r="S629" s="55">
        <v>53.82881251653199</v>
      </c>
      <c r="T629" s="54"/>
      <c r="U629" s="56">
        <v>3.9716305762721157E-2</v>
      </c>
      <c r="V629" s="204"/>
      <c r="W629" s="56">
        <v>1.4679648778287677E-2</v>
      </c>
      <c r="X629" s="204">
        <v>3</v>
      </c>
      <c r="Y629" s="56">
        <v>5.3828812516531988E-2</v>
      </c>
      <c r="Z629" s="204"/>
      <c r="AA629" s="47"/>
      <c r="AD629" t="s">
        <v>49</v>
      </c>
    </row>
    <row r="630" spans="1:30" ht="15.75" thickBot="1" x14ac:dyDescent="0.3">
      <c r="A630" s="31">
        <v>246</v>
      </c>
      <c r="B630" s="57">
        <v>20</v>
      </c>
      <c r="C630" s="58">
        <v>169</v>
      </c>
      <c r="D630" s="57" t="s">
        <v>32</v>
      </c>
      <c r="E630" s="59">
        <v>45077</v>
      </c>
      <c r="F630" s="59"/>
      <c r="G630" s="84">
        <v>2526415.75</v>
      </c>
      <c r="H630" s="84">
        <v>1607602.38</v>
      </c>
      <c r="I630" s="57"/>
      <c r="J630" s="100">
        <v>2523523.5699999998</v>
      </c>
      <c r="K630" s="83">
        <v>1607490.91</v>
      </c>
      <c r="L630" s="201">
        <f t="shared" si="9"/>
        <v>916032.65999999992</v>
      </c>
      <c r="M630" s="57">
        <v>100</v>
      </c>
      <c r="N630" s="67">
        <v>8</v>
      </c>
      <c r="O630" s="57">
        <v>1</v>
      </c>
      <c r="P630" s="64"/>
      <c r="Q630" s="65">
        <v>51.090446757733623</v>
      </c>
      <c r="R630" s="65">
        <v>34.672400669189663</v>
      </c>
      <c r="S630" s="65">
        <v>35.298799090369513</v>
      </c>
      <c r="T630" s="64"/>
      <c r="U630" s="66">
        <v>5.1090446757733624E-2</v>
      </c>
      <c r="V630" s="205"/>
      <c r="W630" s="66">
        <v>3.4672400669189661E-2</v>
      </c>
      <c r="X630" s="205">
        <v>3</v>
      </c>
      <c r="Y630" s="66">
        <v>3.5298799090369516E-2</v>
      </c>
      <c r="Z630" s="205"/>
      <c r="AA630" s="57"/>
      <c r="AD630" t="s">
        <v>49</v>
      </c>
    </row>
    <row r="631" spans="1:30" x14ac:dyDescent="0.25">
      <c r="A631" s="85">
        <v>251</v>
      </c>
      <c r="B631" s="35">
        <v>21</v>
      </c>
      <c r="C631" s="45">
        <v>165</v>
      </c>
      <c r="D631" s="35" t="s">
        <v>32</v>
      </c>
      <c r="E631" s="37">
        <v>45077</v>
      </c>
      <c r="F631" s="37"/>
      <c r="G631" s="84">
        <v>2796173.75</v>
      </c>
      <c r="H631" s="84">
        <v>1752563.5</v>
      </c>
      <c r="I631" s="35"/>
      <c r="J631" s="93">
        <v>2793281.57</v>
      </c>
      <c r="K631" s="83">
        <v>1752452.03</v>
      </c>
      <c r="L631" s="201">
        <f t="shared" si="9"/>
        <v>1040829.5399999998</v>
      </c>
      <c r="M631" s="35">
        <v>100</v>
      </c>
      <c r="N631" s="67">
        <v>8</v>
      </c>
      <c r="O631" s="35">
        <v>1</v>
      </c>
      <c r="P631" s="42"/>
      <c r="Q631" s="43">
        <v>56.551880484890255</v>
      </c>
      <c r="R631" s="43">
        <v>39.396039480959523</v>
      </c>
      <c r="S631" s="43">
        <v>36.885058158451066</v>
      </c>
      <c r="T631" s="42"/>
      <c r="U631" s="44">
        <v>5.6551880484890259E-2</v>
      </c>
      <c r="V631" s="203"/>
      <c r="W631" s="44">
        <v>3.9396039480959523E-2</v>
      </c>
      <c r="X631" s="203"/>
      <c r="Y631" s="44">
        <v>3.688505815845107E-2</v>
      </c>
      <c r="Z631" s="203"/>
      <c r="AA631" s="35"/>
      <c r="AD631" t="s">
        <v>49</v>
      </c>
    </row>
    <row r="632" spans="1:30" ht="15.75" thickBot="1" x14ac:dyDescent="0.3">
      <c r="A632" s="86">
        <v>252</v>
      </c>
      <c r="B632" s="35">
        <v>22</v>
      </c>
      <c r="C632" s="45">
        <v>165</v>
      </c>
      <c r="D632" s="35" t="s">
        <v>32</v>
      </c>
      <c r="E632" s="37">
        <v>45077</v>
      </c>
      <c r="F632" s="37"/>
      <c r="G632" s="84">
        <v>2631722.75</v>
      </c>
      <c r="H632" s="84">
        <v>1662532.88</v>
      </c>
      <c r="I632" s="35"/>
      <c r="J632" s="93">
        <v>2628830.5699999998</v>
      </c>
      <c r="K632" s="83">
        <v>1662421.41</v>
      </c>
      <c r="L632" s="201">
        <f t="shared" si="9"/>
        <v>966409.15999999992</v>
      </c>
      <c r="M632" s="35">
        <v>100</v>
      </c>
      <c r="N632" s="67">
        <v>8</v>
      </c>
      <c r="O632" s="35">
        <v>1</v>
      </c>
      <c r="P632" s="42"/>
      <c r="Q632" s="43">
        <v>53.222458418205903</v>
      </c>
      <c r="R632" s="43">
        <v>36.579182237776351</v>
      </c>
      <c r="S632" s="43">
        <v>35.783043787923546</v>
      </c>
      <c r="T632" s="42"/>
      <c r="U632" s="44">
        <v>5.3222458418205908E-2</v>
      </c>
      <c r="V632" s="203"/>
      <c r="W632" s="44">
        <v>3.6579182237776349E-2</v>
      </c>
      <c r="X632" s="203"/>
      <c r="Y632" s="44">
        <v>3.5783043787923546E-2</v>
      </c>
      <c r="Z632" s="203"/>
      <c r="AA632" s="35"/>
      <c r="AD632" t="s">
        <v>49</v>
      </c>
    </row>
    <row r="633" spans="1:30" x14ac:dyDescent="0.25">
      <c r="A633" s="85">
        <v>296</v>
      </c>
      <c r="B633" s="47">
        <v>23</v>
      </c>
      <c r="C633" s="48">
        <v>87</v>
      </c>
      <c r="D633" s="47" t="s">
        <v>32</v>
      </c>
      <c r="E633" s="49">
        <v>45078</v>
      </c>
      <c r="F633" s="49"/>
      <c r="G633" s="84">
        <v>543933.88</v>
      </c>
      <c r="H633" s="84">
        <v>368403.66</v>
      </c>
      <c r="I633" s="47"/>
      <c r="J633" s="99">
        <v>541041.69999999995</v>
      </c>
      <c r="K633" s="83">
        <v>368292.19</v>
      </c>
      <c r="L633" s="201">
        <f t="shared" si="9"/>
        <v>172749.50999999995</v>
      </c>
      <c r="M633" s="47">
        <v>400</v>
      </c>
      <c r="N633" s="67">
        <v>8</v>
      </c>
      <c r="O633" s="47">
        <v>1</v>
      </c>
      <c r="P633" s="54"/>
      <c r="Q633" s="55">
        <v>2.7384390714808826</v>
      </c>
      <c r="R633" s="55">
        <v>1.6346688517978674</v>
      </c>
      <c r="S633" s="55">
        <v>2.373105972318482</v>
      </c>
      <c r="T633" s="54"/>
      <c r="U633" s="56">
        <v>2.7384390714808825E-3</v>
      </c>
      <c r="V633" s="204"/>
      <c r="W633" s="56">
        <v>1.6346688517978674E-3</v>
      </c>
      <c r="X633" s="204"/>
      <c r="Y633" s="56">
        <v>2.3731059723184822E-3</v>
      </c>
      <c r="Z633" s="204"/>
      <c r="AA633" s="47"/>
      <c r="AD633" t="s">
        <v>49</v>
      </c>
    </row>
    <row r="634" spans="1:30" ht="15.75" thickBot="1" x14ac:dyDescent="0.3">
      <c r="A634" s="86">
        <v>297</v>
      </c>
      <c r="B634" s="57">
        <v>24</v>
      </c>
      <c r="C634" s="58">
        <v>87</v>
      </c>
      <c r="D634" s="57" t="s">
        <v>32</v>
      </c>
      <c r="E634" s="59">
        <v>45078</v>
      </c>
      <c r="F634" s="59"/>
      <c r="G634" s="84">
        <v>551090.06000000006</v>
      </c>
      <c r="H634" s="84">
        <v>364622.06</v>
      </c>
      <c r="I634" s="57"/>
      <c r="J634" s="100">
        <v>548197.88</v>
      </c>
      <c r="K634" s="83">
        <v>364510.59</v>
      </c>
      <c r="L634" s="201">
        <f t="shared" si="9"/>
        <v>183687.28999999998</v>
      </c>
      <c r="M634" s="57">
        <v>400</v>
      </c>
      <c r="N634" s="67">
        <v>8</v>
      </c>
      <c r="O634" s="57">
        <v>1</v>
      </c>
      <c r="P634" s="64"/>
      <c r="Q634" s="65">
        <v>2.7746595012824122</v>
      </c>
      <c r="R634" s="65">
        <v>1.7381692800990403</v>
      </c>
      <c r="S634" s="65">
        <v>2.228453975544249</v>
      </c>
      <c r="T634" s="64"/>
      <c r="U634" s="66">
        <v>2.7746595012824123E-3</v>
      </c>
      <c r="V634" s="205"/>
      <c r="W634" s="66">
        <v>1.7381692800990402E-3</v>
      </c>
      <c r="X634" s="205"/>
      <c r="Y634" s="66">
        <v>2.2284539755442491E-3</v>
      </c>
      <c r="Z634" s="205"/>
      <c r="AA634" s="57"/>
      <c r="AD634" t="s">
        <v>49</v>
      </c>
    </row>
    <row r="635" spans="1:30" x14ac:dyDescent="0.25">
      <c r="A635" s="85">
        <v>302</v>
      </c>
      <c r="B635" s="35">
        <v>25</v>
      </c>
      <c r="C635" s="45">
        <v>45</v>
      </c>
      <c r="D635" s="35" t="s">
        <v>32</v>
      </c>
      <c r="E635" s="37">
        <v>45078</v>
      </c>
      <c r="F635" s="37"/>
      <c r="G635" s="84">
        <v>322136.88</v>
      </c>
      <c r="H635" s="84">
        <v>209412.62</v>
      </c>
      <c r="I635" s="35"/>
      <c r="J635" s="93">
        <v>319244.7</v>
      </c>
      <c r="K635" s="83">
        <v>209301.15</v>
      </c>
      <c r="L635" s="201">
        <f t="shared" si="9"/>
        <v>109943.55000000002</v>
      </c>
      <c r="M635" s="35">
        <v>500</v>
      </c>
      <c r="N635" s="67">
        <v>8</v>
      </c>
      <c r="O635" s="35">
        <v>1</v>
      </c>
      <c r="P635" s="42"/>
      <c r="Q635" s="43">
        <v>1.2926651085758352</v>
      </c>
      <c r="R635" s="43">
        <v>0.83228622363597571</v>
      </c>
      <c r="S635" s="43">
        <v>0.98981460262069765</v>
      </c>
      <c r="T635" s="42"/>
      <c r="U635" s="44">
        <v>1.2926651085758351E-3</v>
      </c>
      <c r="V635" s="203"/>
      <c r="W635" s="44">
        <v>8.3228622363597574E-4</v>
      </c>
      <c r="X635" s="203"/>
      <c r="Y635" s="44">
        <v>9.8981460262069759E-4</v>
      </c>
      <c r="Z635" s="203"/>
      <c r="AA635" s="35"/>
      <c r="AD635" t="s">
        <v>49</v>
      </c>
    </row>
    <row r="636" spans="1:30" ht="15.75" thickBot="1" x14ac:dyDescent="0.3">
      <c r="A636" s="86">
        <v>303</v>
      </c>
      <c r="B636" s="35">
        <v>26</v>
      </c>
      <c r="C636" s="45">
        <v>45</v>
      </c>
      <c r="D636" s="35" t="s">
        <v>32</v>
      </c>
      <c r="E636" s="37">
        <v>45078</v>
      </c>
      <c r="F636" s="37"/>
      <c r="G636" s="84">
        <v>315287.03000000003</v>
      </c>
      <c r="H636" s="84">
        <v>220697.19</v>
      </c>
      <c r="I636" s="35"/>
      <c r="J636" s="93">
        <v>312394.85000000003</v>
      </c>
      <c r="K636" s="83">
        <v>220585.72</v>
      </c>
      <c r="L636" s="201">
        <f t="shared" si="9"/>
        <v>91809.130000000034</v>
      </c>
      <c r="M636" s="35">
        <v>500</v>
      </c>
      <c r="N636" s="67">
        <v>8</v>
      </c>
      <c r="O636" s="35">
        <v>1</v>
      </c>
      <c r="P636" s="42"/>
      <c r="Q636" s="43">
        <v>1.2649291364704933</v>
      </c>
      <c r="R636" s="43">
        <v>0.69500642923577038</v>
      </c>
      <c r="S636" s="43">
        <v>1.2253338205546547</v>
      </c>
      <c r="T636" s="42"/>
      <c r="U636" s="44">
        <v>1.2649291364704932E-3</v>
      </c>
      <c r="V636" s="203"/>
      <c r="W636" s="44">
        <v>6.9500642923577037E-4</v>
      </c>
      <c r="X636" s="203"/>
      <c r="Y636" s="44">
        <v>1.2253338205546547E-3</v>
      </c>
      <c r="Z636" s="203"/>
      <c r="AA636" s="35"/>
      <c r="AD636" t="s">
        <v>49</v>
      </c>
    </row>
    <row r="637" spans="1:30" x14ac:dyDescent="0.25">
      <c r="A637" s="3">
        <v>310</v>
      </c>
      <c r="B637" s="47">
        <v>27</v>
      </c>
      <c r="C637" s="48">
        <v>150</v>
      </c>
      <c r="D637" s="47" t="s">
        <v>32</v>
      </c>
      <c r="E637" s="49">
        <v>45078</v>
      </c>
      <c r="F637" s="49"/>
      <c r="G637" s="84">
        <v>957849.69</v>
      </c>
      <c r="H637" s="84">
        <v>511902.81</v>
      </c>
      <c r="I637" s="47"/>
      <c r="J637" s="99">
        <v>954957.50999999989</v>
      </c>
      <c r="K637" s="83">
        <v>511791.34</v>
      </c>
      <c r="L637" s="201">
        <f t="shared" si="9"/>
        <v>443166.16999999987</v>
      </c>
      <c r="M637" s="47">
        <v>200</v>
      </c>
      <c r="N637" s="67">
        <v>8</v>
      </c>
      <c r="O637" s="47">
        <v>1</v>
      </c>
      <c r="P637" s="54"/>
      <c r="Q637" s="55">
        <v>9.6668813401558342</v>
      </c>
      <c r="R637" s="55">
        <v>8.3870563137291523</v>
      </c>
      <c r="S637" s="55">
        <v>2.7516238068173693</v>
      </c>
      <c r="T637" s="54"/>
      <c r="U637" s="56">
        <v>9.6668813401558345E-3</v>
      </c>
      <c r="V637" s="204"/>
      <c r="W637" s="56">
        <v>8.3870563137291524E-3</v>
      </c>
      <c r="X637" s="204"/>
      <c r="Y637" s="56">
        <v>2.7516238068173693E-3</v>
      </c>
      <c r="Z637" s="204"/>
      <c r="AA637" s="47"/>
      <c r="AD637" t="s">
        <v>49</v>
      </c>
    </row>
    <row r="638" spans="1:30" ht="15.75" thickBot="1" x14ac:dyDescent="0.3">
      <c r="A638" s="31">
        <v>311</v>
      </c>
      <c r="B638" s="57">
        <v>28</v>
      </c>
      <c r="C638" s="58">
        <v>150</v>
      </c>
      <c r="D638" s="57" t="s">
        <v>32</v>
      </c>
      <c r="E638" s="59">
        <v>45078</v>
      </c>
      <c r="F638" s="59"/>
      <c r="G638" s="84">
        <v>1110904.1200000001</v>
      </c>
      <c r="H638" s="84">
        <v>600097.75</v>
      </c>
      <c r="I638" s="57"/>
      <c r="J638" s="100">
        <v>1108011.9400000002</v>
      </c>
      <c r="K638" s="83">
        <v>599986.28</v>
      </c>
      <c r="L638" s="201">
        <f t="shared" si="9"/>
        <v>508025.66000000015</v>
      </c>
      <c r="M638" s="57">
        <v>200</v>
      </c>
      <c r="N638" s="67">
        <v>8</v>
      </c>
      <c r="O638" s="57">
        <v>1</v>
      </c>
      <c r="P638" s="64"/>
      <c r="Q638" s="65">
        <v>11.216226727674899</v>
      </c>
      <c r="R638" s="65">
        <v>9.6145421462098994</v>
      </c>
      <c r="S638" s="65">
        <v>3.443621850149746</v>
      </c>
      <c r="T638" s="64"/>
      <c r="U638" s="66">
        <v>1.1216226727674899E-2</v>
      </c>
      <c r="V638" s="205"/>
      <c r="W638" s="66">
        <v>9.6145421462099003E-3</v>
      </c>
      <c r="X638" s="205"/>
      <c r="Y638" s="66">
        <v>3.4436218501497462E-3</v>
      </c>
      <c r="Z638" s="205"/>
      <c r="AA638" s="57"/>
      <c r="AD638" t="s">
        <v>49</v>
      </c>
    </row>
    <row r="639" spans="1:30" x14ac:dyDescent="0.25">
      <c r="A639" s="85">
        <v>316</v>
      </c>
      <c r="B639" s="35">
        <v>29</v>
      </c>
      <c r="C639" s="45">
        <v>74</v>
      </c>
      <c r="D639" s="35" t="s">
        <v>32</v>
      </c>
      <c r="E639" s="37">
        <v>45078</v>
      </c>
      <c r="F639" s="37"/>
      <c r="G639" s="84">
        <v>682097.88</v>
      </c>
      <c r="H639" s="84">
        <v>459368.41</v>
      </c>
      <c r="I639" s="35"/>
      <c r="J639" s="93">
        <v>681986.41</v>
      </c>
      <c r="K639" s="83">
        <v>459256.94</v>
      </c>
      <c r="L639" s="201">
        <f t="shared" si="9"/>
        <v>222729.47000000003</v>
      </c>
      <c r="M639" s="35">
        <v>200</v>
      </c>
      <c r="N639" s="67">
        <v>8</v>
      </c>
      <c r="O639" s="35">
        <v>1</v>
      </c>
      <c r="P639" s="42"/>
      <c r="Q639" s="43">
        <v>6.9036387818646165</v>
      </c>
      <c r="R639" s="43">
        <v>4.2152238462088576</v>
      </c>
      <c r="S639" s="43">
        <v>5.780092111659882</v>
      </c>
      <c r="T639" s="42"/>
      <c r="U639" s="44">
        <v>6.9036387818646166E-3</v>
      </c>
      <c r="V639" s="203"/>
      <c r="W639" s="44">
        <v>4.2152238462088579E-3</v>
      </c>
      <c r="X639" s="203"/>
      <c r="Y639" s="44">
        <v>5.7800921116598824E-3</v>
      </c>
      <c r="Z639" s="203"/>
      <c r="AA639" s="35"/>
      <c r="AD639" t="s">
        <v>49</v>
      </c>
    </row>
    <row r="640" spans="1:30" ht="15.75" thickBot="1" x14ac:dyDescent="0.3">
      <c r="A640" s="86">
        <v>317</v>
      </c>
      <c r="B640" s="35">
        <v>30</v>
      </c>
      <c r="C640" s="45">
        <v>74</v>
      </c>
      <c r="D640" s="35" t="s">
        <v>32</v>
      </c>
      <c r="E640" s="37">
        <v>45078</v>
      </c>
      <c r="F640" s="37"/>
      <c r="G640" s="84">
        <v>669494.18999999994</v>
      </c>
      <c r="H640" s="84">
        <v>456370.47</v>
      </c>
      <c r="I640" s="35"/>
      <c r="J640" s="93">
        <v>669382.72</v>
      </c>
      <c r="K640" s="83">
        <v>456259</v>
      </c>
      <c r="L640" s="201">
        <f t="shared" si="9"/>
        <v>213123.71999999997</v>
      </c>
      <c r="M640" s="35">
        <v>200</v>
      </c>
      <c r="N640" s="67">
        <v>8</v>
      </c>
      <c r="O640" s="35">
        <v>1</v>
      </c>
      <c r="P640" s="42"/>
      <c r="Q640" s="43">
        <v>6.776053654356577</v>
      </c>
      <c r="R640" s="43">
        <v>4.0334320677759408</v>
      </c>
      <c r="S640" s="43">
        <v>5.8966364111483687</v>
      </c>
      <c r="T640" s="42"/>
      <c r="U640" s="44">
        <v>6.7760536543565774E-3</v>
      </c>
      <c r="V640" s="203"/>
      <c r="W640" s="44">
        <v>4.0334320677759411E-3</v>
      </c>
      <c r="X640" s="203"/>
      <c r="Y640" s="44">
        <v>5.8966364111483691E-3</v>
      </c>
      <c r="Z640" s="203"/>
      <c r="AA640" s="35"/>
      <c r="AD640" t="s">
        <v>49</v>
      </c>
    </row>
    <row r="641" spans="1:30" x14ac:dyDescent="0.25">
      <c r="A641" s="3">
        <v>321</v>
      </c>
      <c r="B641" s="47">
        <v>31</v>
      </c>
      <c r="C641" s="48">
        <v>121</v>
      </c>
      <c r="D641" s="47" t="s">
        <v>32</v>
      </c>
      <c r="E641" s="49">
        <v>45078</v>
      </c>
      <c r="F641" s="49"/>
      <c r="G641" s="84">
        <v>1505832.38</v>
      </c>
      <c r="H641" s="84">
        <v>1016190.81</v>
      </c>
      <c r="I641" s="47"/>
      <c r="J641" s="93">
        <v>1505720.91</v>
      </c>
      <c r="K641" s="83">
        <v>1016079.3400000001</v>
      </c>
      <c r="L641" s="201">
        <f t="shared" si="9"/>
        <v>489641.56999999983</v>
      </c>
      <c r="M641" s="47">
        <v>200</v>
      </c>
      <c r="N641" s="67">
        <v>8</v>
      </c>
      <c r="O641" s="47">
        <v>1</v>
      </c>
      <c r="P641" s="54"/>
      <c r="Q641" s="55">
        <v>15.242170689208427</v>
      </c>
      <c r="R641" s="55">
        <v>9.2666175785321201</v>
      </c>
      <c r="S641" s="55">
        <v>12.847439187954063</v>
      </c>
      <c r="T641" s="54"/>
      <c r="U641" s="56">
        <v>1.5242170689208428E-2</v>
      </c>
      <c r="V641" s="204"/>
      <c r="W641" s="56">
        <v>9.2666175785321211E-3</v>
      </c>
      <c r="X641" s="204"/>
      <c r="Y641" s="56">
        <v>1.2847439187954062E-2</v>
      </c>
      <c r="Z641" s="204"/>
      <c r="AA641" s="47"/>
      <c r="AD641" t="s">
        <v>49</v>
      </c>
    </row>
    <row r="642" spans="1:30" ht="15.75" thickBot="1" x14ac:dyDescent="0.3">
      <c r="A642" s="31">
        <v>322</v>
      </c>
      <c r="B642" s="57">
        <v>32</v>
      </c>
      <c r="C642" s="58">
        <v>121</v>
      </c>
      <c r="D642" s="57" t="s">
        <v>32</v>
      </c>
      <c r="E642" s="59">
        <v>45078</v>
      </c>
      <c r="F642" s="59"/>
      <c r="G642" s="84">
        <v>1501615.12</v>
      </c>
      <c r="H642" s="84">
        <v>1001990.25</v>
      </c>
      <c r="I642" s="57"/>
      <c r="J642" s="93">
        <v>1501503.6500000001</v>
      </c>
      <c r="K642" s="83">
        <v>1001878.78</v>
      </c>
      <c r="L642" s="201">
        <f t="shared" si="9"/>
        <v>499624.87000000011</v>
      </c>
      <c r="M642" s="57">
        <v>200</v>
      </c>
      <c r="N642" s="67">
        <v>8</v>
      </c>
      <c r="O642" s="57">
        <v>1</v>
      </c>
      <c r="P642" s="64"/>
      <c r="Q642" s="65">
        <v>15.199480044259644</v>
      </c>
      <c r="R642" s="65">
        <v>9.4555546070441441</v>
      </c>
      <c r="S642" s="65">
        <v>12.349439690013321</v>
      </c>
      <c r="T642" s="64"/>
      <c r="U642" s="66">
        <v>1.5199480044259644E-2</v>
      </c>
      <c r="V642" s="205"/>
      <c r="W642" s="66">
        <v>9.4555546070441438E-3</v>
      </c>
      <c r="X642" s="205"/>
      <c r="Y642" s="66">
        <v>1.2349439690013321E-2</v>
      </c>
      <c r="Z642" s="205"/>
      <c r="AA642" s="57"/>
      <c r="AD642" t="s">
        <v>49</v>
      </c>
    </row>
    <row r="643" spans="1:30" x14ac:dyDescent="0.25">
      <c r="A643">
        <v>257</v>
      </c>
      <c r="B643" s="33">
        <v>1</v>
      </c>
      <c r="C643" s="34" t="s">
        <v>30</v>
      </c>
      <c r="D643" s="35" t="s">
        <v>51</v>
      </c>
      <c r="E643" s="36">
        <v>45082</v>
      </c>
      <c r="F643" s="37"/>
      <c r="G643" s="38">
        <v>2090.13</v>
      </c>
      <c r="H643" s="38">
        <v>2417.29</v>
      </c>
      <c r="I643" s="35"/>
      <c r="J643" s="40">
        <v>1979.0900000000001</v>
      </c>
      <c r="K643" s="41">
        <v>2306.25</v>
      </c>
      <c r="L643" s="202">
        <f t="shared" si="9"/>
        <v>-327.15999999999985</v>
      </c>
      <c r="M643" s="35">
        <v>100</v>
      </c>
      <c r="N643" s="35">
        <v>8</v>
      </c>
      <c r="O643" s="35">
        <v>1</v>
      </c>
      <c r="P643" s="42"/>
      <c r="Q643" s="43">
        <v>4.0068019762447893E-2</v>
      </c>
      <c r="R643" s="43">
        <v>-1.2383207606300944E-2</v>
      </c>
      <c r="S643" s="43">
        <v>0.11277013884281001</v>
      </c>
      <c r="T643" s="42"/>
      <c r="U643" s="44">
        <v>4.0068019762447893E-5</v>
      </c>
      <c r="V643" s="203"/>
      <c r="W643" s="44">
        <v>-1.2383207606300943E-5</v>
      </c>
      <c r="X643" s="203"/>
      <c r="Y643" s="44">
        <v>1.1277013884281002E-4</v>
      </c>
      <c r="Z643" s="203"/>
      <c r="AA643" s="35"/>
      <c r="AD643" t="s">
        <v>52</v>
      </c>
    </row>
    <row r="644" spans="1:30" x14ac:dyDescent="0.25">
      <c r="A644" s="29">
        <v>258</v>
      </c>
      <c r="B644" s="35">
        <v>2</v>
      </c>
      <c r="C644" s="45" t="s">
        <v>30</v>
      </c>
      <c r="D644" s="35" t="s">
        <v>51</v>
      </c>
      <c r="E644" s="37">
        <v>45082</v>
      </c>
      <c r="F644" s="37"/>
      <c r="G644" s="38">
        <v>1281</v>
      </c>
      <c r="H644" s="38">
        <v>1575.63</v>
      </c>
      <c r="I644" s="35"/>
      <c r="J644" s="46">
        <v>1169.96</v>
      </c>
      <c r="K644" s="41">
        <v>1464.5900000000001</v>
      </c>
      <c r="L644" s="202">
        <f t="shared" si="9"/>
        <v>-294.63000000000011</v>
      </c>
      <c r="M644" s="35">
        <v>100</v>
      </c>
      <c r="N644" s="35">
        <v>8</v>
      </c>
      <c r="O644" s="35">
        <v>1</v>
      </c>
      <c r="P644" s="42"/>
      <c r="Q644" s="43">
        <v>2.3686633958674711E-2</v>
      </c>
      <c r="R644" s="43">
        <v>-1.1151927060289921E-2</v>
      </c>
      <c r="S644" s="43">
        <v>7.4902906190773944E-2</v>
      </c>
      <c r="T644" s="42"/>
      <c r="U644" s="44">
        <v>2.368663395867471E-5</v>
      </c>
      <c r="V644" s="203"/>
      <c r="W644" s="44">
        <v>-1.1151927060289921E-5</v>
      </c>
      <c r="X644" s="203"/>
      <c r="Y644" s="44">
        <v>7.4902906190773945E-5</v>
      </c>
      <c r="Z644" s="203"/>
      <c r="AA644" s="35"/>
      <c r="AD644" t="s">
        <v>52</v>
      </c>
    </row>
    <row r="645" spans="1:30" x14ac:dyDescent="0.25">
      <c r="A645">
        <v>263</v>
      </c>
      <c r="B645" s="47">
        <v>3</v>
      </c>
      <c r="C645" s="48">
        <v>3</v>
      </c>
      <c r="D645" s="47" t="s">
        <v>32</v>
      </c>
      <c r="E645" s="49">
        <v>45082</v>
      </c>
      <c r="F645" s="49"/>
      <c r="G645" s="50">
        <v>705427.56</v>
      </c>
      <c r="H645" s="50">
        <v>449158.41</v>
      </c>
      <c r="I645" s="47"/>
      <c r="J645" s="52">
        <v>705316.52</v>
      </c>
      <c r="K645" s="53">
        <v>449047.37</v>
      </c>
      <c r="L645" s="201">
        <f t="shared" ref="L645:L708" si="10">J645-K645</f>
        <v>256269.15000000002</v>
      </c>
      <c r="M645" s="47">
        <v>200</v>
      </c>
      <c r="N645" s="47">
        <v>8</v>
      </c>
      <c r="O645" s="47">
        <v>1</v>
      </c>
      <c r="P645" s="54"/>
      <c r="Q645" s="55">
        <v>7.1398057344893289</v>
      </c>
      <c r="R645" s="55">
        <v>4.8499726243126897</v>
      </c>
      <c r="S645" s="55">
        <v>4.9231411868797723</v>
      </c>
      <c r="T645" s="54"/>
      <c r="U645" s="56">
        <v>7.1398057344893287E-3</v>
      </c>
      <c r="V645" s="204"/>
      <c r="W645" s="56">
        <v>4.8499726243126902E-3</v>
      </c>
      <c r="X645" s="204"/>
      <c r="Y645" s="56">
        <v>4.9231411868797727E-3</v>
      </c>
      <c r="Z645" s="204"/>
      <c r="AA645" s="47"/>
      <c r="AD645" t="s">
        <v>52</v>
      </c>
    </row>
    <row r="646" spans="1:30" x14ac:dyDescent="0.25">
      <c r="A646" s="29">
        <v>264</v>
      </c>
      <c r="B646" s="57">
        <v>4</v>
      </c>
      <c r="C646" s="58">
        <v>3</v>
      </c>
      <c r="D646" s="57" t="s">
        <v>32</v>
      </c>
      <c r="E646" s="59">
        <v>45082</v>
      </c>
      <c r="F646" s="59"/>
      <c r="G646" s="60">
        <v>702026</v>
      </c>
      <c r="H646" s="60">
        <v>461923.56</v>
      </c>
      <c r="I646" s="57"/>
      <c r="J646" s="62">
        <v>701914.96</v>
      </c>
      <c r="K646" s="63">
        <v>461812.52</v>
      </c>
      <c r="L646" s="201">
        <f t="shared" si="10"/>
        <v>240102.43999999994</v>
      </c>
      <c r="M646" s="57">
        <v>200</v>
      </c>
      <c r="N646" s="57">
        <v>8</v>
      </c>
      <c r="O646" s="57">
        <v>1</v>
      </c>
      <c r="P646" s="64"/>
      <c r="Q646" s="65">
        <v>7.1053722894961355</v>
      </c>
      <c r="R646" s="65">
        <v>4.544012656344627</v>
      </c>
      <c r="S646" s="65">
        <v>5.5069232112757422</v>
      </c>
      <c r="T646" s="64"/>
      <c r="U646" s="66">
        <v>7.1053722894961358E-3</v>
      </c>
      <c r="V646" s="205"/>
      <c r="W646" s="66">
        <v>4.5440126563446271E-3</v>
      </c>
      <c r="X646" s="205"/>
      <c r="Y646" s="66">
        <v>5.5069232112757421E-3</v>
      </c>
      <c r="Z646" s="205"/>
      <c r="AA646" s="57"/>
      <c r="AD646" t="s">
        <v>52</v>
      </c>
    </row>
    <row r="647" spans="1:30" x14ac:dyDescent="0.25">
      <c r="A647">
        <v>269</v>
      </c>
      <c r="B647" s="67">
        <v>5</v>
      </c>
      <c r="C647" s="68">
        <v>5</v>
      </c>
      <c r="D647" s="67" t="s">
        <v>32</v>
      </c>
      <c r="E647" s="69">
        <v>45082</v>
      </c>
      <c r="F647" s="69"/>
      <c r="G647" s="70">
        <v>487960.75</v>
      </c>
      <c r="H647" s="70">
        <v>311924.94</v>
      </c>
      <c r="I647" s="67"/>
      <c r="J647" s="72">
        <v>487849.71</v>
      </c>
      <c r="K647" s="73">
        <v>311813.90000000002</v>
      </c>
      <c r="L647" s="201">
        <f t="shared" si="10"/>
        <v>176035.81</v>
      </c>
      <c r="M647" s="67">
        <v>250</v>
      </c>
      <c r="N647" s="67">
        <v>8</v>
      </c>
      <c r="O647" s="67">
        <v>1</v>
      </c>
      <c r="P647" s="74"/>
      <c r="Q647" s="75">
        <v>3.9507393441196652</v>
      </c>
      <c r="R647" s="75">
        <v>2.6652255549252337</v>
      </c>
      <c r="S647" s="75">
        <v>2.7638546467680269</v>
      </c>
      <c r="T647" s="74"/>
      <c r="U647" s="76">
        <v>3.950739344119665E-3</v>
      </c>
      <c r="V647" s="206"/>
      <c r="W647" s="76">
        <v>2.6652255549252336E-3</v>
      </c>
      <c r="X647" s="206"/>
      <c r="Y647" s="76">
        <v>2.7638546467680272E-3</v>
      </c>
      <c r="Z647" s="206"/>
      <c r="AA647" s="67"/>
      <c r="AD647" t="s">
        <v>52</v>
      </c>
    </row>
    <row r="648" spans="1:30" x14ac:dyDescent="0.25">
      <c r="A648" s="29">
        <v>270</v>
      </c>
      <c r="B648" s="67">
        <v>6</v>
      </c>
      <c r="C648" s="68">
        <v>5</v>
      </c>
      <c r="D648" s="67" t="s">
        <v>32</v>
      </c>
      <c r="E648" s="69">
        <v>45082</v>
      </c>
      <c r="F648" s="69"/>
      <c r="G648" s="70">
        <v>483980</v>
      </c>
      <c r="H648" s="70">
        <v>307520.06</v>
      </c>
      <c r="I648" s="67"/>
      <c r="J648" s="72">
        <v>483868.96</v>
      </c>
      <c r="K648" s="73">
        <v>307409.02</v>
      </c>
      <c r="L648" s="201">
        <f t="shared" si="10"/>
        <v>176459.94</v>
      </c>
      <c r="M648" s="67">
        <v>250</v>
      </c>
      <c r="N648" s="67">
        <v>8</v>
      </c>
      <c r="O648" s="67">
        <v>1</v>
      </c>
      <c r="P648" s="74"/>
      <c r="Q648" s="75">
        <v>3.9185021503246658</v>
      </c>
      <c r="R648" s="75">
        <v>2.6716469876701421</v>
      </c>
      <c r="S648" s="75">
        <v>2.6807385997072255</v>
      </c>
      <c r="T648" s="74"/>
      <c r="U648" s="76">
        <v>3.9185021503246658E-3</v>
      </c>
      <c r="V648" s="206"/>
      <c r="W648" s="76">
        <v>2.671646987670142E-3</v>
      </c>
      <c r="X648" s="206"/>
      <c r="Y648" s="76">
        <v>2.6807385997072255E-3</v>
      </c>
      <c r="Z648" s="206"/>
      <c r="AA648" s="67"/>
      <c r="AD648" t="s">
        <v>52</v>
      </c>
    </row>
    <row r="649" spans="1:30" x14ac:dyDescent="0.25">
      <c r="A649">
        <v>275</v>
      </c>
      <c r="B649" s="47">
        <v>7</v>
      </c>
      <c r="C649" s="48">
        <v>197</v>
      </c>
      <c r="D649" s="47" t="s">
        <v>32</v>
      </c>
      <c r="E649" s="49">
        <v>45082</v>
      </c>
      <c r="F649" s="49"/>
      <c r="G649" s="50">
        <v>774552.81</v>
      </c>
      <c r="H649" s="50">
        <v>466506.59</v>
      </c>
      <c r="I649" s="47"/>
      <c r="J649" s="52">
        <v>774441.77</v>
      </c>
      <c r="K649" s="53">
        <v>466395.55000000005</v>
      </c>
      <c r="L649" s="201">
        <f t="shared" si="10"/>
        <v>308046.21999999997</v>
      </c>
      <c r="M649" s="47">
        <v>100</v>
      </c>
      <c r="N649" s="67">
        <v>8</v>
      </c>
      <c r="O649" s="47">
        <v>1</v>
      </c>
      <c r="P649" s="54"/>
      <c r="Q649" s="55">
        <v>15.679099053213911</v>
      </c>
      <c r="R649" s="55">
        <v>11.65973925478743</v>
      </c>
      <c r="S649" s="55">
        <v>8.6416235666169392</v>
      </c>
      <c r="T649" s="54"/>
      <c r="U649" s="56">
        <v>1.5679099053213911E-2</v>
      </c>
      <c r="V649" s="204"/>
      <c r="W649" s="56">
        <v>1.1659739254787431E-2</v>
      </c>
      <c r="X649" s="204"/>
      <c r="Y649" s="56">
        <v>8.6416235666169402E-3</v>
      </c>
      <c r="Z649" s="204"/>
      <c r="AA649" s="47"/>
      <c r="AD649" t="s">
        <v>52</v>
      </c>
    </row>
    <row r="650" spans="1:30" x14ac:dyDescent="0.25">
      <c r="A650" s="29">
        <v>276</v>
      </c>
      <c r="B650" s="57">
        <v>8</v>
      </c>
      <c r="C650" s="58">
        <v>197</v>
      </c>
      <c r="D650" s="57" t="s">
        <v>32</v>
      </c>
      <c r="E650" s="59">
        <v>45082</v>
      </c>
      <c r="F650" s="59"/>
      <c r="G650" s="60">
        <v>778048</v>
      </c>
      <c r="H650" s="60">
        <v>468493.41</v>
      </c>
      <c r="I650" s="57"/>
      <c r="J650" s="62">
        <v>777936.96</v>
      </c>
      <c r="K650" s="63">
        <v>468382.37</v>
      </c>
      <c r="L650" s="201">
        <f t="shared" si="10"/>
        <v>309554.58999999997</v>
      </c>
      <c r="M650" s="57">
        <v>100</v>
      </c>
      <c r="N650" s="67">
        <v>8</v>
      </c>
      <c r="O650" s="57">
        <v>1</v>
      </c>
      <c r="P650" s="64"/>
      <c r="Q650" s="65">
        <v>15.749861546073515</v>
      </c>
      <c r="R650" s="65">
        <v>11.716831988792551</v>
      </c>
      <c r="S650" s="65">
        <v>8.6710135481540629</v>
      </c>
      <c r="T650" s="64"/>
      <c r="U650" s="66">
        <v>1.5749861546073513E-2</v>
      </c>
      <c r="V650" s="205"/>
      <c r="W650" s="66">
        <v>1.1716831988792552E-2</v>
      </c>
      <c r="X650" s="205"/>
      <c r="Y650" s="66">
        <v>8.6710135481540638E-3</v>
      </c>
      <c r="Z650" s="205"/>
      <c r="AA650" s="57"/>
      <c r="AD650" t="s">
        <v>52</v>
      </c>
    </row>
    <row r="651" spans="1:30" x14ac:dyDescent="0.25">
      <c r="A651">
        <v>282</v>
      </c>
      <c r="B651" s="35">
        <v>9</v>
      </c>
      <c r="C651" s="45">
        <v>454</v>
      </c>
      <c r="D651" s="35" t="s">
        <v>32</v>
      </c>
      <c r="E651" s="37">
        <v>45082</v>
      </c>
      <c r="F651" s="37"/>
      <c r="G651" s="38">
        <v>1061831.5</v>
      </c>
      <c r="H651" s="38">
        <v>666462.93999999994</v>
      </c>
      <c r="I651" s="35"/>
      <c r="J651" s="46">
        <v>1061720.46</v>
      </c>
      <c r="K651" s="41">
        <v>666351.89999999991</v>
      </c>
      <c r="L651" s="201">
        <f t="shared" si="10"/>
        <v>395368.56000000006</v>
      </c>
      <c r="M651" s="35">
        <v>150</v>
      </c>
      <c r="N651" s="67">
        <v>8</v>
      </c>
      <c r="O651" s="35">
        <v>1</v>
      </c>
      <c r="P651" s="42"/>
      <c r="Q651" s="43">
        <v>14.330167357548254</v>
      </c>
      <c r="R651" s="43">
        <v>9.9766290897099363</v>
      </c>
      <c r="S651" s="43">
        <v>9.3601072758523802</v>
      </c>
      <c r="T651" s="42"/>
      <c r="U651" s="44">
        <v>1.4330167357548254E-2</v>
      </c>
      <c r="V651" s="203"/>
      <c r="W651" s="44">
        <v>9.9766290897099364E-3</v>
      </c>
      <c r="X651" s="203"/>
      <c r="Y651" s="44">
        <v>9.3601072758523803E-3</v>
      </c>
      <c r="Z651" s="203"/>
      <c r="AA651" s="35"/>
      <c r="AD651" t="s">
        <v>52</v>
      </c>
    </row>
    <row r="652" spans="1:30" x14ac:dyDescent="0.25">
      <c r="A652" s="29">
        <v>283</v>
      </c>
      <c r="B652" s="35">
        <v>10</v>
      </c>
      <c r="C652" s="45">
        <v>454</v>
      </c>
      <c r="D652" s="35" t="s">
        <v>32</v>
      </c>
      <c r="E652" s="37">
        <v>45082</v>
      </c>
      <c r="F652" s="37"/>
      <c r="G652" s="38">
        <v>1061309.1200000001</v>
      </c>
      <c r="H652" s="38">
        <v>659456.88</v>
      </c>
      <c r="I652" s="35"/>
      <c r="J652" s="46">
        <v>1061198.08</v>
      </c>
      <c r="K652" s="41">
        <v>659345.84</v>
      </c>
      <c r="L652" s="201">
        <f t="shared" si="10"/>
        <v>401852.24000000011</v>
      </c>
      <c r="M652" s="35">
        <v>150</v>
      </c>
      <c r="N652" s="67">
        <v>8</v>
      </c>
      <c r="O652" s="35">
        <v>1</v>
      </c>
      <c r="P652" s="42"/>
      <c r="Q652" s="43">
        <v>14.323116732542651</v>
      </c>
      <c r="R652" s="43">
        <v>10.14023661200855</v>
      </c>
      <c r="S652" s="43">
        <v>8.9931922591483175</v>
      </c>
      <c r="T652" s="42"/>
      <c r="U652" s="44">
        <v>1.4323116732542652E-2</v>
      </c>
      <c r="V652" s="203"/>
      <c r="W652" s="44">
        <v>1.014023661200855E-2</v>
      </c>
      <c r="X652" s="203"/>
      <c r="Y652" s="44">
        <v>8.9931922591483179E-3</v>
      </c>
      <c r="Z652" s="203"/>
      <c r="AA652" s="35"/>
      <c r="AD652" t="s">
        <v>52</v>
      </c>
    </row>
    <row r="653" spans="1:30" x14ac:dyDescent="0.25">
      <c r="A653">
        <v>328</v>
      </c>
      <c r="B653" s="47">
        <v>11</v>
      </c>
      <c r="C653" s="48">
        <v>149</v>
      </c>
      <c r="D653" s="47" t="s">
        <v>32</v>
      </c>
      <c r="E653" s="49">
        <v>45082</v>
      </c>
      <c r="F653" s="49"/>
      <c r="G653" s="50">
        <v>1755165.75</v>
      </c>
      <c r="H653" s="50">
        <v>1089715.75</v>
      </c>
      <c r="I653" s="47"/>
      <c r="J653" s="52">
        <v>1755054.71</v>
      </c>
      <c r="K653" s="53">
        <v>1089604.71</v>
      </c>
      <c r="L653" s="201">
        <f t="shared" si="10"/>
        <v>665450</v>
      </c>
      <c r="M653" s="47">
        <v>500</v>
      </c>
      <c r="N653" s="67">
        <v>8</v>
      </c>
      <c r="O653" s="47">
        <v>1</v>
      </c>
      <c r="P653" s="54"/>
      <c r="Q653" s="55">
        <v>7.1064546639573996</v>
      </c>
      <c r="R653" s="55">
        <v>5.0375385142517217</v>
      </c>
      <c r="S653" s="55">
        <v>4.4481697218672043</v>
      </c>
      <c r="T653" s="54"/>
      <c r="U653" s="56">
        <v>7.1064546639573994E-3</v>
      </c>
      <c r="V653" s="204"/>
      <c r="W653" s="56">
        <v>5.0375385142517222E-3</v>
      </c>
      <c r="X653" s="204"/>
      <c r="Y653" s="56">
        <v>4.4481697218672041E-3</v>
      </c>
      <c r="Z653" s="204"/>
      <c r="AA653" s="47"/>
      <c r="AD653" t="s">
        <v>52</v>
      </c>
    </row>
    <row r="654" spans="1:30" x14ac:dyDescent="0.25">
      <c r="A654" s="29">
        <v>329</v>
      </c>
      <c r="B654" s="57">
        <v>12</v>
      </c>
      <c r="C654" s="58">
        <v>149</v>
      </c>
      <c r="D654" s="57" t="s">
        <v>32</v>
      </c>
      <c r="E654" s="59">
        <v>45082</v>
      </c>
      <c r="F654" s="59"/>
      <c r="G654" s="60">
        <v>1786845.88</v>
      </c>
      <c r="H654" s="60">
        <v>1109507.3799999999</v>
      </c>
      <c r="I654" s="57"/>
      <c r="J654" s="62">
        <v>1786734.8399999999</v>
      </c>
      <c r="K654" s="63">
        <v>1109396.3399999999</v>
      </c>
      <c r="L654" s="201">
        <f t="shared" si="10"/>
        <v>677338.5</v>
      </c>
      <c r="M654" s="57">
        <v>500</v>
      </c>
      <c r="N654" s="67">
        <v>8</v>
      </c>
      <c r="O654" s="57">
        <v>1</v>
      </c>
      <c r="P654" s="64"/>
      <c r="Q654" s="65">
        <v>7.2347318090005155</v>
      </c>
      <c r="R654" s="65">
        <v>5.1275359244653842</v>
      </c>
      <c r="S654" s="65">
        <v>4.5304711517505316</v>
      </c>
      <c r="T654" s="64"/>
      <c r="U654" s="66">
        <v>7.2347318090005153E-3</v>
      </c>
      <c r="V654" s="205"/>
      <c r="W654" s="66">
        <v>5.1275359244653844E-3</v>
      </c>
      <c r="X654" s="205"/>
      <c r="Y654" s="66">
        <v>4.5304711517505317E-3</v>
      </c>
      <c r="Z654" s="205"/>
      <c r="AA654" s="57"/>
      <c r="AD654" t="s">
        <v>52</v>
      </c>
    </row>
    <row r="655" spans="1:30" x14ac:dyDescent="0.25">
      <c r="A655">
        <v>336</v>
      </c>
      <c r="B655" s="35">
        <v>13</v>
      </c>
      <c r="C655" s="45">
        <v>110</v>
      </c>
      <c r="D655" s="35" t="s">
        <v>32</v>
      </c>
      <c r="E655" s="37">
        <v>45084</v>
      </c>
      <c r="F655" s="37"/>
      <c r="G655" s="38">
        <v>1096943.75</v>
      </c>
      <c r="H655" s="38">
        <v>681539.44</v>
      </c>
      <c r="I655" s="35"/>
      <c r="J655" s="46">
        <v>1096832.71</v>
      </c>
      <c r="K655" s="41">
        <v>681428.39999999991</v>
      </c>
      <c r="L655" s="201">
        <f t="shared" si="10"/>
        <v>415404.31000000006</v>
      </c>
      <c r="M655" s="35">
        <v>300</v>
      </c>
      <c r="N655" s="67">
        <v>8</v>
      </c>
      <c r="O655" s="35">
        <v>1</v>
      </c>
      <c r="P655" s="42"/>
      <c r="Q655" s="43">
        <v>7.402040786485923</v>
      </c>
      <c r="R655" s="43">
        <v>5.2411030395751297</v>
      </c>
      <c r="S655" s="43">
        <v>4.6460161558582032</v>
      </c>
      <c r="T655" s="42"/>
      <c r="U655" s="44">
        <v>7.4020407864859228E-3</v>
      </c>
      <c r="V655" s="203"/>
      <c r="W655" s="44">
        <v>5.2411030395751301E-3</v>
      </c>
      <c r="X655" s="203"/>
      <c r="Y655" s="44">
        <v>4.6460161558582033E-3</v>
      </c>
      <c r="Z655" s="203"/>
      <c r="AA655" s="35"/>
      <c r="AD655" t="s">
        <v>52</v>
      </c>
    </row>
    <row r="656" spans="1:30" x14ac:dyDescent="0.25">
      <c r="A656" s="29">
        <v>337</v>
      </c>
      <c r="B656" s="35">
        <v>14</v>
      </c>
      <c r="C656" s="45">
        <v>110</v>
      </c>
      <c r="D656" s="35" t="s">
        <v>32</v>
      </c>
      <c r="E656" s="37">
        <v>45084</v>
      </c>
      <c r="F656" s="37"/>
      <c r="G656" s="38">
        <v>1141760.8799999999</v>
      </c>
      <c r="H656" s="38">
        <v>713019.62</v>
      </c>
      <c r="I656" s="35"/>
      <c r="J656" s="46">
        <v>1141649.8399999999</v>
      </c>
      <c r="K656" s="41">
        <v>712908.58</v>
      </c>
      <c r="L656" s="201">
        <f t="shared" si="10"/>
        <v>428741.25999999989</v>
      </c>
      <c r="M656" s="35">
        <v>300</v>
      </c>
      <c r="N656" s="67">
        <v>8</v>
      </c>
      <c r="O656" s="35">
        <v>1</v>
      </c>
      <c r="P656" s="42"/>
      <c r="Q656" s="43">
        <v>7.7044918541544289</v>
      </c>
      <c r="R656" s="43">
        <v>5.4093736316247423</v>
      </c>
      <c r="S656" s="43">
        <v>4.9345041784388259</v>
      </c>
      <c r="T656" s="42"/>
      <c r="U656" s="44">
        <v>7.7044918541544294E-3</v>
      </c>
      <c r="V656" s="203"/>
      <c r="W656" s="44">
        <v>5.4093736316247424E-3</v>
      </c>
      <c r="X656" s="203"/>
      <c r="Y656" s="44">
        <v>4.9345041784388264E-3</v>
      </c>
      <c r="Z656" s="203"/>
      <c r="AA656" s="35"/>
      <c r="AD656" t="s">
        <v>52</v>
      </c>
    </row>
    <row r="657" spans="1:30" x14ac:dyDescent="0.25">
      <c r="A657">
        <v>338</v>
      </c>
      <c r="B657" s="47">
        <v>15</v>
      </c>
      <c r="C657" s="48">
        <v>39</v>
      </c>
      <c r="D657" s="47" t="s">
        <v>32</v>
      </c>
      <c r="E657" s="49">
        <v>45084</v>
      </c>
      <c r="F657" s="49"/>
      <c r="G657" s="50">
        <v>386508.22</v>
      </c>
      <c r="H657" s="50">
        <v>246554.02</v>
      </c>
      <c r="I657" s="47"/>
      <c r="J657" s="52">
        <v>386397.18</v>
      </c>
      <c r="K657" s="53">
        <v>246442.97999999998</v>
      </c>
      <c r="L657" s="201">
        <f t="shared" si="10"/>
        <v>139954.20000000001</v>
      </c>
      <c r="M657" s="47">
        <v>400</v>
      </c>
      <c r="N657" s="67">
        <v>8</v>
      </c>
      <c r="O657" s="47">
        <v>1</v>
      </c>
      <c r="P657" s="54"/>
      <c r="Q657" s="55">
        <v>1.9557182650099454</v>
      </c>
      <c r="R657" s="55">
        <v>1.3243381785470141</v>
      </c>
      <c r="S657" s="55">
        <v>1.3574671858953018</v>
      </c>
      <c r="T657" s="54"/>
      <c r="U657" s="56">
        <v>1.9557182650099454E-3</v>
      </c>
      <c r="V657" s="204"/>
      <c r="W657" s="56">
        <v>1.3243381785470142E-3</v>
      </c>
      <c r="X657" s="204"/>
      <c r="Y657" s="56">
        <v>1.3574671858953018E-3</v>
      </c>
      <c r="Z657" s="204"/>
      <c r="AA657" s="47"/>
      <c r="AD657" t="s">
        <v>52</v>
      </c>
    </row>
    <row r="658" spans="1:30" x14ac:dyDescent="0.25">
      <c r="A658" s="29">
        <v>339</v>
      </c>
      <c r="B658" s="57">
        <v>16</v>
      </c>
      <c r="C658" s="58">
        <v>39</v>
      </c>
      <c r="D658" s="57" t="s">
        <v>32</v>
      </c>
      <c r="E658" s="59">
        <v>45084</v>
      </c>
      <c r="F658" s="59"/>
      <c r="G658" s="60">
        <v>387817.47</v>
      </c>
      <c r="H658" s="60">
        <v>248646.45</v>
      </c>
      <c r="I658" s="57"/>
      <c r="J658" s="62">
        <v>387706.43</v>
      </c>
      <c r="K658" s="63">
        <v>248535.41</v>
      </c>
      <c r="L658" s="201">
        <f t="shared" si="10"/>
        <v>139171.01999999999</v>
      </c>
      <c r="M658" s="57">
        <v>400</v>
      </c>
      <c r="N658" s="67">
        <v>8</v>
      </c>
      <c r="O658" s="57">
        <v>1</v>
      </c>
      <c r="P658" s="64"/>
      <c r="Q658" s="65">
        <v>1.9623449286374188</v>
      </c>
      <c r="R658" s="65">
        <v>1.3169272171419653</v>
      </c>
      <c r="S658" s="65">
        <v>1.3876480797152255</v>
      </c>
      <c r="T658" s="64"/>
      <c r="U658" s="66">
        <v>1.9623449286374187E-3</v>
      </c>
      <c r="V658" s="205"/>
      <c r="W658" s="66">
        <v>1.3169272171419653E-3</v>
      </c>
      <c r="X658" s="205"/>
      <c r="Y658" s="66">
        <v>1.3876480797152255E-3</v>
      </c>
      <c r="Z658" s="205"/>
      <c r="AA658" s="57"/>
      <c r="AD658" t="s">
        <v>52</v>
      </c>
    </row>
    <row r="659" spans="1:30" x14ac:dyDescent="0.25">
      <c r="A659">
        <v>346</v>
      </c>
      <c r="B659" s="35">
        <v>17</v>
      </c>
      <c r="C659" s="45">
        <v>33</v>
      </c>
      <c r="D659" s="35" t="s">
        <v>32</v>
      </c>
      <c r="E659" s="37">
        <v>45084</v>
      </c>
      <c r="F659" s="37"/>
      <c r="G659" s="38">
        <v>297177.28000000003</v>
      </c>
      <c r="H659" s="38">
        <v>185205.16</v>
      </c>
      <c r="I659" s="35"/>
      <c r="J659" s="46">
        <v>297066.24000000005</v>
      </c>
      <c r="K659" s="41">
        <v>185094.12</v>
      </c>
      <c r="L659" s="201">
        <f t="shared" si="10"/>
        <v>111972.12000000005</v>
      </c>
      <c r="M659" s="35">
        <v>300</v>
      </c>
      <c r="N659" s="67">
        <v>8</v>
      </c>
      <c r="O659" s="35">
        <v>1</v>
      </c>
      <c r="P659" s="42"/>
      <c r="Q659" s="43">
        <v>2.0047691910720058</v>
      </c>
      <c r="R659" s="43">
        <v>1.4127379142495449</v>
      </c>
      <c r="S659" s="43">
        <v>1.2728672451682908</v>
      </c>
      <c r="T659" s="42"/>
      <c r="U659" s="44">
        <v>2.0047691910720059E-3</v>
      </c>
      <c r="V659" s="203"/>
      <c r="W659" s="44">
        <v>1.4127379142495448E-3</v>
      </c>
      <c r="X659" s="203"/>
      <c r="Y659" s="44">
        <v>1.2728672451682908E-3</v>
      </c>
      <c r="Z659" s="203"/>
      <c r="AA659" s="35"/>
      <c r="AD659" t="s">
        <v>52</v>
      </c>
    </row>
    <row r="660" spans="1:30" x14ac:dyDescent="0.25">
      <c r="A660" s="29">
        <v>347</v>
      </c>
      <c r="B660" s="35">
        <v>18</v>
      </c>
      <c r="C660" s="45">
        <v>33</v>
      </c>
      <c r="D660" s="35" t="s">
        <v>32</v>
      </c>
      <c r="E660" s="37">
        <v>45084</v>
      </c>
      <c r="F660" s="37"/>
      <c r="G660" s="38">
        <v>292708.28000000003</v>
      </c>
      <c r="H660" s="38">
        <v>185498.88</v>
      </c>
      <c r="I660" s="35"/>
      <c r="J660" s="46">
        <v>292597.24000000005</v>
      </c>
      <c r="K660" s="41">
        <v>185387.84</v>
      </c>
      <c r="L660" s="201">
        <f t="shared" si="10"/>
        <v>107209.40000000005</v>
      </c>
      <c r="M660" s="35">
        <v>300</v>
      </c>
      <c r="N660" s="67">
        <v>8</v>
      </c>
      <c r="O660" s="35">
        <v>1</v>
      </c>
      <c r="P660" s="42"/>
      <c r="Q660" s="43">
        <v>1.9746098787418642</v>
      </c>
      <c r="R660" s="43">
        <v>1.3526472852701652</v>
      </c>
      <c r="S660" s="43">
        <v>1.3372195759641532</v>
      </c>
      <c r="T660" s="42"/>
      <c r="U660" s="44">
        <v>1.9746098787418644E-3</v>
      </c>
      <c r="V660" s="203"/>
      <c r="W660" s="44">
        <v>1.3526472852701651E-3</v>
      </c>
      <c r="X660" s="203"/>
      <c r="Y660" s="44">
        <v>1.3372195759641533E-3</v>
      </c>
      <c r="Z660" s="203"/>
      <c r="AA660" s="35"/>
      <c r="AD660" t="s">
        <v>52</v>
      </c>
    </row>
    <row r="661" spans="1:30" x14ac:dyDescent="0.25">
      <c r="A661">
        <v>350</v>
      </c>
      <c r="B661" s="47">
        <v>19</v>
      </c>
      <c r="C661" s="48">
        <v>14</v>
      </c>
      <c r="D661" s="47" t="s">
        <v>32</v>
      </c>
      <c r="E661" s="49">
        <v>45082</v>
      </c>
      <c r="F661" s="49"/>
      <c r="G661" s="50">
        <v>663343.31000000006</v>
      </c>
      <c r="H661" s="50">
        <v>432461.47</v>
      </c>
      <c r="I661" s="47"/>
      <c r="J661" s="52">
        <v>663232.27</v>
      </c>
      <c r="K661" s="53">
        <v>432350.43</v>
      </c>
      <c r="L661" s="201">
        <f t="shared" si="10"/>
        <v>230881.84000000003</v>
      </c>
      <c r="M661" s="47">
        <v>450</v>
      </c>
      <c r="N661" s="67">
        <v>8</v>
      </c>
      <c r="O661" s="47">
        <v>1</v>
      </c>
      <c r="P661" s="54"/>
      <c r="Q661" s="55">
        <v>2.9839082834875481</v>
      </c>
      <c r="R661" s="55">
        <v>1.942004426814443</v>
      </c>
      <c r="S661" s="55">
        <v>2.2400932918471761</v>
      </c>
      <c r="T661" s="54"/>
      <c r="U661" s="56">
        <v>2.9839082834875481E-3</v>
      </c>
      <c r="V661" s="204"/>
      <c r="W661" s="56">
        <v>1.9420044268144429E-3</v>
      </c>
      <c r="X661" s="204"/>
      <c r="Y661" s="56">
        <v>2.2400932918471761E-3</v>
      </c>
      <c r="Z661" s="204"/>
      <c r="AA661" s="47"/>
      <c r="AD661" t="s">
        <v>52</v>
      </c>
    </row>
    <row r="662" spans="1:30" x14ac:dyDescent="0.25">
      <c r="A662" s="29">
        <v>351</v>
      </c>
      <c r="B662" s="57">
        <v>20</v>
      </c>
      <c r="C662" s="58">
        <v>14</v>
      </c>
      <c r="D662" s="57" t="s">
        <v>32</v>
      </c>
      <c r="E662" s="59">
        <v>45082</v>
      </c>
      <c r="F662" s="59"/>
      <c r="G662" s="60">
        <v>671078.81000000006</v>
      </c>
      <c r="H662" s="60">
        <v>435447.69</v>
      </c>
      <c r="I662" s="57"/>
      <c r="J662" s="62">
        <v>670967.77</v>
      </c>
      <c r="K662" s="63">
        <v>435336.65</v>
      </c>
      <c r="L662" s="201">
        <f t="shared" si="10"/>
        <v>235631.12</v>
      </c>
      <c r="M662" s="57">
        <v>450</v>
      </c>
      <c r="N662" s="67">
        <v>8</v>
      </c>
      <c r="O662" s="57">
        <v>1</v>
      </c>
      <c r="P662" s="64"/>
      <c r="Q662" s="65">
        <v>3.018710604742088</v>
      </c>
      <c r="R662" s="65">
        <v>1.9819517989602178</v>
      </c>
      <c r="S662" s="65">
        <v>2.2290314324310216</v>
      </c>
      <c r="T662" s="64"/>
      <c r="U662" s="66">
        <v>3.018710604742088E-3</v>
      </c>
      <c r="V662" s="205"/>
      <c r="W662" s="66">
        <v>1.9819517989602179E-3</v>
      </c>
      <c r="X662" s="205"/>
      <c r="Y662" s="66">
        <v>2.2290314324310218E-3</v>
      </c>
      <c r="Z662" s="205"/>
      <c r="AA662" s="57"/>
      <c r="AD662" t="s">
        <v>52</v>
      </c>
    </row>
    <row r="663" spans="1:30" x14ac:dyDescent="0.25">
      <c r="A663">
        <v>356</v>
      </c>
      <c r="B663" s="35">
        <v>21</v>
      </c>
      <c r="C663" s="45">
        <v>21</v>
      </c>
      <c r="D663" s="35" t="s">
        <v>32</v>
      </c>
      <c r="E663" s="37">
        <v>45083</v>
      </c>
      <c r="F663" s="37"/>
      <c r="G663" s="38">
        <v>420414.06</v>
      </c>
      <c r="H663" s="38">
        <v>271216</v>
      </c>
      <c r="I663" s="35"/>
      <c r="J663" s="46">
        <v>420303.02</v>
      </c>
      <c r="K663" s="41">
        <v>271104.96000000002</v>
      </c>
      <c r="L663" s="201">
        <f t="shared" si="10"/>
        <v>149198.06</v>
      </c>
      <c r="M663" s="35">
        <v>350</v>
      </c>
      <c r="N663" s="67">
        <v>8</v>
      </c>
      <c r="O663" s="35">
        <v>1</v>
      </c>
      <c r="P663" s="42"/>
      <c r="Q663" s="43">
        <v>2.4312342269248606</v>
      </c>
      <c r="R663" s="43">
        <v>1.6134967175845329</v>
      </c>
      <c r="S663" s="43">
        <v>1.7581356450817043</v>
      </c>
      <c r="T663" s="42"/>
      <c r="U663" s="44">
        <v>2.4312342269248604E-3</v>
      </c>
      <c r="V663" s="203"/>
      <c r="W663" s="44">
        <v>1.6134967175845329E-3</v>
      </c>
      <c r="X663" s="203"/>
      <c r="Y663" s="44">
        <v>1.7581356450817043E-3</v>
      </c>
      <c r="Z663" s="203"/>
      <c r="AA663" s="35"/>
      <c r="AD663" t="s">
        <v>52</v>
      </c>
    </row>
    <row r="664" spans="1:30" x14ac:dyDescent="0.25">
      <c r="A664" s="29">
        <v>357</v>
      </c>
      <c r="B664" s="35">
        <v>22</v>
      </c>
      <c r="C664" s="45">
        <v>21</v>
      </c>
      <c r="D664" s="35" t="s">
        <v>32</v>
      </c>
      <c r="E664" s="37">
        <v>45083</v>
      </c>
      <c r="F664" s="37"/>
      <c r="G664" s="38">
        <v>429415.22</v>
      </c>
      <c r="H664" s="38">
        <v>273460.65999999997</v>
      </c>
      <c r="I664" s="35"/>
      <c r="J664" s="46">
        <v>429304.18</v>
      </c>
      <c r="K664" s="41">
        <v>273349.62</v>
      </c>
      <c r="L664" s="201">
        <f t="shared" si="10"/>
        <v>155954.56</v>
      </c>
      <c r="M664" s="35">
        <v>350</v>
      </c>
      <c r="N664" s="67">
        <v>8</v>
      </c>
      <c r="O664" s="35">
        <v>1</v>
      </c>
      <c r="P664" s="42"/>
      <c r="Q664" s="43">
        <v>2.4833012529339218</v>
      </c>
      <c r="R664" s="43">
        <v>1.6865646286040188</v>
      </c>
      <c r="S664" s="43">
        <v>1.7129837423092915</v>
      </c>
      <c r="T664" s="42"/>
      <c r="U664" s="44">
        <v>2.4833012529339219E-3</v>
      </c>
      <c r="V664" s="203"/>
      <c r="W664" s="44">
        <v>1.6865646286040189E-3</v>
      </c>
      <c r="X664" s="203"/>
      <c r="Y664" s="44">
        <v>1.7129837423092915E-3</v>
      </c>
      <c r="Z664" s="203"/>
      <c r="AA664" s="35"/>
      <c r="AD664" t="s">
        <v>52</v>
      </c>
    </row>
    <row r="665" spans="1:30" x14ac:dyDescent="0.25">
      <c r="A665">
        <v>362</v>
      </c>
      <c r="B665" s="47">
        <v>23</v>
      </c>
      <c r="C665" s="48">
        <v>18</v>
      </c>
      <c r="D665" s="47" t="s">
        <v>32</v>
      </c>
      <c r="E665" s="49">
        <v>45083</v>
      </c>
      <c r="F665" s="49"/>
      <c r="G665" s="50">
        <v>326766.88</v>
      </c>
      <c r="H665" s="50">
        <v>221533.83</v>
      </c>
      <c r="I665" s="47"/>
      <c r="J665" s="52">
        <v>326655.84000000003</v>
      </c>
      <c r="K665" s="53">
        <v>221422.78999999998</v>
      </c>
      <c r="L665" s="201">
        <f t="shared" si="10"/>
        <v>105233.05000000005</v>
      </c>
      <c r="M665" s="47">
        <v>350</v>
      </c>
      <c r="N665" s="67">
        <v>8</v>
      </c>
      <c r="O665" s="47">
        <v>1</v>
      </c>
      <c r="P665" s="54"/>
      <c r="Q665" s="55">
        <v>1.8895340286465014</v>
      </c>
      <c r="R665" s="55">
        <v>1.1380387972632426</v>
      </c>
      <c r="S665" s="55">
        <v>1.6157147474740057</v>
      </c>
      <c r="T665" s="54"/>
      <c r="U665" s="56">
        <v>1.8895340286465014E-3</v>
      </c>
      <c r="V665" s="204"/>
      <c r="W665" s="56">
        <v>1.1380387972632427E-3</v>
      </c>
      <c r="X665" s="204"/>
      <c r="Y665" s="56">
        <v>1.6157147474740057E-3</v>
      </c>
      <c r="Z665" s="204"/>
      <c r="AA665" s="47"/>
      <c r="AD665" t="s">
        <v>52</v>
      </c>
    </row>
    <row r="666" spans="1:30" x14ac:dyDescent="0.25">
      <c r="A666" s="29">
        <v>363</v>
      </c>
      <c r="B666" s="57">
        <v>24</v>
      </c>
      <c r="C666" s="58">
        <v>18</v>
      </c>
      <c r="D666" s="57" t="s">
        <v>32</v>
      </c>
      <c r="E666" s="59">
        <v>45083</v>
      </c>
      <c r="F666" s="59"/>
      <c r="G666" s="60">
        <v>343036.69</v>
      </c>
      <c r="H666" s="60">
        <v>225003.84</v>
      </c>
      <c r="I666" s="57"/>
      <c r="J666" s="62">
        <v>342925.65</v>
      </c>
      <c r="K666" s="63">
        <v>224892.79999999999</v>
      </c>
      <c r="L666" s="201">
        <f t="shared" si="10"/>
        <v>118032.85000000003</v>
      </c>
      <c r="M666" s="57">
        <v>350</v>
      </c>
      <c r="N666" s="67">
        <v>8</v>
      </c>
      <c r="O666" s="57">
        <v>1</v>
      </c>
      <c r="P666" s="64"/>
      <c r="Q666" s="65">
        <v>1.9836464119873689</v>
      </c>
      <c r="R666" s="65">
        <v>1.2764617451604103</v>
      </c>
      <c r="S666" s="65">
        <v>1.5204470336779612</v>
      </c>
      <c r="T666" s="64"/>
      <c r="U666" s="66">
        <v>1.9836464119873691E-3</v>
      </c>
      <c r="V666" s="205"/>
      <c r="W666" s="66">
        <v>1.2764617451604104E-3</v>
      </c>
      <c r="X666" s="205"/>
      <c r="Y666" s="66">
        <v>1.5204470336779613E-3</v>
      </c>
      <c r="Z666" s="205"/>
      <c r="AA666" s="57"/>
      <c r="AD666" t="s">
        <v>52</v>
      </c>
    </row>
    <row r="667" spans="1:30" x14ac:dyDescent="0.25">
      <c r="A667">
        <v>368</v>
      </c>
      <c r="B667" s="35">
        <v>25</v>
      </c>
      <c r="C667" s="45">
        <v>112</v>
      </c>
      <c r="D667" s="35" t="s">
        <v>32</v>
      </c>
      <c r="E667" s="37">
        <v>45083</v>
      </c>
      <c r="F667" s="37"/>
      <c r="G667" s="38">
        <v>266888.25</v>
      </c>
      <c r="H667" s="38">
        <v>172841.12</v>
      </c>
      <c r="I667" s="35"/>
      <c r="J667" s="46">
        <v>266777.21000000002</v>
      </c>
      <c r="K667" s="41">
        <v>172730.08</v>
      </c>
      <c r="L667" s="201">
        <f t="shared" si="10"/>
        <v>94047.130000000034</v>
      </c>
      <c r="M667" s="35">
        <v>500</v>
      </c>
      <c r="N667" s="67">
        <v>8</v>
      </c>
      <c r="O667" s="35">
        <v>1</v>
      </c>
      <c r="P667" s="42"/>
      <c r="Q667" s="43">
        <v>1.0802171222582813</v>
      </c>
      <c r="R667" s="43">
        <v>0.71194836506099446</v>
      </c>
      <c r="S667" s="43">
        <v>0.79177782797416707</v>
      </c>
      <c r="T667" s="42"/>
      <c r="U667" s="44">
        <v>1.0802171222582813E-3</v>
      </c>
      <c r="V667" s="203"/>
      <c r="W667" s="44">
        <v>7.1194836506099446E-4</v>
      </c>
      <c r="X667" s="203"/>
      <c r="Y667" s="44">
        <v>7.9177782797416711E-4</v>
      </c>
      <c r="Z667" s="203"/>
      <c r="AA667" s="35"/>
      <c r="AD667" t="s">
        <v>52</v>
      </c>
    </row>
    <row r="668" spans="1:30" x14ac:dyDescent="0.25">
      <c r="A668" s="29">
        <v>369</v>
      </c>
      <c r="B668" s="35">
        <v>26</v>
      </c>
      <c r="C668" s="45">
        <v>112</v>
      </c>
      <c r="D668" s="35" t="s">
        <v>32</v>
      </c>
      <c r="E668" s="37">
        <v>45083</v>
      </c>
      <c r="F668" s="37"/>
      <c r="G668" s="38">
        <v>275592.12</v>
      </c>
      <c r="H668" s="38">
        <v>173183.75</v>
      </c>
      <c r="I668" s="35"/>
      <c r="J668" s="46">
        <v>275481.08</v>
      </c>
      <c r="K668" s="41">
        <v>173072.71</v>
      </c>
      <c r="L668" s="201">
        <f t="shared" si="10"/>
        <v>102408.37000000002</v>
      </c>
      <c r="M668" s="35">
        <v>500</v>
      </c>
      <c r="N668" s="67">
        <v>8</v>
      </c>
      <c r="O668" s="35">
        <v>1</v>
      </c>
      <c r="P668" s="42"/>
      <c r="Q668" s="43">
        <v>1.1154602729153791</v>
      </c>
      <c r="R668" s="43">
        <v>0.77524398235290515</v>
      </c>
      <c r="S668" s="43">
        <v>0.73146502470931873</v>
      </c>
      <c r="T668" s="42"/>
      <c r="U668" s="44">
        <v>1.1154602729153791E-3</v>
      </c>
      <c r="V668" s="203"/>
      <c r="W668" s="44">
        <v>7.7524398235290519E-4</v>
      </c>
      <c r="X668" s="203"/>
      <c r="Y668" s="44">
        <v>7.3146502470931873E-4</v>
      </c>
      <c r="Z668" s="203"/>
      <c r="AA668" s="35"/>
      <c r="AD668" t="s">
        <v>52</v>
      </c>
    </row>
    <row r="669" spans="1:30" x14ac:dyDescent="0.25">
      <c r="A669">
        <v>381</v>
      </c>
      <c r="B669" s="89">
        <v>27</v>
      </c>
      <c r="C669" s="102">
        <v>36</v>
      </c>
      <c r="D669" s="89" t="s">
        <v>32</v>
      </c>
      <c r="E669" s="103">
        <v>45083</v>
      </c>
      <c r="F669" s="103"/>
      <c r="G669" s="89">
        <v>672586.38</v>
      </c>
      <c r="H669" s="89">
        <v>549572.25</v>
      </c>
      <c r="I669" s="89"/>
      <c r="J669" s="104">
        <v>672475.34</v>
      </c>
      <c r="K669" s="105">
        <v>549461.21</v>
      </c>
      <c r="L669" s="201">
        <f t="shared" si="10"/>
        <v>123014.13</v>
      </c>
      <c r="M669" s="89">
        <v>250</v>
      </c>
      <c r="N669" s="106">
        <v>8</v>
      </c>
      <c r="O669" s="89">
        <v>1</v>
      </c>
      <c r="P669" s="89"/>
      <c r="Q669" s="107">
        <v>5.4458877995197508</v>
      </c>
      <c r="R669" s="107">
        <v>1.8624642502732536</v>
      </c>
      <c r="S669" s="107">
        <v>7.7043606308799699</v>
      </c>
      <c r="T669" s="89"/>
      <c r="U669" s="108">
        <v>5.4458877995197507E-3</v>
      </c>
      <c r="V669" s="211"/>
      <c r="W669" s="108">
        <v>1.8624642502732536E-3</v>
      </c>
      <c r="X669" s="211">
        <v>3</v>
      </c>
      <c r="Y669" s="108">
        <v>7.7043606308799702E-3</v>
      </c>
      <c r="Z669" s="211"/>
      <c r="AA669" s="89" t="s">
        <v>53</v>
      </c>
      <c r="AD669" t="s">
        <v>52</v>
      </c>
    </row>
    <row r="670" spans="1:30" x14ac:dyDescent="0.25">
      <c r="A670" s="29">
        <v>382</v>
      </c>
      <c r="B670" s="57">
        <v>28</v>
      </c>
      <c r="C670" s="58">
        <v>36</v>
      </c>
      <c r="D670" s="57" t="s">
        <v>32</v>
      </c>
      <c r="E670" s="59">
        <v>45083</v>
      </c>
      <c r="F670" s="59"/>
      <c r="G670" s="60">
        <v>849566.31</v>
      </c>
      <c r="H670" s="60">
        <v>541173.38</v>
      </c>
      <c r="I670" s="57"/>
      <c r="J670" s="62">
        <v>849455.27</v>
      </c>
      <c r="K670" s="63">
        <v>541062.34</v>
      </c>
      <c r="L670" s="201">
        <f t="shared" si="10"/>
        <v>308392.93000000005</v>
      </c>
      <c r="M670" s="57">
        <v>250</v>
      </c>
      <c r="N670" s="67">
        <v>8</v>
      </c>
      <c r="O670" s="57">
        <v>1</v>
      </c>
      <c r="P670" s="64"/>
      <c r="Q670" s="65">
        <v>6.8791193014315679</v>
      </c>
      <c r="R670" s="65">
        <v>4.6691449767764244</v>
      </c>
      <c r="S670" s="65">
        <v>4.7514447980085617</v>
      </c>
      <c r="T670" s="64"/>
      <c r="U670" s="66">
        <v>6.8791193014315685E-3</v>
      </c>
      <c r="V670" s="205"/>
      <c r="W670" s="66">
        <v>4.6691449767764246E-3</v>
      </c>
      <c r="X670" s="205">
        <v>3</v>
      </c>
      <c r="Y670" s="66">
        <v>4.7514447980085616E-3</v>
      </c>
      <c r="Z670" s="205"/>
      <c r="AA670" s="57"/>
      <c r="AD670" t="s">
        <v>52</v>
      </c>
    </row>
    <row r="671" spans="1:30" x14ac:dyDescent="0.25">
      <c r="A671">
        <v>410</v>
      </c>
      <c r="B671" s="35">
        <v>29</v>
      </c>
      <c r="C671" s="45">
        <v>32</v>
      </c>
      <c r="D671" s="35" t="s">
        <v>32</v>
      </c>
      <c r="E671" s="37">
        <v>45084</v>
      </c>
      <c r="F671" s="37"/>
      <c r="G671" s="38">
        <v>841796.94</v>
      </c>
      <c r="H671" s="38">
        <v>542616.93999999994</v>
      </c>
      <c r="I671" s="35"/>
      <c r="J671" s="46">
        <v>841685.89999999991</v>
      </c>
      <c r="K671" s="41">
        <v>542505.89999999991</v>
      </c>
      <c r="L671" s="201">
        <f t="shared" si="10"/>
        <v>299180</v>
      </c>
      <c r="M671" s="35">
        <v>500</v>
      </c>
      <c r="N671" s="67">
        <v>8</v>
      </c>
      <c r="O671" s="35">
        <v>1</v>
      </c>
      <c r="P671" s="42"/>
      <c r="Q671" s="43">
        <v>3.4081004173608811</v>
      </c>
      <c r="R671" s="43">
        <v>2.2648294728286578</v>
      </c>
      <c r="S671" s="43">
        <v>2.4580325307442807</v>
      </c>
      <c r="T671" s="42"/>
      <c r="U671" s="44">
        <v>3.4081004173608814E-3</v>
      </c>
      <c r="V671" s="203"/>
      <c r="W671" s="44">
        <v>2.2648294728286576E-3</v>
      </c>
      <c r="X671" s="203"/>
      <c r="Y671" s="44">
        <v>2.4580325307442807E-3</v>
      </c>
      <c r="Z671" s="203"/>
      <c r="AA671" s="35"/>
      <c r="AD671" t="s">
        <v>52</v>
      </c>
    </row>
    <row r="672" spans="1:30" x14ac:dyDescent="0.25">
      <c r="A672" s="29">
        <v>411</v>
      </c>
      <c r="B672" s="35">
        <v>30</v>
      </c>
      <c r="C672" s="45">
        <v>32</v>
      </c>
      <c r="D672" s="35" t="s">
        <v>32</v>
      </c>
      <c r="E672" s="37">
        <v>45084</v>
      </c>
      <c r="F672" s="37"/>
      <c r="G672" s="38">
        <v>515111.38</v>
      </c>
      <c r="H672" s="38">
        <v>334798.96999999997</v>
      </c>
      <c r="I672" s="35"/>
      <c r="J672" s="46">
        <v>515000.34</v>
      </c>
      <c r="K672" s="41">
        <v>334687.93</v>
      </c>
      <c r="L672" s="201">
        <f t="shared" si="10"/>
        <v>180312.41000000003</v>
      </c>
      <c r="M672" s="35">
        <v>300</v>
      </c>
      <c r="N672" s="67">
        <v>8</v>
      </c>
      <c r="O672" s="35">
        <v>1</v>
      </c>
      <c r="P672" s="42"/>
      <c r="Q672" s="43">
        <v>3.4755104283260456</v>
      </c>
      <c r="R672" s="43">
        <v>2.2749786108962544</v>
      </c>
      <c r="S672" s="43">
        <v>2.5811434074740514</v>
      </c>
      <c r="T672" s="42"/>
      <c r="U672" s="44">
        <v>3.4755104283260459E-3</v>
      </c>
      <c r="V672" s="203"/>
      <c r="W672" s="44">
        <v>2.2749786108962546E-3</v>
      </c>
      <c r="X672" s="203"/>
      <c r="Y672" s="44">
        <v>2.5811434074740516E-3</v>
      </c>
      <c r="Z672" s="203"/>
      <c r="AA672" s="35"/>
      <c r="AD672" t="s">
        <v>52</v>
      </c>
    </row>
    <row r="673" spans="1:30" x14ac:dyDescent="0.25">
      <c r="A673">
        <v>422</v>
      </c>
      <c r="B673" s="47">
        <v>31</v>
      </c>
      <c r="C673" s="48">
        <v>274</v>
      </c>
      <c r="D673" s="47" t="s">
        <v>32</v>
      </c>
      <c r="E673" s="49">
        <v>45089</v>
      </c>
      <c r="F673" s="49"/>
      <c r="G673" s="50">
        <v>336698.66</v>
      </c>
      <c r="H673" s="50">
        <v>219823.31</v>
      </c>
      <c r="I673" s="47"/>
      <c r="J673" s="52">
        <v>336587.62</v>
      </c>
      <c r="K673" s="53">
        <v>219712.27</v>
      </c>
      <c r="L673" s="201">
        <f t="shared" si="10"/>
        <v>116875.35</v>
      </c>
      <c r="M673" s="47">
        <v>500</v>
      </c>
      <c r="N673" s="67">
        <v>8</v>
      </c>
      <c r="O673" s="47">
        <v>1</v>
      </c>
      <c r="P673" s="54"/>
      <c r="Q673" s="55">
        <v>1.3628889449146122</v>
      </c>
      <c r="R673" s="55">
        <v>0.88476080395469237</v>
      </c>
      <c r="S673" s="55">
        <v>1.0279755030638276</v>
      </c>
      <c r="T673" s="54"/>
      <c r="U673" s="56">
        <v>1.3628889449146123E-3</v>
      </c>
      <c r="V673" s="204"/>
      <c r="W673" s="56">
        <v>8.8476080395469238E-4</v>
      </c>
      <c r="X673" s="204"/>
      <c r="Y673" s="56">
        <v>1.0279755030638276E-3</v>
      </c>
      <c r="Z673" s="204"/>
      <c r="AA673" s="47"/>
      <c r="AD673" t="s">
        <v>52</v>
      </c>
    </row>
    <row r="674" spans="1:30" ht="15.75" thickBot="1" x14ac:dyDescent="0.3">
      <c r="A674" s="29">
        <v>423</v>
      </c>
      <c r="B674" s="90">
        <v>32</v>
      </c>
      <c r="C674" s="91">
        <v>274</v>
      </c>
      <c r="D674" s="90" t="s">
        <v>32</v>
      </c>
      <c r="E674" s="92">
        <v>45089</v>
      </c>
      <c r="F674" s="92"/>
      <c r="G674" s="90">
        <v>279687.81</v>
      </c>
      <c r="H674" s="90">
        <v>261253.44</v>
      </c>
      <c r="I674" s="90"/>
      <c r="J674" s="109">
        <v>279576.77</v>
      </c>
      <c r="K674" s="110">
        <v>261142.39999999999</v>
      </c>
      <c r="L674" s="201">
        <f t="shared" si="10"/>
        <v>18434.370000000024</v>
      </c>
      <c r="M674" s="90">
        <v>500</v>
      </c>
      <c r="N674" s="106">
        <v>8</v>
      </c>
      <c r="O674" s="90">
        <v>1</v>
      </c>
      <c r="P674" s="90"/>
      <c r="Q674" s="111">
        <v>1.132044277469074</v>
      </c>
      <c r="R674" s="111">
        <v>0.13955045286793394</v>
      </c>
      <c r="S674" s="111">
        <v>2.1338617228924508</v>
      </c>
      <c r="T674" s="90"/>
      <c r="U674" s="112">
        <v>1.132044277469074E-3</v>
      </c>
      <c r="V674" s="212"/>
      <c r="W674" s="112">
        <v>1.3955045286793394E-4</v>
      </c>
      <c r="X674" s="212"/>
      <c r="Y674" s="112">
        <v>2.1338617228924507E-3</v>
      </c>
      <c r="Z674" s="210"/>
      <c r="AA674" s="89" t="s">
        <v>53</v>
      </c>
      <c r="AD674" t="s">
        <v>52</v>
      </c>
    </row>
    <row r="675" spans="1:30" x14ac:dyDescent="0.25">
      <c r="A675" s="30">
        <v>424</v>
      </c>
      <c r="B675" s="35">
        <v>33</v>
      </c>
      <c r="C675" s="45">
        <v>276</v>
      </c>
      <c r="D675" s="35" t="s">
        <v>32</v>
      </c>
      <c r="E675" s="37">
        <v>45089</v>
      </c>
      <c r="F675" s="37"/>
      <c r="G675" s="38">
        <v>4535501</v>
      </c>
      <c r="H675" s="38">
        <v>2735731.25</v>
      </c>
      <c r="I675" s="35"/>
      <c r="J675" s="46">
        <v>4535389.96</v>
      </c>
      <c r="K675" s="41">
        <v>2735620.21</v>
      </c>
      <c r="L675" s="201">
        <f t="shared" si="10"/>
        <v>1799769.75</v>
      </c>
      <c r="M675" s="35">
        <v>140</v>
      </c>
      <c r="N675" s="67">
        <v>8</v>
      </c>
      <c r="O675" s="35">
        <v>1</v>
      </c>
      <c r="P675" s="42"/>
      <c r="Q675" s="43">
        <v>65.58717626632432</v>
      </c>
      <c r="R675" s="43">
        <v>48.658852937379606</v>
      </c>
      <c r="S675" s="43">
        <v>36.395895157231116</v>
      </c>
      <c r="T675" s="42"/>
      <c r="U675" s="44">
        <v>6.5587176266324321E-2</v>
      </c>
      <c r="V675" s="203"/>
      <c r="W675" s="44">
        <v>4.8658852937379607E-2</v>
      </c>
      <c r="X675" s="203"/>
      <c r="Y675" s="44">
        <v>3.6395895157231115E-2</v>
      </c>
      <c r="Z675" s="203"/>
      <c r="AA675" s="35"/>
      <c r="AD675" t="s">
        <v>52</v>
      </c>
    </row>
    <row r="676" spans="1:30" ht="15.75" thickBot="1" x14ac:dyDescent="0.3">
      <c r="A676" s="15">
        <v>425</v>
      </c>
      <c r="B676" s="35">
        <v>34</v>
      </c>
      <c r="C676" s="45">
        <v>276</v>
      </c>
      <c r="D676" s="35" t="s">
        <v>32</v>
      </c>
      <c r="E676" s="37">
        <v>45089</v>
      </c>
      <c r="F676" s="37"/>
      <c r="G676" s="38">
        <v>4771867</v>
      </c>
      <c r="H676" s="38">
        <v>2839126.5</v>
      </c>
      <c r="I676" s="35"/>
      <c r="J676" s="46">
        <v>4771755.96</v>
      </c>
      <c r="K676" s="41">
        <v>2839015.46</v>
      </c>
      <c r="L676" s="201">
        <f t="shared" si="10"/>
        <v>1932740.5</v>
      </c>
      <c r="M676" s="35">
        <v>140</v>
      </c>
      <c r="N676" s="67">
        <v>8</v>
      </c>
      <c r="O676" s="35">
        <v>1</v>
      </c>
      <c r="P676" s="42"/>
      <c r="Q676" s="43">
        <v>69.005312003734218</v>
      </c>
      <c r="R676" s="43">
        <v>52.25387067185541</v>
      </c>
      <c r="S676" s="43">
        <v>36.015598863539445</v>
      </c>
      <c r="T676" s="42"/>
      <c r="U676" s="44">
        <v>6.900531200373422E-2</v>
      </c>
      <c r="V676" s="203"/>
      <c r="W676" s="44">
        <v>5.2253870671855412E-2</v>
      </c>
      <c r="X676" s="203"/>
      <c r="Y676" s="44">
        <v>3.6015598863539444E-2</v>
      </c>
      <c r="Z676" s="203"/>
      <c r="AA676" s="35"/>
      <c r="AD676" t="s">
        <v>52</v>
      </c>
    </row>
    <row r="677" spans="1:30" x14ac:dyDescent="0.25">
      <c r="A677">
        <v>434</v>
      </c>
      <c r="B677" s="47">
        <v>35</v>
      </c>
      <c r="C677" s="48">
        <v>11</v>
      </c>
      <c r="D677" s="47" t="s">
        <v>32</v>
      </c>
      <c r="E677" s="49">
        <v>45089</v>
      </c>
      <c r="F677" s="49"/>
      <c r="G677" s="50">
        <v>1019848.25</v>
      </c>
      <c r="H677" s="50">
        <v>806931.38</v>
      </c>
      <c r="I677" s="47"/>
      <c r="J677" s="52">
        <v>1019737.21</v>
      </c>
      <c r="K677" s="53">
        <v>806820.34</v>
      </c>
      <c r="L677" s="201">
        <f t="shared" si="10"/>
        <v>212916.87</v>
      </c>
      <c r="M677" s="47">
        <v>250</v>
      </c>
      <c r="N677" s="67">
        <v>8</v>
      </c>
      <c r="O677" s="47">
        <v>1</v>
      </c>
      <c r="P677" s="54"/>
      <c r="Q677" s="55">
        <v>8.2581086626244318</v>
      </c>
      <c r="R677" s="55">
        <v>3.223613894233758</v>
      </c>
      <c r="S677" s="55">
        <v>10.824163752039949</v>
      </c>
      <c r="T677" s="54"/>
      <c r="U677" s="56">
        <v>8.2581086626244311E-3</v>
      </c>
      <c r="V677" s="204"/>
      <c r="W677" s="56">
        <v>3.223613894233758E-3</v>
      </c>
      <c r="X677" s="204">
        <v>3</v>
      </c>
      <c r="Y677" s="56">
        <v>1.0824163752039949E-2</v>
      </c>
      <c r="Z677" s="204"/>
      <c r="AA677" s="47"/>
      <c r="AD677" t="s">
        <v>52</v>
      </c>
    </row>
    <row r="678" spans="1:30" ht="15.75" thickBot="1" x14ac:dyDescent="0.3">
      <c r="A678" s="29">
        <v>435</v>
      </c>
      <c r="B678" s="57">
        <v>36</v>
      </c>
      <c r="C678" s="58">
        <v>11</v>
      </c>
      <c r="D678" s="57" t="s">
        <v>32</v>
      </c>
      <c r="E678" s="59">
        <v>45089</v>
      </c>
      <c r="F678" s="59"/>
      <c r="G678" s="60">
        <v>908648.75</v>
      </c>
      <c r="H678" s="60">
        <v>849582.31</v>
      </c>
      <c r="I678" s="57"/>
      <c r="J678" s="62">
        <v>908537.71</v>
      </c>
      <c r="K678" s="63">
        <v>849471.27</v>
      </c>
      <c r="L678" s="201">
        <f t="shared" si="10"/>
        <v>59066.439999999944</v>
      </c>
      <c r="M678" s="57">
        <v>250</v>
      </c>
      <c r="N678" s="67">
        <v>8</v>
      </c>
      <c r="O678" s="57">
        <v>1</v>
      </c>
      <c r="P678" s="64"/>
      <c r="Q678" s="65">
        <v>7.3575849343302515</v>
      </c>
      <c r="R678" s="65">
        <v>0.89428046104061376</v>
      </c>
      <c r="S678" s="65">
        <v>13.896104617572723</v>
      </c>
      <c r="T678" s="64"/>
      <c r="U678" s="66">
        <v>7.3575849343302515E-3</v>
      </c>
      <c r="V678" s="205"/>
      <c r="W678" s="66">
        <v>8.9428046104061379E-4</v>
      </c>
      <c r="X678" s="205">
        <v>3</v>
      </c>
      <c r="Y678" s="66">
        <v>1.3896104617572723E-2</v>
      </c>
      <c r="Z678" s="205"/>
      <c r="AA678" s="57"/>
      <c r="AD678" t="s">
        <v>52</v>
      </c>
    </row>
    <row r="679" spans="1:30" x14ac:dyDescent="0.25">
      <c r="A679">
        <v>409</v>
      </c>
      <c r="B679" s="33">
        <v>1</v>
      </c>
      <c r="C679" s="34">
        <v>180</v>
      </c>
      <c r="D679" s="35" t="s">
        <v>32</v>
      </c>
      <c r="E679" s="36">
        <v>45090</v>
      </c>
      <c r="F679" s="37"/>
      <c r="G679" s="84">
        <v>591044</v>
      </c>
      <c r="H679" s="84">
        <v>379531.97</v>
      </c>
      <c r="I679" s="35"/>
      <c r="J679" s="40">
        <v>588283.79</v>
      </c>
      <c r="K679" s="41">
        <v>376771.75999999995</v>
      </c>
      <c r="L679" s="201">
        <f t="shared" si="10"/>
        <v>211512.03000000009</v>
      </c>
      <c r="M679" s="35">
        <v>100</v>
      </c>
      <c r="N679" s="35">
        <v>8</v>
      </c>
      <c r="O679" s="35">
        <v>1</v>
      </c>
      <c r="P679" s="42"/>
      <c r="Q679" s="43">
        <v>11.910204449341741</v>
      </c>
      <c r="R679" s="43">
        <v>8.005860675877722</v>
      </c>
      <c r="S679" s="43">
        <v>8.3943391129476357</v>
      </c>
      <c r="T679" s="42"/>
      <c r="U679" s="44">
        <v>1.1910204449341742E-2</v>
      </c>
      <c r="V679" s="203"/>
      <c r="W679" s="44">
        <v>8.0058606758777219E-3</v>
      </c>
      <c r="X679" s="203"/>
      <c r="Y679" s="44">
        <v>8.3943391129476363E-3</v>
      </c>
      <c r="Z679" s="203"/>
      <c r="AA679" s="35"/>
      <c r="AD679" t="s">
        <v>54</v>
      </c>
    </row>
    <row r="680" spans="1:30" x14ac:dyDescent="0.25">
      <c r="A680" s="29">
        <v>472</v>
      </c>
      <c r="B680" s="35">
        <v>2</v>
      </c>
      <c r="C680" s="45">
        <v>180</v>
      </c>
      <c r="D680" s="35" t="s">
        <v>32</v>
      </c>
      <c r="E680" s="37">
        <v>45090</v>
      </c>
      <c r="F680" s="37"/>
      <c r="G680" s="84">
        <v>604906.81000000006</v>
      </c>
      <c r="H680" s="84">
        <v>386436.22</v>
      </c>
      <c r="I680" s="35"/>
      <c r="J680" s="46">
        <v>602146.60000000009</v>
      </c>
      <c r="K680" s="41">
        <v>383676.00999999995</v>
      </c>
      <c r="L680" s="201">
        <f t="shared" si="10"/>
        <v>218470.59000000014</v>
      </c>
      <c r="M680" s="35">
        <v>100</v>
      </c>
      <c r="N680" s="35">
        <v>8</v>
      </c>
      <c r="O680" s="35">
        <v>1</v>
      </c>
      <c r="P680" s="42"/>
      <c r="Q680" s="43">
        <v>12.190866443007042</v>
      </c>
      <c r="R680" s="43">
        <v>8.2692464599616642</v>
      </c>
      <c r="S680" s="43">
        <v>8.431482963547559</v>
      </c>
      <c r="T680" s="42"/>
      <c r="U680" s="44">
        <v>1.2190866443007042E-2</v>
      </c>
      <c r="V680" s="203"/>
      <c r="W680" s="44">
        <v>8.2692464599616652E-3</v>
      </c>
      <c r="X680" s="203"/>
      <c r="Y680" s="44">
        <v>8.43148296354756E-3</v>
      </c>
      <c r="Z680" s="203"/>
      <c r="AA680" s="35"/>
      <c r="AD680" t="s">
        <v>54</v>
      </c>
    </row>
    <row r="681" spans="1:30" x14ac:dyDescent="0.25">
      <c r="A681">
        <v>477</v>
      </c>
      <c r="B681" s="47">
        <v>3</v>
      </c>
      <c r="C681" s="48" t="s">
        <v>33</v>
      </c>
      <c r="D681" s="47" t="s">
        <v>32</v>
      </c>
      <c r="E681" s="49">
        <v>45090</v>
      </c>
      <c r="F681" s="49"/>
      <c r="G681" s="84">
        <v>607635.75</v>
      </c>
      <c r="H681" s="84">
        <v>383869.69</v>
      </c>
      <c r="I681" s="47"/>
      <c r="J681" s="52">
        <v>604875.54</v>
      </c>
      <c r="K681" s="53">
        <v>381109.48</v>
      </c>
      <c r="L681" s="201">
        <f t="shared" si="10"/>
        <v>223766.06000000006</v>
      </c>
      <c r="M681" s="47">
        <v>100</v>
      </c>
      <c r="N681" s="47">
        <v>8</v>
      </c>
      <c r="O681" s="47">
        <v>1</v>
      </c>
      <c r="P681" s="54"/>
      <c r="Q681" s="55">
        <v>12.246115684754779</v>
      </c>
      <c r="R681" s="55">
        <v>8.4696832626971368</v>
      </c>
      <c r="S681" s="55">
        <v>8.119329707423935</v>
      </c>
      <c r="T681" s="54"/>
      <c r="U681" s="56">
        <v>1.2246115684754779E-2</v>
      </c>
      <c r="V681" s="204"/>
      <c r="W681" s="56">
        <v>8.469683262697137E-3</v>
      </c>
      <c r="X681" s="204"/>
      <c r="Y681" s="56">
        <v>8.1193297074239352E-3</v>
      </c>
      <c r="Z681" s="204"/>
      <c r="AA681" s="47"/>
      <c r="AD681" t="s">
        <v>54</v>
      </c>
    </row>
    <row r="682" spans="1:30" x14ac:dyDescent="0.25">
      <c r="A682" s="29">
        <v>478</v>
      </c>
      <c r="B682" s="57">
        <v>4</v>
      </c>
      <c r="C682" s="58" t="s">
        <v>33</v>
      </c>
      <c r="D682" s="57" t="s">
        <v>32</v>
      </c>
      <c r="E682" s="59">
        <v>45090</v>
      </c>
      <c r="F682" s="59"/>
      <c r="G682" s="84">
        <v>571614.81000000006</v>
      </c>
      <c r="H682" s="84">
        <v>369504.03</v>
      </c>
      <c r="I682" s="57"/>
      <c r="J682" s="62">
        <v>568854.60000000009</v>
      </c>
      <c r="K682" s="63">
        <v>366743.82</v>
      </c>
      <c r="L682" s="201">
        <f t="shared" si="10"/>
        <v>202110.78000000009</v>
      </c>
      <c r="M682" s="57">
        <v>100</v>
      </c>
      <c r="N682" s="57">
        <v>8</v>
      </c>
      <c r="O682" s="57">
        <v>1</v>
      </c>
      <c r="P682" s="64"/>
      <c r="Q682" s="65">
        <v>11.5168473160692</v>
      </c>
      <c r="R682" s="65">
        <v>7.6500175700312356</v>
      </c>
      <c r="S682" s="65">
        <v>8.3136839539816201</v>
      </c>
      <c r="T682" s="64"/>
      <c r="U682" s="66">
        <v>1.1516847316069201E-2</v>
      </c>
      <c r="V682" s="205"/>
      <c r="W682" s="66">
        <v>7.650017570031236E-3</v>
      </c>
      <c r="X682" s="205"/>
      <c r="Y682" s="66">
        <v>8.3136839539816199E-3</v>
      </c>
      <c r="Z682" s="205"/>
      <c r="AA682" s="57"/>
      <c r="AD682" t="s">
        <v>54</v>
      </c>
    </row>
    <row r="683" spans="1:30" x14ac:dyDescent="0.25">
      <c r="A683">
        <v>483</v>
      </c>
      <c r="B683" s="67">
        <v>5</v>
      </c>
      <c r="C683" s="68" t="s">
        <v>55</v>
      </c>
      <c r="D683" s="67" t="s">
        <v>32</v>
      </c>
      <c r="E683" s="69">
        <v>45090</v>
      </c>
      <c r="F683" s="69"/>
      <c r="G683" s="84">
        <v>557668.12</v>
      </c>
      <c r="H683" s="84">
        <v>385564.15999999997</v>
      </c>
      <c r="I683" s="67"/>
      <c r="J683" s="72">
        <v>554907.91</v>
      </c>
      <c r="K683" s="73">
        <v>382803.94999999995</v>
      </c>
      <c r="L683" s="201">
        <f t="shared" si="10"/>
        <v>172103.96000000008</v>
      </c>
      <c r="M683" s="67">
        <v>150</v>
      </c>
      <c r="N683" s="67">
        <v>8</v>
      </c>
      <c r="O683" s="67">
        <v>1</v>
      </c>
      <c r="P683" s="74"/>
      <c r="Q683" s="75">
        <v>7.4896580765970402</v>
      </c>
      <c r="R683" s="75">
        <v>4.3428272945888153</v>
      </c>
      <c r="S683" s="75">
        <v>6.7656861813176805</v>
      </c>
      <c r="T683" s="74"/>
      <c r="U683" s="76">
        <v>7.4896580765970401E-3</v>
      </c>
      <c r="V683" s="206"/>
      <c r="W683" s="76">
        <v>4.3428272945888156E-3</v>
      </c>
      <c r="X683" s="206"/>
      <c r="Y683" s="76">
        <v>6.7656861813176804E-3</v>
      </c>
      <c r="Z683" s="206"/>
      <c r="AA683" s="67"/>
      <c r="AD683" t="s">
        <v>54</v>
      </c>
    </row>
    <row r="684" spans="1:30" x14ac:dyDescent="0.25">
      <c r="A684" s="29">
        <v>484</v>
      </c>
      <c r="B684" s="67">
        <v>6</v>
      </c>
      <c r="C684" s="68" t="s">
        <v>55</v>
      </c>
      <c r="D684" s="67" t="s">
        <v>32</v>
      </c>
      <c r="E684" s="69">
        <v>45090</v>
      </c>
      <c r="F684" s="69"/>
      <c r="G684" s="84">
        <v>566840</v>
      </c>
      <c r="H684" s="84">
        <v>387257.62</v>
      </c>
      <c r="I684" s="67"/>
      <c r="J684" s="72">
        <v>564079.79</v>
      </c>
      <c r="K684" s="73">
        <v>384497.41</v>
      </c>
      <c r="L684" s="201">
        <f t="shared" si="10"/>
        <v>179582.38000000006</v>
      </c>
      <c r="M684" s="67">
        <v>150</v>
      </c>
      <c r="N684" s="67">
        <v>8</v>
      </c>
      <c r="O684" s="67">
        <v>1</v>
      </c>
      <c r="P684" s="74"/>
      <c r="Q684" s="75">
        <v>7.6134520321014394</v>
      </c>
      <c r="R684" s="75">
        <v>4.5315358315475169</v>
      </c>
      <c r="S684" s="75">
        <v>6.6261198311909331</v>
      </c>
      <c r="T684" s="74"/>
      <c r="U684" s="76">
        <v>7.6134520321014393E-3</v>
      </c>
      <c r="V684" s="206"/>
      <c r="W684" s="76">
        <v>4.5315358315475172E-3</v>
      </c>
      <c r="X684" s="206"/>
      <c r="Y684" s="76">
        <v>6.6261198311909335E-3</v>
      </c>
      <c r="Z684" s="206"/>
      <c r="AA684" s="67"/>
      <c r="AD684" t="s">
        <v>54</v>
      </c>
    </row>
    <row r="685" spans="1:30" x14ac:dyDescent="0.25">
      <c r="A685">
        <v>485</v>
      </c>
      <c r="B685" s="47">
        <v>7</v>
      </c>
      <c r="C685" s="48">
        <v>85</v>
      </c>
      <c r="D685" s="47" t="s">
        <v>32</v>
      </c>
      <c r="E685" s="49">
        <v>45091</v>
      </c>
      <c r="F685" s="49"/>
      <c r="G685" s="84">
        <v>158315.19</v>
      </c>
      <c r="H685" s="84">
        <v>110288.46</v>
      </c>
      <c r="I685" s="47"/>
      <c r="J685" s="52">
        <v>155554.98000000001</v>
      </c>
      <c r="K685" s="53">
        <v>107528.25</v>
      </c>
      <c r="L685" s="201">
        <f t="shared" si="10"/>
        <v>48026.73000000001</v>
      </c>
      <c r="M685" s="47">
        <v>250</v>
      </c>
      <c r="N685" s="67">
        <v>8</v>
      </c>
      <c r="O685" s="47">
        <v>1</v>
      </c>
      <c r="P685" s="54"/>
      <c r="Q685" s="55">
        <v>1.2597264425139203</v>
      </c>
      <c r="R685" s="55">
        <v>0.72713653043374771</v>
      </c>
      <c r="S685" s="55">
        <v>1.1450683109723712</v>
      </c>
      <c r="T685" s="54"/>
      <c r="U685" s="56">
        <v>1.2597264425139203E-3</v>
      </c>
      <c r="V685" s="204"/>
      <c r="W685" s="56">
        <v>7.2713653043374768E-4</v>
      </c>
      <c r="X685" s="204"/>
      <c r="Y685" s="56">
        <v>1.1450683109723713E-3</v>
      </c>
      <c r="Z685" s="204"/>
      <c r="AA685" s="47"/>
      <c r="AD685" t="s">
        <v>54</v>
      </c>
    </row>
    <row r="686" spans="1:30" x14ac:dyDescent="0.25">
      <c r="A686" s="29">
        <v>486</v>
      </c>
      <c r="B686" s="57">
        <v>8</v>
      </c>
      <c r="C686" s="58">
        <v>85</v>
      </c>
      <c r="D686" s="57" t="s">
        <v>32</v>
      </c>
      <c r="E686" s="59">
        <v>45091</v>
      </c>
      <c r="F686" s="59"/>
      <c r="G686" s="84">
        <v>162811.67000000001</v>
      </c>
      <c r="H686" s="84">
        <v>114782.38</v>
      </c>
      <c r="I686" s="57"/>
      <c r="J686" s="62">
        <v>160051.46000000002</v>
      </c>
      <c r="K686" s="63">
        <v>112022.17</v>
      </c>
      <c r="L686" s="201">
        <f t="shared" si="10"/>
        <v>48029.290000000023</v>
      </c>
      <c r="M686" s="57">
        <v>250</v>
      </c>
      <c r="N686" s="67">
        <v>8</v>
      </c>
      <c r="O686" s="57">
        <v>1</v>
      </c>
      <c r="P686" s="64"/>
      <c r="Q686" s="65">
        <v>1.2961401578076062</v>
      </c>
      <c r="R686" s="65">
        <v>0.72717528946476884</v>
      </c>
      <c r="S686" s="65">
        <v>1.2232744669371001</v>
      </c>
      <c r="T686" s="64"/>
      <c r="U686" s="66">
        <v>1.2961401578076063E-3</v>
      </c>
      <c r="V686" s="205"/>
      <c r="W686" s="66">
        <v>7.2717528946476882E-4</v>
      </c>
      <c r="X686" s="205"/>
      <c r="Y686" s="66">
        <v>1.2232744669371002E-3</v>
      </c>
      <c r="Z686" s="205"/>
      <c r="AA686" s="57"/>
      <c r="AD686" t="s">
        <v>54</v>
      </c>
    </row>
    <row r="687" spans="1:30" x14ac:dyDescent="0.25">
      <c r="A687">
        <v>491</v>
      </c>
      <c r="B687" s="35">
        <v>9</v>
      </c>
      <c r="C687" s="45">
        <v>181</v>
      </c>
      <c r="D687" s="35" t="s">
        <v>32</v>
      </c>
      <c r="E687" s="37">
        <v>45091</v>
      </c>
      <c r="F687" s="37"/>
      <c r="G687" s="84">
        <v>510676.81</v>
      </c>
      <c r="H687" s="84">
        <v>352894.19</v>
      </c>
      <c r="I687" s="35"/>
      <c r="J687" s="46">
        <v>507916.6</v>
      </c>
      <c r="K687" s="41">
        <v>350133.98</v>
      </c>
      <c r="L687" s="201">
        <f t="shared" si="10"/>
        <v>157782.62</v>
      </c>
      <c r="M687" s="35">
        <v>150</v>
      </c>
      <c r="N687" s="67">
        <v>8</v>
      </c>
      <c r="O687" s="35">
        <v>1</v>
      </c>
      <c r="P687" s="42"/>
      <c r="Q687" s="43">
        <v>6.8554107751459306</v>
      </c>
      <c r="R687" s="43">
        <v>3.9814462650814941</v>
      </c>
      <c r="S687" s="43">
        <v>6.179023696638537</v>
      </c>
      <c r="T687" s="42"/>
      <c r="U687" s="44">
        <v>6.8554107751459311E-3</v>
      </c>
      <c r="V687" s="203"/>
      <c r="W687" s="44">
        <v>3.9814462650814945E-3</v>
      </c>
      <c r="X687" s="203"/>
      <c r="Y687" s="44">
        <v>6.1790236966385373E-3</v>
      </c>
      <c r="Z687" s="203"/>
      <c r="AA687" s="35"/>
      <c r="AD687" t="s">
        <v>54</v>
      </c>
    </row>
    <row r="688" spans="1:30" x14ac:dyDescent="0.25">
      <c r="A688" s="29">
        <v>492</v>
      </c>
      <c r="B688" s="35">
        <v>10</v>
      </c>
      <c r="C688" s="45">
        <v>181</v>
      </c>
      <c r="D688" s="35" t="s">
        <v>32</v>
      </c>
      <c r="E688" s="37">
        <v>45091</v>
      </c>
      <c r="F688" s="37"/>
      <c r="G688" s="84">
        <v>596640.25</v>
      </c>
      <c r="H688" s="84">
        <v>404557.75</v>
      </c>
      <c r="I688" s="35"/>
      <c r="J688" s="46">
        <v>593880.04</v>
      </c>
      <c r="K688" s="41">
        <v>401797.54</v>
      </c>
      <c r="L688" s="201">
        <f t="shared" si="10"/>
        <v>192082.50000000006</v>
      </c>
      <c r="M688" s="35">
        <v>150</v>
      </c>
      <c r="N688" s="67">
        <v>8</v>
      </c>
      <c r="O688" s="35">
        <v>1</v>
      </c>
      <c r="P688" s="42"/>
      <c r="Q688" s="43">
        <v>8.0156695515761758</v>
      </c>
      <c r="R688" s="43">
        <v>4.8469606615260687</v>
      </c>
      <c r="S688" s="43">
        <v>6.8127241136077306</v>
      </c>
      <c r="T688" s="42"/>
      <c r="U688" s="44">
        <v>8.0156695515761767E-3</v>
      </c>
      <c r="V688" s="203"/>
      <c r="W688" s="44">
        <v>4.8469606615260692E-3</v>
      </c>
      <c r="X688" s="203"/>
      <c r="Y688" s="44">
        <v>6.8127241136077309E-3</v>
      </c>
      <c r="Z688" s="203"/>
      <c r="AA688" s="35"/>
      <c r="AD688" t="s">
        <v>54</v>
      </c>
    </row>
    <row r="689" spans="1:30" x14ac:dyDescent="0.25">
      <c r="A689">
        <v>497</v>
      </c>
      <c r="B689" s="47">
        <v>11</v>
      </c>
      <c r="C689" s="48">
        <v>179</v>
      </c>
      <c r="D689" s="47" t="s">
        <v>32</v>
      </c>
      <c r="E689" s="49">
        <v>45091</v>
      </c>
      <c r="F689" s="49"/>
      <c r="G689" s="84">
        <v>1862141</v>
      </c>
      <c r="H689" s="84">
        <v>1133533.8799999999</v>
      </c>
      <c r="I689" s="47"/>
      <c r="J689" s="52">
        <v>1859380.79</v>
      </c>
      <c r="K689" s="53">
        <v>1130773.67</v>
      </c>
      <c r="L689" s="201">
        <f t="shared" si="10"/>
        <v>728607.12000000011</v>
      </c>
      <c r="M689" s="47">
        <v>150</v>
      </c>
      <c r="N689" s="67">
        <v>8</v>
      </c>
      <c r="O689" s="47">
        <v>1</v>
      </c>
      <c r="P689" s="54"/>
      <c r="Q689" s="55">
        <v>25.096283726236457</v>
      </c>
      <c r="R689" s="55">
        <v>18.385485655110713</v>
      </c>
      <c r="S689" s="55">
        <v>14.428215852920351</v>
      </c>
      <c r="T689" s="54"/>
      <c r="U689" s="56">
        <v>2.5096283726236457E-2</v>
      </c>
      <c r="V689" s="204"/>
      <c r="W689" s="56">
        <v>1.8385485655110712E-2</v>
      </c>
      <c r="X689" s="204"/>
      <c r="Y689" s="56">
        <v>1.4428215852920352E-2</v>
      </c>
      <c r="Z689" s="204"/>
      <c r="AA689" s="47"/>
      <c r="AD689" t="s">
        <v>54</v>
      </c>
    </row>
    <row r="690" spans="1:30" x14ac:dyDescent="0.25">
      <c r="A690" s="29">
        <v>498</v>
      </c>
      <c r="B690" s="57">
        <v>12</v>
      </c>
      <c r="C690" s="58">
        <v>179</v>
      </c>
      <c r="D690" s="57" t="s">
        <v>32</v>
      </c>
      <c r="E690" s="59">
        <v>45091</v>
      </c>
      <c r="F690" s="59"/>
      <c r="G690" s="84">
        <v>1849487.12</v>
      </c>
      <c r="H690" s="84">
        <v>1126541.1200000001</v>
      </c>
      <c r="I690" s="57"/>
      <c r="J690" s="62">
        <v>1846726.9100000001</v>
      </c>
      <c r="K690" s="63">
        <v>1123780.9100000001</v>
      </c>
      <c r="L690" s="201">
        <f t="shared" si="10"/>
        <v>722946</v>
      </c>
      <c r="M690" s="57">
        <v>150</v>
      </c>
      <c r="N690" s="67">
        <v>8</v>
      </c>
      <c r="O690" s="57">
        <v>1</v>
      </c>
      <c r="P690" s="64"/>
      <c r="Q690" s="65">
        <v>24.92549280249149</v>
      </c>
      <c r="R690" s="65">
        <v>18.242634401403691</v>
      </c>
      <c r="S690" s="65">
        <v>14.368145562338775</v>
      </c>
      <c r="T690" s="64"/>
      <c r="U690" s="66">
        <v>2.492549280249149E-2</v>
      </c>
      <c r="V690" s="205"/>
      <c r="W690" s="66">
        <v>1.8242634401403692E-2</v>
      </c>
      <c r="X690" s="205"/>
      <c r="Y690" s="66">
        <v>1.4368145562338775E-2</v>
      </c>
      <c r="Z690" s="205"/>
      <c r="AA690" s="57"/>
      <c r="AD690" t="s">
        <v>54</v>
      </c>
    </row>
    <row r="691" spans="1:30" x14ac:dyDescent="0.25">
      <c r="A691">
        <v>440</v>
      </c>
      <c r="B691" s="35">
        <v>13</v>
      </c>
      <c r="C691" s="45">
        <v>219</v>
      </c>
      <c r="D691" s="35" t="s">
        <v>32</v>
      </c>
      <c r="E691" s="37">
        <v>45090</v>
      </c>
      <c r="F691" s="37"/>
      <c r="G691" s="84">
        <v>4653654.5</v>
      </c>
      <c r="H691" s="84">
        <v>2279185</v>
      </c>
      <c r="I691" s="35"/>
      <c r="J691" s="46">
        <v>4650894.29</v>
      </c>
      <c r="K691" s="41">
        <v>2276424.79</v>
      </c>
      <c r="L691" s="201">
        <f t="shared" si="10"/>
        <v>2374469.5</v>
      </c>
      <c r="M691" s="35">
        <v>250</v>
      </c>
      <c r="N691" s="67">
        <v>8</v>
      </c>
      <c r="O691" s="35">
        <v>1</v>
      </c>
      <c r="P691" s="42"/>
      <c r="Q691" s="43">
        <v>37.664204119019551</v>
      </c>
      <c r="R691" s="43">
        <v>35.950053519170574</v>
      </c>
      <c r="S691" s="43">
        <v>3.6854237896753026</v>
      </c>
      <c r="T691" s="42"/>
      <c r="U691" s="44">
        <v>3.7664204119019551E-2</v>
      </c>
      <c r="V691" s="203"/>
      <c r="W691" s="44">
        <v>3.5950053519170577E-2</v>
      </c>
      <c r="X691" s="203"/>
      <c r="Y691" s="44">
        <v>3.6854237896753027E-3</v>
      </c>
      <c r="Z691" s="203"/>
      <c r="AA691" s="35"/>
      <c r="AD691" t="s">
        <v>54</v>
      </c>
    </row>
    <row r="692" spans="1:30" x14ac:dyDescent="0.25">
      <c r="A692" s="29">
        <v>443</v>
      </c>
      <c r="B692" s="35">
        <v>14</v>
      </c>
      <c r="C692" s="45">
        <v>219</v>
      </c>
      <c r="D692" s="35" t="s">
        <v>32</v>
      </c>
      <c r="E692" s="37">
        <v>45090</v>
      </c>
      <c r="F692" s="37"/>
      <c r="G692" s="84">
        <v>5025721.5</v>
      </c>
      <c r="H692" s="84">
        <v>2538086</v>
      </c>
      <c r="I692" s="35"/>
      <c r="J692" s="46">
        <v>5022961.29</v>
      </c>
      <c r="K692" s="41">
        <v>2535325.79</v>
      </c>
      <c r="L692" s="201">
        <f t="shared" si="10"/>
        <v>2487635.5</v>
      </c>
      <c r="M692" s="35">
        <v>250</v>
      </c>
      <c r="N692" s="67">
        <v>8</v>
      </c>
      <c r="O692" s="35">
        <v>1</v>
      </c>
      <c r="P692" s="42"/>
      <c r="Q692" s="43">
        <v>40.677303656474585</v>
      </c>
      <c r="R692" s="43">
        <v>37.663414653752618</v>
      </c>
      <c r="S692" s="43">
        <v>6.4798613558522336</v>
      </c>
      <c r="T692" s="42"/>
      <c r="U692" s="44">
        <v>4.0677303656474588E-2</v>
      </c>
      <c r="V692" s="203"/>
      <c r="W692" s="44">
        <v>3.7663414653752621E-2</v>
      </c>
      <c r="X692" s="203"/>
      <c r="Y692" s="44">
        <v>6.4798613558522339E-3</v>
      </c>
      <c r="Z692" s="203"/>
      <c r="AA692" s="35"/>
      <c r="AD692" t="s">
        <v>54</v>
      </c>
    </row>
    <row r="693" spans="1:30" x14ac:dyDescent="0.25">
      <c r="A693">
        <v>454</v>
      </c>
      <c r="B693" s="47">
        <v>15</v>
      </c>
      <c r="C693" s="48">
        <v>89</v>
      </c>
      <c r="D693" s="47" t="s">
        <v>32</v>
      </c>
      <c r="E693" s="49">
        <v>45091</v>
      </c>
      <c r="F693" s="49"/>
      <c r="G693" s="84">
        <v>2031810.75</v>
      </c>
      <c r="H693" s="84">
        <v>1302230</v>
      </c>
      <c r="I693" s="47"/>
      <c r="J693" s="52">
        <v>2029050.54</v>
      </c>
      <c r="K693" s="53">
        <v>1299469.79</v>
      </c>
      <c r="L693" s="201">
        <f t="shared" si="10"/>
        <v>729580.75</v>
      </c>
      <c r="M693" s="47">
        <v>500</v>
      </c>
      <c r="N693" s="67">
        <v>8</v>
      </c>
      <c r="O693" s="47">
        <v>1</v>
      </c>
      <c r="P693" s="54"/>
      <c r="Q693" s="55">
        <v>8.2159009580893798</v>
      </c>
      <c r="R693" s="55">
        <v>5.5230161956295101</v>
      </c>
      <c r="S693" s="55">
        <v>5.7897022392887223</v>
      </c>
      <c r="T693" s="54"/>
      <c r="U693" s="56">
        <v>8.2159009580893803E-3</v>
      </c>
      <c r="V693" s="204"/>
      <c r="W693" s="56">
        <v>5.5230161956295104E-3</v>
      </c>
      <c r="X693" s="204"/>
      <c r="Y693" s="56">
        <v>5.7897022392887224E-3</v>
      </c>
      <c r="Z693" s="204"/>
      <c r="AA693" s="47"/>
      <c r="AD693" t="s">
        <v>54</v>
      </c>
    </row>
    <row r="694" spans="1:30" x14ac:dyDescent="0.25">
      <c r="A694" s="29">
        <v>455</v>
      </c>
      <c r="B694" s="57">
        <v>16</v>
      </c>
      <c r="C694" s="58">
        <v>89</v>
      </c>
      <c r="D694" s="57" t="s">
        <v>32</v>
      </c>
      <c r="E694" s="59">
        <v>45091</v>
      </c>
      <c r="F694" s="59"/>
      <c r="G694" s="84">
        <v>1667066.38</v>
      </c>
      <c r="H694" s="84">
        <v>1078014.5</v>
      </c>
      <c r="I694" s="57"/>
      <c r="J694" s="62">
        <v>1664306.17</v>
      </c>
      <c r="K694" s="63">
        <v>1075254.29</v>
      </c>
      <c r="L694" s="201">
        <f t="shared" si="10"/>
        <v>589051.87999999989</v>
      </c>
      <c r="M694" s="57">
        <v>400</v>
      </c>
      <c r="N694" s="67">
        <v>8</v>
      </c>
      <c r="O694" s="57">
        <v>1</v>
      </c>
      <c r="P694" s="64"/>
      <c r="Q694" s="65">
        <v>8.4237518897983357</v>
      </c>
      <c r="R694" s="65">
        <v>5.5739941625824319</v>
      </c>
      <c r="S694" s="65">
        <v>6.1269791135141922</v>
      </c>
      <c r="T694" s="64"/>
      <c r="U694" s="66">
        <v>8.4237518897983359E-3</v>
      </c>
      <c r="V694" s="205"/>
      <c r="W694" s="66">
        <v>5.5739941625824315E-3</v>
      </c>
      <c r="X694" s="205"/>
      <c r="Y694" s="66">
        <v>6.1269791135141922E-3</v>
      </c>
      <c r="Z694" s="205"/>
      <c r="AA694" s="57"/>
      <c r="AD694" t="s">
        <v>54</v>
      </c>
    </row>
    <row r="695" spans="1:30" x14ac:dyDescent="0.25">
      <c r="A695">
        <v>466</v>
      </c>
      <c r="B695" s="35">
        <v>17</v>
      </c>
      <c r="C695" s="45">
        <v>411</v>
      </c>
      <c r="D695" s="35" t="s">
        <v>32</v>
      </c>
      <c r="E695" s="37">
        <v>45092</v>
      </c>
      <c r="F695" s="37"/>
      <c r="G695" s="84">
        <v>1921266.25</v>
      </c>
      <c r="H695" s="84">
        <v>1190518</v>
      </c>
      <c r="I695" s="35"/>
      <c r="J695" s="46">
        <v>1918506.04</v>
      </c>
      <c r="K695" s="41">
        <v>1187757.79</v>
      </c>
      <c r="L695" s="201">
        <f t="shared" si="10"/>
        <v>730748.25</v>
      </c>
      <c r="M695" s="35">
        <v>100</v>
      </c>
      <c r="N695" s="67">
        <v>8</v>
      </c>
      <c r="O695" s="35">
        <v>1</v>
      </c>
      <c r="P695" s="42"/>
      <c r="Q695" s="43">
        <v>38.841456389095818</v>
      </c>
      <c r="R695" s="43">
        <v>27.659271572597834</v>
      </c>
      <c r="S695" s="43">
        <v>24.041697355470642</v>
      </c>
      <c r="T695" s="42"/>
      <c r="U695" s="44">
        <v>3.8841456389095821E-2</v>
      </c>
      <c r="V695" s="203"/>
      <c r="W695" s="44">
        <v>2.7659271572597836E-2</v>
      </c>
      <c r="X695" s="203"/>
      <c r="Y695" s="44">
        <v>2.4041697355470643E-2</v>
      </c>
      <c r="Z695" s="203"/>
      <c r="AA695" s="35"/>
      <c r="AD695" t="s">
        <v>54</v>
      </c>
    </row>
    <row r="696" spans="1:30" x14ac:dyDescent="0.25">
      <c r="A696" s="29">
        <v>462</v>
      </c>
      <c r="B696" s="35">
        <v>18</v>
      </c>
      <c r="C696" s="45">
        <v>411</v>
      </c>
      <c r="D696" s="35" t="s">
        <v>32</v>
      </c>
      <c r="E696" s="37">
        <v>45092</v>
      </c>
      <c r="F696" s="37"/>
      <c r="G696" s="84">
        <v>1739880</v>
      </c>
      <c r="H696" s="84">
        <v>1074881.5</v>
      </c>
      <c r="I696" s="35"/>
      <c r="J696" s="46">
        <v>1737119.79</v>
      </c>
      <c r="K696" s="41">
        <v>1072121.29</v>
      </c>
      <c r="L696" s="201">
        <f t="shared" si="10"/>
        <v>664998.5</v>
      </c>
      <c r="M696" s="35">
        <v>100</v>
      </c>
      <c r="N696" s="67">
        <v>8</v>
      </c>
      <c r="O696" s="35">
        <v>1</v>
      </c>
      <c r="P696" s="42"/>
      <c r="Q696" s="43">
        <v>35.169168696451059</v>
      </c>
      <c r="R696" s="43">
        <v>25.170603018030082</v>
      </c>
      <c r="S696" s="43">
        <v>21.4969162086051</v>
      </c>
      <c r="T696" s="42"/>
      <c r="U696" s="44">
        <v>3.5169168696451057E-2</v>
      </c>
      <c r="V696" s="203"/>
      <c r="W696" s="44">
        <v>2.5170603018030084E-2</v>
      </c>
      <c r="X696" s="203"/>
      <c r="Y696" s="44">
        <v>2.14969162086051E-2</v>
      </c>
      <c r="Z696" s="203"/>
      <c r="AA696" s="35"/>
      <c r="AD696" t="s">
        <v>54</v>
      </c>
    </row>
    <row r="697" spans="1:30" x14ac:dyDescent="0.25">
      <c r="A697">
        <v>503</v>
      </c>
      <c r="B697" s="47">
        <v>19</v>
      </c>
      <c r="C697" s="48">
        <v>133</v>
      </c>
      <c r="D697" s="47" t="s">
        <v>32</v>
      </c>
      <c r="E697" s="49">
        <v>45091</v>
      </c>
      <c r="F697" s="49"/>
      <c r="G697" s="84">
        <v>327669.78000000003</v>
      </c>
      <c r="H697" s="84">
        <v>218813.8</v>
      </c>
      <c r="I697" s="47"/>
      <c r="J697" s="52">
        <v>324909.57</v>
      </c>
      <c r="K697" s="53">
        <v>216053.59</v>
      </c>
      <c r="L697" s="201">
        <f t="shared" si="10"/>
        <v>108855.98000000001</v>
      </c>
      <c r="M697" s="47">
        <v>150</v>
      </c>
      <c r="N697" s="67">
        <v>8</v>
      </c>
      <c r="O697" s="47">
        <v>1</v>
      </c>
      <c r="P697" s="54"/>
      <c r="Q697" s="55">
        <v>4.3853431195712655</v>
      </c>
      <c r="R697" s="55">
        <v>2.7468439489899832</v>
      </c>
      <c r="S697" s="55">
        <v>3.5227732167497585</v>
      </c>
      <c r="T697" s="54"/>
      <c r="U697" s="56">
        <v>4.385343119571266E-3</v>
      </c>
      <c r="V697" s="204"/>
      <c r="W697" s="56">
        <v>2.7468439489899831E-3</v>
      </c>
      <c r="X697" s="204"/>
      <c r="Y697" s="56">
        <v>3.5227732167497586E-3</v>
      </c>
      <c r="Z697" s="204"/>
      <c r="AA697" s="47"/>
      <c r="AD697" t="s">
        <v>54</v>
      </c>
    </row>
    <row r="698" spans="1:30" x14ac:dyDescent="0.25">
      <c r="A698" s="29">
        <v>504</v>
      </c>
      <c r="B698" s="57">
        <v>20</v>
      </c>
      <c r="C698" s="58">
        <v>133</v>
      </c>
      <c r="D698" s="57" t="s">
        <v>32</v>
      </c>
      <c r="E698" s="59">
        <v>45091</v>
      </c>
      <c r="F698" s="59"/>
      <c r="G698" s="84">
        <v>328859.5</v>
      </c>
      <c r="H698" s="84">
        <v>219947.62</v>
      </c>
      <c r="I698" s="57"/>
      <c r="J698" s="62">
        <v>326099.28999999998</v>
      </c>
      <c r="K698" s="63">
        <v>217187.41</v>
      </c>
      <c r="L698" s="201">
        <f t="shared" si="10"/>
        <v>108911.87999999998</v>
      </c>
      <c r="M698" s="57">
        <v>150</v>
      </c>
      <c r="N698" s="67">
        <v>8</v>
      </c>
      <c r="O698" s="57">
        <v>1</v>
      </c>
      <c r="P698" s="64"/>
      <c r="Q698" s="65">
        <v>4.4014009119478219</v>
      </c>
      <c r="R698" s="65">
        <v>2.7482545152882096</v>
      </c>
      <c r="S698" s="65">
        <v>3.5542647528181677</v>
      </c>
      <c r="T698" s="64"/>
      <c r="U698" s="66">
        <v>4.4014009119478217E-3</v>
      </c>
      <c r="V698" s="205"/>
      <c r="W698" s="66">
        <v>2.7482545152882096E-3</v>
      </c>
      <c r="X698" s="205"/>
      <c r="Y698" s="66">
        <v>3.5542647528181677E-3</v>
      </c>
      <c r="Z698" s="205"/>
      <c r="AA698" s="57"/>
      <c r="AD698" t="s">
        <v>54</v>
      </c>
    </row>
    <row r="699" spans="1:30" x14ac:dyDescent="0.25">
      <c r="A699">
        <v>509</v>
      </c>
      <c r="B699" s="35">
        <v>21</v>
      </c>
      <c r="C699" s="45">
        <v>185</v>
      </c>
      <c r="D699" s="35" t="s">
        <v>32</v>
      </c>
      <c r="E699" s="37">
        <v>45091</v>
      </c>
      <c r="F699" s="37"/>
      <c r="G699" s="84">
        <v>1729639.75</v>
      </c>
      <c r="H699" s="84">
        <v>1098654.1200000001</v>
      </c>
      <c r="I699" s="35"/>
      <c r="J699" s="46">
        <v>1726879.54</v>
      </c>
      <c r="K699" s="41">
        <v>1095893.9100000001</v>
      </c>
      <c r="L699" s="201">
        <f t="shared" si="10"/>
        <v>630985.62999999989</v>
      </c>
      <c r="M699" s="35">
        <v>150</v>
      </c>
      <c r="N699" s="67">
        <v>8</v>
      </c>
      <c r="O699" s="35">
        <v>1</v>
      </c>
      <c r="P699" s="42"/>
      <c r="Q699" s="43">
        <v>23.307898591806307</v>
      </c>
      <c r="R699" s="43">
        <v>15.922129952485218</v>
      </c>
      <c r="S699" s="43">
        <v>15.87940257454034</v>
      </c>
      <c r="T699" s="42"/>
      <c r="U699" s="44">
        <v>2.3307898591806306E-2</v>
      </c>
      <c r="V699" s="203"/>
      <c r="W699" s="44">
        <v>1.5922129952485219E-2</v>
      </c>
      <c r="X699" s="203"/>
      <c r="Y699" s="44">
        <v>1.587940257454034E-2</v>
      </c>
      <c r="Z699" s="203"/>
      <c r="AA699" s="35"/>
      <c r="AD699" t="s">
        <v>54</v>
      </c>
    </row>
    <row r="700" spans="1:30" x14ac:dyDescent="0.25">
      <c r="A700" s="29">
        <v>510</v>
      </c>
      <c r="B700" s="35">
        <v>22</v>
      </c>
      <c r="C700" s="45">
        <v>185</v>
      </c>
      <c r="D700" s="35" t="s">
        <v>32</v>
      </c>
      <c r="E700" s="37">
        <v>45091</v>
      </c>
      <c r="F700" s="37"/>
      <c r="G700" s="84">
        <v>1722994.5</v>
      </c>
      <c r="H700" s="84">
        <v>1092540.6200000001</v>
      </c>
      <c r="I700" s="35"/>
      <c r="J700" s="46">
        <v>1720234.29</v>
      </c>
      <c r="K700" s="41">
        <v>1089780.4100000001</v>
      </c>
      <c r="L700" s="201">
        <f t="shared" si="10"/>
        <v>630453.87999999989</v>
      </c>
      <c r="M700" s="35">
        <v>150</v>
      </c>
      <c r="N700" s="67">
        <v>8</v>
      </c>
      <c r="O700" s="35">
        <v>1</v>
      </c>
      <c r="P700" s="42"/>
      <c r="Q700" s="43">
        <v>23.218206861995668</v>
      </c>
      <c r="R700" s="43">
        <v>15.908711909031148</v>
      </c>
      <c r="S700" s="43">
        <v>15.715414148873718</v>
      </c>
      <c r="T700" s="42"/>
      <c r="U700" s="44">
        <v>2.3218206861995667E-2</v>
      </c>
      <c r="V700" s="203"/>
      <c r="W700" s="44">
        <v>1.5908711909031148E-2</v>
      </c>
      <c r="X700" s="203"/>
      <c r="Y700" s="44">
        <v>1.5715414148873719E-2</v>
      </c>
      <c r="Z700" s="203"/>
      <c r="AA700" s="35"/>
      <c r="AD700" t="s">
        <v>54</v>
      </c>
    </row>
    <row r="701" spans="1:30" x14ac:dyDescent="0.25">
      <c r="A701">
        <v>519</v>
      </c>
      <c r="B701" s="47">
        <v>23</v>
      </c>
      <c r="C701" s="48">
        <v>93</v>
      </c>
      <c r="D701" s="47" t="s">
        <v>32</v>
      </c>
      <c r="E701" s="49">
        <v>45097</v>
      </c>
      <c r="F701" s="49"/>
      <c r="G701" s="84">
        <v>334152.90999999997</v>
      </c>
      <c r="H701" s="84">
        <v>230785.98</v>
      </c>
      <c r="I701" s="47"/>
      <c r="J701" s="52">
        <v>331392.69999999995</v>
      </c>
      <c r="K701" s="53">
        <v>228025.77000000002</v>
      </c>
      <c r="L701" s="201">
        <f t="shared" si="10"/>
        <v>103366.92999999993</v>
      </c>
      <c r="M701" s="47">
        <v>250</v>
      </c>
      <c r="N701" s="67">
        <v>8</v>
      </c>
      <c r="O701" s="47">
        <v>1</v>
      </c>
      <c r="P701" s="54"/>
      <c r="Q701" s="55">
        <v>2.6837080178730552</v>
      </c>
      <c r="R701" s="55">
        <v>1.5650007993837596</v>
      </c>
      <c r="S701" s="55">
        <v>2.4052205197519849</v>
      </c>
      <c r="T701" s="54"/>
      <c r="U701" s="56">
        <v>2.6837080178730554E-3</v>
      </c>
      <c r="V701" s="204"/>
      <c r="W701" s="56">
        <v>1.5650007993837597E-3</v>
      </c>
      <c r="X701" s="204"/>
      <c r="Y701" s="56">
        <v>2.405220519751985E-3</v>
      </c>
      <c r="Z701" s="204"/>
      <c r="AA701" s="47"/>
      <c r="AD701" t="s">
        <v>54</v>
      </c>
    </row>
    <row r="702" spans="1:30" x14ac:dyDescent="0.25">
      <c r="A702" s="29">
        <v>520</v>
      </c>
      <c r="B702" s="57">
        <v>24</v>
      </c>
      <c r="C702" s="58">
        <v>93</v>
      </c>
      <c r="D702" s="57" t="s">
        <v>32</v>
      </c>
      <c r="E702" s="59">
        <v>45097</v>
      </c>
      <c r="F702" s="59"/>
      <c r="G702" s="84">
        <v>305658.34000000003</v>
      </c>
      <c r="H702" s="84">
        <v>213312.06</v>
      </c>
      <c r="I702" s="57"/>
      <c r="J702" s="62">
        <v>302898.13</v>
      </c>
      <c r="K702" s="63">
        <v>210551.85</v>
      </c>
      <c r="L702" s="201">
        <f t="shared" si="10"/>
        <v>92346.28</v>
      </c>
      <c r="M702" s="57">
        <v>250</v>
      </c>
      <c r="N702" s="67">
        <v>8</v>
      </c>
      <c r="O702" s="57">
        <v>1</v>
      </c>
      <c r="P702" s="64"/>
      <c r="Q702" s="65">
        <v>2.4529512571633445</v>
      </c>
      <c r="R702" s="65">
        <v>1.3981454418750425</v>
      </c>
      <c r="S702" s="65">
        <v>2.2678325028698492</v>
      </c>
      <c r="T702" s="64"/>
      <c r="U702" s="66">
        <v>2.4529512571633445E-3</v>
      </c>
      <c r="V702" s="205"/>
      <c r="W702" s="66">
        <v>1.3981454418750426E-3</v>
      </c>
      <c r="X702" s="205"/>
      <c r="Y702" s="66">
        <v>2.2678325028698491E-3</v>
      </c>
      <c r="Z702" s="205"/>
      <c r="AA702" s="57"/>
      <c r="AD702" t="s">
        <v>54</v>
      </c>
    </row>
    <row r="703" spans="1:30" x14ac:dyDescent="0.25">
      <c r="A703">
        <v>525</v>
      </c>
      <c r="B703" s="35">
        <v>25</v>
      </c>
      <c r="C703" s="45">
        <v>96</v>
      </c>
      <c r="D703" s="35" t="s">
        <v>32</v>
      </c>
      <c r="E703" s="37">
        <v>45097</v>
      </c>
      <c r="F703" s="37"/>
      <c r="G703" s="84">
        <v>262073.58</v>
      </c>
      <c r="H703" s="84">
        <v>175931.88</v>
      </c>
      <c r="I703" s="35"/>
      <c r="J703" s="46">
        <v>259313.37</v>
      </c>
      <c r="K703" s="41">
        <v>173171.67</v>
      </c>
      <c r="L703" s="201">
        <f t="shared" si="10"/>
        <v>86141.699999999983</v>
      </c>
      <c r="M703" s="35">
        <v>250</v>
      </c>
      <c r="N703" s="67">
        <v>8</v>
      </c>
      <c r="O703" s="35">
        <v>1</v>
      </c>
      <c r="P703" s="42"/>
      <c r="Q703" s="43">
        <v>2.0999900426614171</v>
      </c>
      <c r="R703" s="43">
        <v>1.3042065712919602</v>
      </c>
      <c r="S703" s="43">
        <v>1.710934463444332</v>
      </c>
      <c r="T703" s="42"/>
      <c r="U703" s="44">
        <v>2.0999900426614173E-3</v>
      </c>
      <c r="V703" s="203"/>
      <c r="W703" s="44">
        <v>1.3042065712919602E-3</v>
      </c>
      <c r="X703" s="203"/>
      <c r="Y703" s="44">
        <v>1.7109344634443321E-3</v>
      </c>
      <c r="Z703" s="203"/>
      <c r="AA703" s="35"/>
      <c r="AD703" t="s">
        <v>54</v>
      </c>
    </row>
    <row r="704" spans="1:30" ht="15.75" thickBot="1" x14ac:dyDescent="0.3">
      <c r="A704" s="29">
        <v>526</v>
      </c>
      <c r="B704" s="35">
        <v>26</v>
      </c>
      <c r="C704" s="45">
        <v>96</v>
      </c>
      <c r="D704" s="35" t="s">
        <v>32</v>
      </c>
      <c r="E704" s="37">
        <v>45097</v>
      </c>
      <c r="F704" s="37"/>
      <c r="G704" s="84">
        <v>266725.81</v>
      </c>
      <c r="H704" s="84">
        <v>178642.09</v>
      </c>
      <c r="I704" s="35"/>
      <c r="J704" s="46">
        <v>263965.59999999998</v>
      </c>
      <c r="K704" s="41">
        <v>175881.88</v>
      </c>
      <c r="L704" s="201">
        <f t="shared" si="10"/>
        <v>88083.719999999972</v>
      </c>
      <c r="M704" s="35">
        <v>250</v>
      </c>
      <c r="N704" s="67">
        <v>8</v>
      </c>
      <c r="O704" s="35">
        <v>1</v>
      </c>
      <c r="P704" s="42"/>
      <c r="Q704" s="43">
        <v>2.1376650637225012</v>
      </c>
      <c r="R704" s="43">
        <v>1.3336092327855273</v>
      </c>
      <c r="S704" s="43">
        <v>1.7287200365144944</v>
      </c>
      <c r="T704" s="42"/>
      <c r="U704" s="44">
        <v>2.1376650637225012E-3</v>
      </c>
      <c r="V704" s="203"/>
      <c r="W704" s="44">
        <v>1.3336092327855273E-3</v>
      </c>
      <c r="X704" s="203"/>
      <c r="Y704" s="44">
        <v>1.7287200365144943E-3</v>
      </c>
      <c r="Z704" s="203"/>
      <c r="AA704" s="35"/>
      <c r="AD704" t="s">
        <v>54</v>
      </c>
    </row>
    <row r="705" spans="1:30" x14ac:dyDescent="0.25">
      <c r="A705" s="30">
        <v>531</v>
      </c>
      <c r="B705" s="47">
        <v>27</v>
      </c>
      <c r="C705" s="48">
        <v>92</v>
      </c>
      <c r="D705" s="47" t="s">
        <v>32</v>
      </c>
      <c r="E705" s="49">
        <v>45097</v>
      </c>
      <c r="F705" s="49"/>
      <c r="G705" s="84">
        <v>877957.88</v>
      </c>
      <c r="H705" s="84">
        <v>557148.12</v>
      </c>
      <c r="I705" s="47"/>
      <c r="J705" s="52">
        <v>875197.67</v>
      </c>
      <c r="K705" s="53">
        <v>554387.91</v>
      </c>
      <c r="L705" s="201">
        <f t="shared" si="10"/>
        <v>320809.76</v>
      </c>
      <c r="M705" s="47">
        <v>150</v>
      </c>
      <c r="N705" s="67">
        <v>8</v>
      </c>
      <c r="O705" s="47">
        <v>1</v>
      </c>
      <c r="P705" s="54"/>
      <c r="Q705" s="55">
        <v>11.81264707099672</v>
      </c>
      <c r="R705" s="55">
        <v>8.0952314060553086</v>
      </c>
      <c r="S705" s="55">
        <v>7.9924436796240323</v>
      </c>
      <c r="T705" s="54"/>
      <c r="U705" s="56">
        <v>1.181264707099672E-2</v>
      </c>
      <c r="V705" s="204"/>
      <c r="W705" s="56">
        <v>8.0952314060553088E-3</v>
      </c>
      <c r="X705" s="204"/>
      <c r="Y705" s="56">
        <v>7.9924436796240325E-3</v>
      </c>
      <c r="Z705" s="204"/>
      <c r="AA705" s="47"/>
      <c r="AD705" t="s">
        <v>54</v>
      </c>
    </row>
    <row r="706" spans="1:30" ht="15.75" thickBot="1" x14ac:dyDescent="0.3">
      <c r="A706" s="15">
        <v>532</v>
      </c>
      <c r="B706" s="57">
        <v>28</v>
      </c>
      <c r="C706" s="58">
        <v>92</v>
      </c>
      <c r="D706" s="57" t="s">
        <v>32</v>
      </c>
      <c r="E706" s="59">
        <v>45097</v>
      </c>
      <c r="F706" s="59"/>
      <c r="G706" s="84">
        <v>909305.81</v>
      </c>
      <c r="H706" s="84">
        <v>578320.56000000006</v>
      </c>
      <c r="I706" s="57"/>
      <c r="J706" s="62">
        <v>906545.60000000009</v>
      </c>
      <c r="K706" s="63">
        <v>575560.35000000009</v>
      </c>
      <c r="L706" s="201">
        <f t="shared" si="10"/>
        <v>330985.25</v>
      </c>
      <c r="M706" s="57">
        <v>150</v>
      </c>
      <c r="N706" s="67">
        <v>8</v>
      </c>
      <c r="O706" s="57">
        <v>1</v>
      </c>
      <c r="P706" s="64"/>
      <c r="Q706" s="65">
        <v>12.235753811553181</v>
      </c>
      <c r="R706" s="65">
        <v>8.3519971173603569</v>
      </c>
      <c r="S706" s="65">
        <v>8.3500768925145739</v>
      </c>
      <c r="T706" s="64"/>
      <c r="U706" s="66">
        <v>1.2235753811553181E-2</v>
      </c>
      <c r="V706" s="205"/>
      <c r="W706" s="66">
        <v>8.3519971173603574E-3</v>
      </c>
      <c r="X706" s="205"/>
      <c r="Y706" s="66">
        <v>8.3500768925145741E-3</v>
      </c>
      <c r="Z706" s="205"/>
      <c r="AA706" s="57"/>
      <c r="AD706" t="s">
        <v>54</v>
      </c>
    </row>
    <row r="707" spans="1:30" x14ac:dyDescent="0.25">
      <c r="A707">
        <v>534</v>
      </c>
      <c r="B707" s="35">
        <v>29</v>
      </c>
      <c r="C707" s="45">
        <v>49</v>
      </c>
      <c r="D707" s="35" t="s">
        <v>32</v>
      </c>
      <c r="E707" s="37">
        <v>45092</v>
      </c>
      <c r="F707" s="37"/>
      <c r="G707" s="84">
        <v>1471088.12</v>
      </c>
      <c r="H707" s="84">
        <v>935519.38</v>
      </c>
      <c r="I707" s="35"/>
      <c r="J707" s="46">
        <v>1468327.9100000001</v>
      </c>
      <c r="K707" s="41">
        <v>932759.17</v>
      </c>
      <c r="L707" s="201">
        <f t="shared" si="10"/>
        <v>535568.74000000011</v>
      </c>
      <c r="M707" s="35">
        <v>250</v>
      </c>
      <c r="N707" s="67">
        <v>8</v>
      </c>
      <c r="O707" s="35">
        <v>1</v>
      </c>
      <c r="P707" s="42"/>
      <c r="Q707" s="43">
        <v>11.890917889663189</v>
      </c>
      <c r="R707" s="43">
        <v>8.1086427373334367</v>
      </c>
      <c r="S707" s="43">
        <v>8.13189157750897</v>
      </c>
      <c r="T707" s="42"/>
      <c r="U707" s="44">
        <v>1.1890917889663189E-2</v>
      </c>
      <c r="V707" s="203"/>
      <c r="W707" s="44">
        <v>8.1086427373334366E-3</v>
      </c>
      <c r="X707" s="203"/>
      <c r="Y707" s="44">
        <v>8.1318915775089699E-3</v>
      </c>
      <c r="Z707" s="203"/>
      <c r="AA707" s="35"/>
      <c r="AD707" t="s">
        <v>54</v>
      </c>
    </row>
    <row r="708" spans="1:30" ht="15.75" thickBot="1" x14ac:dyDescent="0.3">
      <c r="A708" s="29">
        <v>535</v>
      </c>
      <c r="B708" s="35">
        <v>30</v>
      </c>
      <c r="C708" s="45">
        <v>49</v>
      </c>
      <c r="D708" s="35" t="s">
        <v>32</v>
      </c>
      <c r="E708" s="37">
        <v>45092</v>
      </c>
      <c r="F708" s="37"/>
      <c r="G708" s="84">
        <v>886592.25</v>
      </c>
      <c r="H708" s="84">
        <v>570970.12</v>
      </c>
      <c r="I708" s="35"/>
      <c r="J708" s="46">
        <v>883832.04</v>
      </c>
      <c r="K708" s="41">
        <v>568209.91</v>
      </c>
      <c r="L708" s="201">
        <f t="shared" si="10"/>
        <v>315622.13</v>
      </c>
      <c r="M708" s="35">
        <v>150</v>
      </c>
      <c r="N708" s="67">
        <v>8</v>
      </c>
      <c r="O708" s="35">
        <v>1</v>
      </c>
      <c r="P708" s="42"/>
      <c r="Q708" s="43">
        <v>11.929186190085556</v>
      </c>
      <c r="R708" s="43">
        <v>7.9643280778679282</v>
      </c>
      <c r="S708" s="43">
        <v>8.5244449412678946</v>
      </c>
      <c r="T708" s="42"/>
      <c r="U708" s="44">
        <v>1.1929186190085556E-2</v>
      </c>
      <c r="V708" s="203"/>
      <c r="W708" s="44">
        <v>7.9643280778679288E-3</v>
      </c>
      <c r="X708" s="203"/>
      <c r="Y708" s="44">
        <v>8.5244449412678943E-3</v>
      </c>
      <c r="Z708" s="203"/>
      <c r="AA708" s="35"/>
      <c r="AD708" t="s">
        <v>54</v>
      </c>
    </row>
    <row r="709" spans="1:30" x14ac:dyDescent="0.25">
      <c r="A709" s="30">
        <v>536</v>
      </c>
      <c r="B709" s="47">
        <v>31</v>
      </c>
      <c r="C709" s="48">
        <v>114</v>
      </c>
      <c r="D709" s="47" t="s">
        <v>32</v>
      </c>
      <c r="E709" s="49">
        <v>45092</v>
      </c>
      <c r="F709" s="49"/>
      <c r="G709" s="84">
        <v>783968.69</v>
      </c>
      <c r="H709" s="84">
        <v>506557.41</v>
      </c>
      <c r="I709" s="47"/>
      <c r="J709" s="52">
        <v>781208.48</v>
      </c>
      <c r="K709" s="53">
        <v>503797.19999999995</v>
      </c>
      <c r="L709" s="201">
        <f t="shared" ref="L709:L772" si="11">J709-K709</f>
        <v>277411.28000000003</v>
      </c>
      <c r="M709" s="47">
        <v>100</v>
      </c>
      <c r="N709" s="67">
        <v>8</v>
      </c>
      <c r="O709" s="47">
        <v>1</v>
      </c>
      <c r="P709" s="54"/>
      <c r="Q709" s="55">
        <v>15.816095688034336</v>
      </c>
      <c r="R709" s="55">
        <v>10.500187897572085</v>
      </c>
      <c r="S709" s="55">
        <v>11.429201749493837</v>
      </c>
      <c r="T709" s="54"/>
      <c r="U709" s="56">
        <v>1.5816095688034337E-2</v>
      </c>
      <c r="V709" s="204"/>
      <c r="W709" s="56">
        <v>1.0500187897572085E-2</v>
      </c>
      <c r="X709" s="204"/>
      <c r="Y709" s="56">
        <v>1.1429201749493837E-2</v>
      </c>
      <c r="Z709" s="204"/>
      <c r="AA709" s="47"/>
      <c r="AD709" t="s">
        <v>54</v>
      </c>
    </row>
    <row r="710" spans="1:30" ht="15.75" thickBot="1" x14ac:dyDescent="0.3">
      <c r="A710" s="15">
        <v>537</v>
      </c>
      <c r="B710" s="57">
        <v>32</v>
      </c>
      <c r="C710" s="58">
        <v>114</v>
      </c>
      <c r="D710" s="57" t="s">
        <v>32</v>
      </c>
      <c r="E710" s="59">
        <v>45092</v>
      </c>
      <c r="F710" s="59"/>
      <c r="G710" s="84">
        <v>918943.31</v>
      </c>
      <c r="H710" s="84">
        <v>586742.31000000006</v>
      </c>
      <c r="I710" s="57"/>
      <c r="J710" s="62">
        <v>916183.10000000009</v>
      </c>
      <c r="K710" s="63">
        <v>583982.10000000009</v>
      </c>
      <c r="L710" s="201">
        <f t="shared" si="11"/>
        <v>332201</v>
      </c>
      <c r="M710" s="57">
        <v>100</v>
      </c>
      <c r="N710" s="67">
        <v>8</v>
      </c>
      <c r="O710" s="57">
        <v>1</v>
      </c>
      <c r="P710" s="64"/>
      <c r="Q710" s="65">
        <v>18.548748443385985</v>
      </c>
      <c r="R710" s="65">
        <v>12.574012562723995</v>
      </c>
      <c r="S710" s="65">
        <v>12.84568214342328</v>
      </c>
      <c r="T710" s="64"/>
      <c r="U710" s="66">
        <v>1.8548748443385984E-2</v>
      </c>
      <c r="V710" s="205"/>
      <c r="W710" s="66">
        <v>1.2574012562723995E-2</v>
      </c>
      <c r="X710" s="205"/>
      <c r="Y710" s="66">
        <v>1.2845682143423281E-2</v>
      </c>
      <c r="Z710" s="205"/>
      <c r="AA710" s="57"/>
      <c r="AD710" t="s">
        <v>54</v>
      </c>
    </row>
    <row r="711" spans="1:30" x14ac:dyDescent="0.25">
      <c r="A711">
        <v>542</v>
      </c>
      <c r="B711" s="35">
        <v>33</v>
      </c>
      <c r="C711" s="45">
        <v>115</v>
      </c>
      <c r="D711" s="35" t="s">
        <v>32</v>
      </c>
      <c r="E711" s="37">
        <v>45092</v>
      </c>
      <c r="F711" s="37"/>
      <c r="G711" s="84">
        <v>1027117.88</v>
      </c>
      <c r="H711" s="84">
        <v>645053.93999999994</v>
      </c>
      <c r="I711" s="35"/>
      <c r="J711" s="46">
        <v>1024357.67</v>
      </c>
      <c r="K711" s="41">
        <v>642293.73</v>
      </c>
      <c r="L711" s="201">
        <f t="shared" si="11"/>
        <v>382063.94000000006</v>
      </c>
      <c r="M711" s="35">
        <v>400</v>
      </c>
      <c r="N711" s="67">
        <v>8</v>
      </c>
      <c r="O711" s="35">
        <v>1</v>
      </c>
      <c r="P711" s="42"/>
      <c r="Q711" s="43">
        <v>5.1847040010023635</v>
      </c>
      <c r="R711" s="43">
        <v>3.6153388922097065</v>
      </c>
      <c r="S711" s="43">
        <v>3.374134983904213</v>
      </c>
      <c r="T711" s="42"/>
      <c r="U711" s="44">
        <v>5.184704001002364E-3</v>
      </c>
      <c r="V711" s="203"/>
      <c r="W711" s="44">
        <v>3.6153388922097068E-3</v>
      </c>
      <c r="X711" s="203"/>
      <c r="Y711" s="44">
        <v>3.3741349839042129E-3</v>
      </c>
      <c r="Z711" s="203"/>
      <c r="AA711" s="35"/>
      <c r="AD711" t="s">
        <v>54</v>
      </c>
    </row>
    <row r="712" spans="1:30" ht="15.75" thickBot="1" x14ac:dyDescent="0.3">
      <c r="A712" s="29">
        <v>543</v>
      </c>
      <c r="B712" s="35">
        <v>34</v>
      </c>
      <c r="C712" s="45">
        <v>115</v>
      </c>
      <c r="D712" s="35" t="s">
        <v>32</v>
      </c>
      <c r="E712" s="37">
        <v>45092</v>
      </c>
      <c r="F712" s="37"/>
      <c r="G712" s="84">
        <v>1068659.8799999999</v>
      </c>
      <c r="H712" s="84">
        <v>670603.43999999994</v>
      </c>
      <c r="I712" s="35"/>
      <c r="J712" s="46">
        <v>1065899.67</v>
      </c>
      <c r="K712" s="41">
        <v>667843.23</v>
      </c>
      <c r="L712" s="201">
        <f t="shared" si="11"/>
        <v>398056.43999999994</v>
      </c>
      <c r="M712" s="35">
        <v>400</v>
      </c>
      <c r="N712" s="67">
        <v>8</v>
      </c>
      <c r="O712" s="35">
        <v>1</v>
      </c>
      <c r="P712" s="42"/>
      <c r="Q712" s="43">
        <v>5.3949654945387371</v>
      </c>
      <c r="R712" s="43">
        <v>3.7666703872303136</v>
      </c>
      <c r="S712" s="43">
        <v>3.5008344807131118</v>
      </c>
      <c r="T712" s="42"/>
      <c r="U712" s="44">
        <v>5.394965494538737E-3</v>
      </c>
      <c r="V712" s="203"/>
      <c r="W712" s="44">
        <v>3.7666703872303135E-3</v>
      </c>
      <c r="X712" s="203"/>
      <c r="Y712" s="44">
        <v>3.5008344807131117E-3</v>
      </c>
      <c r="Z712" s="203"/>
      <c r="AA712" s="35"/>
      <c r="AD712" t="s">
        <v>54</v>
      </c>
    </row>
    <row r="713" spans="1:30" x14ac:dyDescent="0.25">
      <c r="A713" s="30">
        <v>548</v>
      </c>
      <c r="B713" s="47">
        <v>35</v>
      </c>
      <c r="C713" s="48">
        <v>57</v>
      </c>
      <c r="D713" s="47" t="s">
        <v>32</v>
      </c>
      <c r="E713" s="49">
        <v>45092</v>
      </c>
      <c r="F713" s="49"/>
      <c r="G713" s="84">
        <v>1389836.25</v>
      </c>
      <c r="H713" s="84">
        <v>847168.75</v>
      </c>
      <c r="I713" s="47"/>
      <c r="J713" s="52">
        <v>1387076.04</v>
      </c>
      <c r="K713" s="53">
        <v>844408.54</v>
      </c>
      <c r="L713" s="201">
        <f t="shared" si="11"/>
        <v>542667.5</v>
      </c>
      <c r="M713" s="47">
        <v>150</v>
      </c>
      <c r="N713" s="67">
        <v>8</v>
      </c>
      <c r="O713" s="47">
        <v>1</v>
      </c>
      <c r="P713" s="54"/>
      <c r="Q713" s="55">
        <v>18.721530327149665</v>
      </c>
      <c r="R713" s="55">
        <v>13.693532855875455</v>
      </c>
      <c r="S713" s="55">
        <v>10.810194563239559</v>
      </c>
      <c r="T713" s="54"/>
      <c r="U713" s="56">
        <v>1.8721530327149665E-2</v>
      </c>
      <c r="V713" s="204"/>
      <c r="W713" s="56">
        <v>1.3693532855875455E-2</v>
      </c>
      <c r="X713" s="204"/>
      <c r="Y713" s="56">
        <v>1.081019456323956E-2</v>
      </c>
      <c r="Z713" s="204"/>
      <c r="AA713" s="47"/>
      <c r="AD713" t="s">
        <v>54</v>
      </c>
    </row>
    <row r="714" spans="1:30" ht="15.75" thickBot="1" x14ac:dyDescent="0.3">
      <c r="A714" s="15">
        <v>549</v>
      </c>
      <c r="B714" s="57">
        <v>36</v>
      </c>
      <c r="C714" s="58">
        <v>57</v>
      </c>
      <c r="D714" s="57" t="s">
        <v>32</v>
      </c>
      <c r="E714" s="59">
        <v>45092</v>
      </c>
      <c r="F714" s="59"/>
      <c r="G714" s="84">
        <v>1382028.25</v>
      </c>
      <c r="H714" s="84">
        <v>850254.56</v>
      </c>
      <c r="I714" s="57"/>
      <c r="J714" s="62">
        <v>1379268.04</v>
      </c>
      <c r="K714" s="63">
        <v>847494.35000000009</v>
      </c>
      <c r="L714" s="201">
        <f t="shared" si="11"/>
        <v>531773.68999999994</v>
      </c>
      <c r="M714" s="57">
        <v>150</v>
      </c>
      <c r="N714" s="67">
        <v>8</v>
      </c>
      <c r="O714" s="57">
        <v>1</v>
      </c>
      <c r="P714" s="64"/>
      <c r="Q714" s="65">
        <v>18.616144822260996</v>
      </c>
      <c r="R714" s="65">
        <v>13.418641241469459</v>
      </c>
      <c r="S714" s="65">
        <v>11.174632698701794</v>
      </c>
      <c r="T714" s="64"/>
      <c r="U714" s="66">
        <v>1.8616144822260997E-2</v>
      </c>
      <c r="V714" s="205"/>
      <c r="W714" s="66">
        <v>1.3418641241469459E-2</v>
      </c>
      <c r="X714" s="205"/>
      <c r="Y714" s="66">
        <v>1.1174632698701795E-2</v>
      </c>
      <c r="Z714" s="205"/>
      <c r="AA714" s="57"/>
      <c r="AD714" t="s">
        <v>54</v>
      </c>
    </row>
    <row r="715" spans="1:30" x14ac:dyDescent="0.25">
      <c r="A715">
        <v>554</v>
      </c>
      <c r="B715" s="35">
        <v>37</v>
      </c>
      <c r="C715" s="45">
        <v>182</v>
      </c>
      <c r="D715" s="35" t="s">
        <v>32</v>
      </c>
      <c r="E715" s="37">
        <v>45092</v>
      </c>
      <c r="F715" s="37"/>
      <c r="G715" s="84">
        <v>440025.75</v>
      </c>
      <c r="H715" s="84">
        <v>285246.84000000003</v>
      </c>
      <c r="I715" s="35"/>
      <c r="J715" s="46">
        <v>437265.54</v>
      </c>
      <c r="K715" s="41">
        <v>282486.63</v>
      </c>
      <c r="L715" s="201">
        <f t="shared" si="11"/>
        <v>154778.90999999997</v>
      </c>
      <c r="M715" s="35">
        <v>250</v>
      </c>
      <c r="N715" s="67">
        <v>8</v>
      </c>
      <c r="O715" s="35">
        <v>1</v>
      </c>
      <c r="P715" s="42"/>
      <c r="Q715" s="43">
        <v>3.5410950079394965</v>
      </c>
      <c r="R715" s="43">
        <v>2.3433908492565956</v>
      </c>
      <c r="S715" s="43">
        <v>2.5750639411682372</v>
      </c>
      <c r="T715" s="42"/>
      <c r="U715" s="44">
        <v>3.5410950079394965E-3</v>
      </c>
      <c r="V715" s="203"/>
      <c r="W715" s="44">
        <v>2.3433908492565955E-3</v>
      </c>
      <c r="X715" s="203"/>
      <c r="Y715" s="44">
        <v>2.5750639411682374E-3</v>
      </c>
      <c r="Z715" s="203"/>
      <c r="AA715" s="35"/>
      <c r="AD715" t="s">
        <v>54</v>
      </c>
    </row>
    <row r="716" spans="1:30" ht="15.75" thickBot="1" x14ac:dyDescent="0.3">
      <c r="A716" s="29">
        <v>555</v>
      </c>
      <c r="B716" s="35">
        <v>38</v>
      </c>
      <c r="C716" s="45">
        <v>182</v>
      </c>
      <c r="D716" s="35" t="s">
        <v>32</v>
      </c>
      <c r="E716" s="37">
        <v>45092</v>
      </c>
      <c r="F716" s="37"/>
      <c r="G716" s="84">
        <v>442683.34</v>
      </c>
      <c r="H716" s="84">
        <v>286488.21999999997</v>
      </c>
      <c r="I716" s="35"/>
      <c r="J716" s="46">
        <v>439923.13</v>
      </c>
      <c r="K716" s="41">
        <v>283728.00999999995</v>
      </c>
      <c r="L716" s="201">
        <f t="shared" si="11"/>
        <v>156195.12000000005</v>
      </c>
      <c r="M716" s="35">
        <v>250</v>
      </c>
      <c r="N716" s="67">
        <v>8</v>
      </c>
      <c r="O716" s="35">
        <v>1</v>
      </c>
      <c r="P716" s="42"/>
      <c r="Q716" s="43">
        <v>3.5626168929756465</v>
      </c>
      <c r="R716" s="43">
        <v>2.3648326177418881</v>
      </c>
      <c r="S716" s="43">
        <v>2.5752361917525803</v>
      </c>
      <c r="T716" s="42"/>
      <c r="U716" s="44">
        <v>3.5626168929756468E-3</v>
      </c>
      <c r="V716" s="203"/>
      <c r="W716" s="44">
        <v>2.3648326177418883E-3</v>
      </c>
      <c r="X716" s="203"/>
      <c r="Y716" s="44">
        <v>2.5752361917525802E-3</v>
      </c>
      <c r="Z716" s="203"/>
      <c r="AA716" s="35"/>
      <c r="AD716" t="s">
        <v>54</v>
      </c>
    </row>
    <row r="717" spans="1:30" x14ac:dyDescent="0.25">
      <c r="A717" s="30">
        <v>565</v>
      </c>
      <c r="B717" s="47">
        <v>39</v>
      </c>
      <c r="C717" s="48">
        <v>48</v>
      </c>
      <c r="D717" s="47" t="s">
        <v>32</v>
      </c>
      <c r="E717" s="49">
        <v>45092</v>
      </c>
      <c r="F717" s="49"/>
      <c r="G717" s="84">
        <v>943720.25</v>
      </c>
      <c r="H717" s="84">
        <v>610819.68999999994</v>
      </c>
      <c r="I717" s="47"/>
      <c r="J717" s="52">
        <v>940960.04</v>
      </c>
      <c r="K717" s="53">
        <v>608059.48</v>
      </c>
      <c r="L717" s="201">
        <f t="shared" si="11"/>
        <v>332900.56000000006</v>
      </c>
      <c r="M717" s="47">
        <v>250</v>
      </c>
      <c r="N717" s="67">
        <v>8</v>
      </c>
      <c r="O717" s="47">
        <v>1</v>
      </c>
      <c r="P717" s="54"/>
      <c r="Q717" s="55">
        <v>7.6201497614345488</v>
      </c>
      <c r="R717" s="55">
        <v>5.0401965359259648</v>
      </c>
      <c r="S717" s="55">
        <v>5.5468994348434579</v>
      </c>
      <c r="T717" s="54"/>
      <c r="U717" s="56">
        <v>7.6201497614345488E-3</v>
      </c>
      <c r="V717" s="204"/>
      <c r="W717" s="56">
        <v>5.0401965359259653E-3</v>
      </c>
      <c r="X717" s="204"/>
      <c r="Y717" s="56">
        <v>5.5468994348434582E-3</v>
      </c>
      <c r="Z717" s="204"/>
      <c r="AA717" s="47"/>
      <c r="AD717" t="s">
        <v>54</v>
      </c>
    </row>
    <row r="718" spans="1:30" ht="15.75" thickBot="1" x14ac:dyDescent="0.3">
      <c r="A718" s="15">
        <v>566</v>
      </c>
      <c r="B718" s="57">
        <v>40</v>
      </c>
      <c r="C718" s="58">
        <v>48</v>
      </c>
      <c r="D718" s="57" t="s">
        <v>32</v>
      </c>
      <c r="E718" s="59">
        <v>45092</v>
      </c>
      <c r="F718" s="59"/>
      <c r="G718" s="84">
        <v>960262.94</v>
      </c>
      <c r="H718" s="84">
        <v>611783.31000000006</v>
      </c>
      <c r="I718" s="57"/>
      <c r="J718" s="62">
        <v>957502.73</v>
      </c>
      <c r="K718" s="63">
        <v>609023.10000000009</v>
      </c>
      <c r="L718" s="201">
        <f t="shared" si="11"/>
        <v>348479.62999999989</v>
      </c>
      <c r="M718" s="57">
        <v>250</v>
      </c>
      <c r="N718" s="67">
        <v>8</v>
      </c>
      <c r="O718" s="57">
        <v>1</v>
      </c>
      <c r="P718" s="64"/>
      <c r="Q718" s="65">
        <v>7.7541169544058741</v>
      </c>
      <c r="R718" s="65">
        <v>5.2760674958514961</v>
      </c>
      <c r="S718" s="65">
        <v>5.3278063358919079</v>
      </c>
      <c r="T718" s="64"/>
      <c r="U718" s="66">
        <v>7.7541169544058739E-3</v>
      </c>
      <c r="V718" s="205"/>
      <c r="W718" s="66">
        <v>5.2760674958514959E-3</v>
      </c>
      <c r="X718" s="205"/>
      <c r="Y718" s="66">
        <v>5.3278063358919081E-3</v>
      </c>
      <c r="Z718" s="205"/>
      <c r="AA718" s="57"/>
      <c r="AD718" t="s">
        <v>54</v>
      </c>
    </row>
    <row r="719" spans="1:30" x14ac:dyDescent="0.25">
      <c r="A719">
        <v>574</v>
      </c>
      <c r="B719" s="35">
        <v>41</v>
      </c>
      <c r="C719" s="45">
        <v>184</v>
      </c>
      <c r="D719" s="35" t="s">
        <v>32</v>
      </c>
      <c r="E719" s="37">
        <v>45097</v>
      </c>
      <c r="F719" s="37"/>
      <c r="G719" s="84">
        <v>1623308.75</v>
      </c>
      <c r="H719" s="84">
        <v>1001293.38</v>
      </c>
      <c r="I719" s="35"/>
      <c r="J719" s="46">
        <v>1620548.54</v>
      </c>
      <c r="K719" s="41">
        <v>998533.17</v>
      </c>
      <c r="L719" s="201">
        <f t="shared" si="11"/>
        <v>622015.37</v>
      </c>
      <c r="M719" s="35">
        <v>150</v>
      </c>
      <c r="N719" s="67">
        <v>8</v>
      </c>
      <c r="O719" s="35">
        <v>1</v>
      </c>
      <c r="P719" s="42"/>
      <c r="Q719" s="43">
        <v>21.872736435003318</v>
      </c>
      <c r="R719" s="43">
        <v>15.695776706647308</v>
      </c>
      <c r="S719" s="43">
        <v>13.28046341596542</v>
      </c>
      <c r="T719" s="42"/>
      <c r="U719" s="44">
        <v>2.1872736435003318E-2</v>
      </c>
      <c r="V719" s="203"/>
      <c r="W719" s="44">
        <v>1.5695776706647308E-2</v>
      </c>
      <c r="X719" s="203"/>
      <c r="Y719" s="44">
        <v>1.3280463415965419E-2</v>
      </c>
      <c r="Z719" s="203"/>
      <c r="AA719" s="35"/>
      <c r="AD719" t="s">
        <v>54</v>
      </c>
    </row>
    <row r="720" spans="1:30" ht="15.75" thickBot="1" x14ac:dyDescent="0.3">
      <c r="A720" s="29">
        <v>576</v>
      </c>
      <c r="B720" s="35">
        <v>42</v>
      </c>
      <c r="C720" s="45">
        <v>184</v>
      </c>
      <c r="D720" s="35" t="s">
        <v>32</v>
      </c>
      <c r="E720" s="37">
        <v>45097</v>
      </c>
      <c r="F720" s="37"/>
      <c r="G720" s="84">
        <v>1623849.12</v>
      </c>
      <c r="H720" s="84">
        <v>1008476.75</v>
      </c>
      <c r="I720" s="35"/>
      <c r="J720" s="46">
        <v>1621088.9100000001</v>
      </c>
      <c r="K720" s="41">
        <v>1005716.54</v>
      </c>
      <c r="L720" s="201">
        <f t="shared" si="11"/>
        <v>615372.37000000011</v>
      </c>
      <c r="M720" s="35">
        <v>150</v>
      </c>
      <c r="N720" s="67">
        <v>8</v>
      </c>
      <c r="O720" s="35">
        <v>1</v>
      </c>
      <c r="P720" s="42"/>
      <c r="Q720" s="43">
        <v>21.880029873179126</v>
      </c>
      <c r="R720" s="43">
        <v>15.528148944230027</v>
      </c>
      <c r="S720" s="43">
        <v>13.65654399724056</v>
      </c>
      <c r="T720" s="42"/>
      <c r="U720" s="44">
        <v>2.1880029873179125E-2</v>
      </c>
      <c r="V720" s="203"/>
      <c r="W720" s="44">
        <v>1.5528148944230028E-2</v>
      </c>
      <c r="X720" s="203"/>
      <c r="Y720" s="44">
        <v>1.3656543997240559E-2</v>
      </c>
      <c r="Z720" s="203"/>
      <c r="AA720" s="35"/>
      <c r="AD720" t="s">
        <v>54</v>
      </c>
    </row>
    <row r="721" spans="1:30" x14ac:dyDescent="0.25">
      <c r="A721" s="30">
        <v>581</v>
      </c>
      <c r="B721" s="47">
        <v>43</v>
      </c>
      <c r="C721" s="48" t="s">
        <v>30</v>
      </c>
      <c r="D721" s="47" t="s">
        <v>32</v>
      </c>
      <c r="E721" s="49">
        <v>45097</v>
      </c>
      <c r="F721" s="49"/>
      <c r="G721" s="84">
        <v>3813.97</v>
      </c>
      <c r="H721" s="84">
        <v>4984.59</v>
      </c>
      <c r="I721" s="47"/>
      <c r="J721" s="52">
        <v>1053.7599999999998</v>
      </c>
      <c r="K721" s="53">
        <v>2224.38</v>
      </c>
      <c r="L721" s="202">
        <f t="shared" si="11"/>
        <v>-1170.6200000000003</v>
      </c>
      <c r="M721" s="47">
        <v>150</v>
      </c>
      <c r="N721" s="67">
        <v>8</v>
      </c>
      <c r="O721" s="47">
        <v>1</v>
      </c>
      <c r="P721" s="54"/>
      <c r="Q721" s="55">
        <v>1.4222724081901976E-2</v>
      </c>
      <c r="R721" s="55">
        <v>-2.9539125581953828E-2</v>
      </c>
      <c r="S721" s="55">
        <v>9.4087976777289986E-2</v>
      </c>
      <c r="T721" s="54"/>
      <c r="U721" s="56">
        <v>1.4222724081901976E-5</v>
      </c>
      <c r="V721" s="204"/>
      <c r="W721" s="56">
        <v>-2.9539125581953829E-5</v>
      </c>
      <c r="X721" s="204"/>
      <c r="Y721" s="56">
        <v>9.4087976777289988E-5</v>
      </c>
      <c r="Z721" s="204"/>
      <c r="AA721" s="47"/>
      <c r="AD721" t="s">
        <v>54</v>
      </c>
    </row>
    <row r="722" spans="1:30" ht="15.75" thickBot="1" x14ac:dyDescent="0.3">
      <c r="A722" s="15">
        <v>582</v>
      </c>
      <c r="B722" s="57">
        <v>44</v>
      </c>
      <c r="C722" s="58" t="s">
        <v>30</v>
      </c>
      <c r="D722" s="57" t="s">
        <v>32</v>
      </c>
      <c r="E722" s="59">
        <v>45097</v>
      </c>
      <c r="F722" s="59"/>
      <c r="G722" s="84">
        <v>3147.82</v>
      </c>
      <c r="H722" s="84">
        <v>3582.47</v>
      </c>
      <c r="I722" s="57"/>
      <c r="J722" s="62">
        <v>387.61000000000013</v>
      </c>
      <c r="K722" s="63">
        <v>822.25999999999976</v>
      </c>
      <c r="L722" s="202">
        <f t="shared" si="11"/>
        <v>-434.64999999999964</v>
      </c>
      <c r="M722" s="57">
        <v>150</v>
      </c>
      <c r="N722" s="67">
        <v>8</v>
      </c>
      <c r="O722" s="57">
        <v>1</v>
      </c>
      <c r="P722" s="64"/>
      <c r="Q722" s="65">
        <v>5.231618282517868E-3</v>
      </c>
      <c r="R722" s="65">
        <v>-1.0967846896683994E-2</v>
      </c>
      <c r="S722" s="65">
        <v>3.4828850135284001E-2</v>
      </c>
      <c r="T722" s="64"/>
      <c r="U722" s="66">
        <v>5.2316182825178684E-6</v>
      </c>
      <c r="V722" s="205"/>
      <c r="W722" s="66">
        <v>-1.0967846896683995E-5</v>
      </c>
      <c r="X722" s="205"/>
      <c r="Y722" s="66">
        <v>3.4828850135284E-5</v>
      </c>
      <c r="Z722" s="205"/>
      <c r="AA722" s="57"/>
      <c r="AD722" t="s">
        <v>54</v>
      </c>
    </row>
    <row r="723" spans="1:30" x14ac:dyDescent="0.25">
      <c r="A723">
        <v>587</v>
      </c>
      <c r="B723" s="35">
        <v>45</v>
      </c>
      <c r="C723" s="45">
        <v>120</v>
      </c>
      <c r="D723" s="35" t="s">
        <v>32</v>
      </c>
      <c r="E723" s="37">
        <v>45098</v>
      </c>
      <c r="F723" s="37"/>
      <c r="G723" s="84">
        <v>694705.69</v>
      </c>
      <c r="H723" s="84">
        <v>450331.53</v>
      </c>
      <c r="I723" s="35"/>
      <c r="J723" s="46">
        <v>691945.48</v>
      </c>
      <c r="K723" s="41">
        <v>447571.32</v>
      </c>
      <c r="L723" s="201">
        <f t="shared" si="11"/>
        <v>244374.15999999997</v>
      </c>
      <c r="M723" s="35">
        <v>150</v>
      </c>
      <c r="N723" s="67">
        <v>8</v>
      </c>
      <c r="O723" s="35">
        <v>1</v>
      </c>
      <c r="P723" s="42"/>
      <c r="Q723" s="43">
        <v>9.3392704617362821</v>
      </c>
      <c r="R723" s="43">
        <v>6.1664750313718155</v>
      </c>
      <c r="S723" s="43">
        <v>6.8215101752836018</v>
      </c>
      <c r="T723" s="42"/>
      <c r="U723" s="44">
        <v>9.3392704617362831E-3</v>
      </c>
      <c r="V723" s="203"/>
      <c r="W723" s="44">
        <v>6.166475031371816E-3</v>
      </c>
      <c r="X723" s="203"/>
      <c r="Y723" s="44">
        <v>6.8215101752836021E-3</v>
      </c>
      <c r="Z723" s="203"/>
      <c r="AA723" s="35"/>
      <c r="AD723" t="s">
        <v>54</v>
      </c>
    </row>
    <row r="724" spans="1:30" ht="15.75" thickBot="1" x14ac:dyDescent="0.3">
      <c r="A724" s="29">
        <v>588</v>
      </c>
      <c r="B724" s="35">
        <v>46</v>
      </c>
      <c r="C724" s="45">
        <v>120</v>
      </c>
      <c r="D724" s="35" t="s">
        <v>32</v>
      </c>
      <c r="E724" s="37">
        <v>45098</v>
      </c>
      <c r="F724" s="37"/>
      <c r="G724" s="84">
        <v>714062.75</v>
      </c>
      <c r="H724" s="84">
        <v>466543.53</v>
      </c>
      <c r="I724" s="35"/>
      <c r="J724" s="46">
        <v>711302.54</v>
      </c>
      <c r="K724" s="41">
        <v>463783.32</v>
      </c>
      <c r="L724" s="201">
        <f t="shared" si="11"/>
        <v>247519.22000000003</v>
      </c>
      <c r="M724" s="35">
        <v>150</v>
      </c>
      <c r="N724" s="67">
        <v>8</v>
      </c>
      <c r="O724" s="35">
        <v>1</v>
      </c>
      <c r="P724" s="42"/>
      <c r="Q724" s="43">
        <v>9.6005350033936061</v>
      </c>
      <c r="R724" s="43">
        <v>6.2458366707618671</v>
      </c>
      <c r="S724" s="43">
        <v>7.2126014151582387</v>
      </c>
      <c r="T724" s="42"/>
      <c r="U724" s="44">
        <v>9.6005350033936069E-3</v>
      </c>
      <c r="V724" s="203"/>
      <c r="W724" s="44">
        <v>6.2458366707618673E-3</v>
      </c>
      <c r="X724" s="203"/>
      <c r="Y724" s="44">
        <v>7.2126014151582393E-3</v>
      </c>
      <c r="Z724" s="203"/>
      <c r="AA724" s="35"/>
      <c r="AD724" t="s">
        <v>54</v>
      </c>
    </row>
    <row r="725" spans="1:30" x14ac:dyDescent="0.25">
      <c r="A725" s="30">
        <v>593</v>
      </c>
      <c r="B725" s="47">
        <v>47</v>
      </c>
      <c r="C725" s="48">
        <v>91</v>
      </c>
      <c r="D725" s="47" t="s">
        <v>32</v>
      </c>
      <c r="E725" s="49">
        <v>45098</v>
      </c>
      <c r="F725" s="49"/>
      <c r="G725" s="84">
        <v>1699103.75</v>
      </c>
      <c r="H725" s="84">
        <v>1079911.6200000001</v>
      </c>
      <c r="I725" s="47"/>
      <c r="J725" s="52">
        <v>1696343.54</v>
      </c>
      <c r="K725" s="53">
        <v>1077151.4100000001</v>
      </c>
      <c r="L725" s="201">
        <f t="shared" si="11"/>
        <v>619192.12999999989</v>
      </c>
      <c r="M725" s="47">
        <v>150</v>
      </c>
      <c r="N725" s="67">
        <v>8</v>
      </c>
      <c r="O725" s="47">
        <v>1</v>
      </c>
      <c r="P725" s="54"/>
      <c r="Q725" s="55">
        <v>22.895750567052133</v>
      </c>
      <c r="R725" s="55">
        <v>15.624535790801007</v>
      </c>
      <c r="S725" s="55">
        <v>15.633111768939919</v>
      </c>
      <c r="T725" s="54"/>
      <c r="U725" s="56">
        <v>2.2895750567052134E-2</v>
      </c>
      <c r="V725" s="204"/>
      <c r="W725" s="56">
        <v>1.5624535790801006E-2</v>
      </c>
      <c r="X725" s="204"/>
      <c r="Y725" s="56">
        <v>1.563311176893992E-2</v>
      </c>
      <c r="Z725" s="204"/>
      <c r="AA725" s="47"/>
      <c r="AD725" t="s">
        <v>54</v>
      </c>
    </row>
    <row r="726" spans="1:30" ht="15.75" thickBot="1" x14ac:dyDescent="0.3">
      <c r="A726" s="15">
        <v>594</v>
      </c>
      <c r="B726" s="57">
        <v>48</v>
      </c>
      <c r="C726" s="58">
        <v>91</v>
      </c>
      <c r="D726" s="57" t="s">
        <v>32</v>
      </c>
      <c r="E726" s="59">
        <v>45098</v>
      </c>
      <c r="F726" s="59"/>
      <c r="G726" s="84">
        <v>1724207.38</v>
      </c>
      <c r="H726" s="84">
        <v>1090158</v>
      </c>
      <c r="I726" s="57"/>
      <c r="J726" s="62">
        <v>1721447.17</v>
      </c>
      <c r="K726" s="63">
        <v>1087397.79</v>
      </c>
      <c r="L726" s="201">
        <f t="shared" si="11"/>
        <v>634049.37999999989</v>
      </c>
      <c r="M726" s="57">
        <v>150</v>
      </c>
      <c r="N726" s="67">
        <v>8</v>
      </c>
      <c r="O726" s="57">
        <v>1</v>
      </c>
      <c r="P726" s="64"/>
      <c r="Q726" s="65">
        <v>23.234577247647483</v>
      </c>
      <c r="R726" s="65">
        <v>15.999439836138079</v>
      </c>
      <c r="S726" s="65">
        <v>15.555545434745211</v>
      </c>
      <c r="T726" s="64"/>
      <c r="U726" s="66">
        <v>2.3234577247647482E-2</v>
      </c>
      <c r="V726" s="205"/>
      <c r="W726" s="66">
        <v>1.599943983613808E-2</v>
      </c>
      <c r="X726" s="205"/>
      <c r="Y726" s="66">
        <v>1.5555545434745211E-2</v>
      </c>
      <c r="Z726" s="205"/>
      <c r="AA726" s="57"/>
      <c r="AD726" t="s">
        <v>54</v>
      </c>
    </row>
    <row r="727" spans="1:30" x14ac:dyDescent="0.25">
      <c r="A727">
        <v>631</v>
      </c>
      <c r="B727" s="35">
        <v>49</v>
      </c>
      <c r="C727" s="45">
        <v>139</v>
      </c>
      <c r="D727" s="35" t="s">
        <v>32</v>
      </c>
      <c r="E727" s="37">
        <v>45097</v>
      </c>
      <c r="F727" s="37"/>
      <c r="G727" s="84">
        <v>775020</v>
      </c>
      <c r="H727" s="84">
        <v>524411.31000000006</v>
      </c>
      <c r="I727" s="35"/>
      <c r="J727" s="46">
        <v>772259.79</v>
      </c>
      <c r="K727" s="41">
        <v>521651.10000000003</v>
      </c>
      <c r="L727" s="201">
        <f t="shared" si="11"/>
        <v>250608.69</v>
      </c>
      <c r="M727" s="35">
        <v>250</v>
      </c>
      <c r="N727" s="67">
        <v>8</v>
      </c>
      <c r="O727" s="35">
        <v>1</v>
      </c>
      <c r="P727" s="42"/>
      <c r="Q727" s="43">
        <v>6.2539693551003452</v>
      </c>
      <c r="R727" s="43">
        <v>3.7942773397886258</v>
      </c>
      <c r="S727" s="43">
        <v>5.2883378329201971</v>
      </c>
      <c r="T727" s="42"/>
      <c r="U727" s="44">
        <v>6.2539693551003457E-3</v>
      </c>
      <c r="V727" s="203"/>
      <c r="W727" s="44">
        <v>3.794277339788626E-3</v>
      </c>
      <c r="X727" s="203"/>
      <c r="Y727" s="44">
        <v>5.2883378329201969E-3</v>
      </c>
      <c r="Z727" s="203"/>
      <c r="AA727" s="35"/>
      <c r="AD727" t="s">
        <v>54</v>
      </c>
    </row>
    <row r="728" spans="1:30" ht="15.75" thickBot="1" x14ac:dyDescent="0.3">
      <c r="A728" s="29">
        <v>632</v>
      </c>
      <c r="B728" s="35">
        <v>50</v>
      </c>
      <c r="C728" s="45">
        <v>139</v>
      </c>
      <c r="D728" s="35" t="s">
        <v>32</v>
      </c>
      <c r="E728" s="37">
        <v>45097</v>
      </c>
      <c r="F728" s="37"/>
      <c r="G728" s="84">
        <v>798022.81</v>
      </c>
      <c r="H728" s="84">
        <v>536294.31000000006</v>
      </c>
      <c r="I728" s="35"/>
      <c r="J728" s="46">
        <v>795262.60000000009</v>
      </c>
      <c r="K728" s="41">
        <v>533534.10000000009</v>
      </c>
      <c r="L728" s="201">
        <f t="shared" si="11"/>
        <v>261728.5</v>
      </c>
      <c r="M728" s="35">
        <v>250</v>
      </c>
      <c r="N728" s="67">
        <v>8</v>
      </c>
      <c r="O728" s="35">
        <v>1</v>
      </c>
      <c r="P728" s="42"/>
      <c r="Q728" s="43">
        <v>6.4402523529775184</v>
      </c>
      <c r="R728" s="43">
        <v>3.96263400413955</v>
      </c>
      <c r="S728" s="43">
        <v>5.3268794500016314</v>
      </c>
      <c r="T728" s="42"/>
      <c r="U728" s="44">
        <v>6.4402523529775184E-3</v>
      </c>
      <c r="V728" s="203"/>
      <c r="W728" s="44">
        <v>3.9626340041395503E-3</v>
      </c>
      <c r="X728" s="203"/>
      <c r="Y728" s="44">
        <v>5.326879450001632E-3</v>
      </c>
      <c r="Z728" s="203"/>
      <c r="AA728" s="35"/>
      <c r="AD728" t="s">
        <v>54</v>
      </c>
    </row>
    <row r="729" spans="1:30" x14ac:dyDescent="0.25">
      <c r="A729" s="30">
        <v>637</v>
      </c>
      <c r="B729" s="47">
        <v>51</v>
      </c>
      <c r="C729" s="48">
        <v>72</v>
      </c>
      <c r="D729" s="47" t="s">
        <v>32</v>
      </c>
      <c r="E729" s="49">
        <v>45099</v>
      </c>
      <c r="F729" s="49"/>
      <c r="G729" s="84">
        <v>912719.62</v>
      </c>
      <c r="H729" s="84">
        <v>584218.12</v>
      </c>
      <c r="I729" s="47"/>
      <c r="J729" s="52">
        <v>909959.41</v>
      </c>
      <c r="K729" s="53">
        <v>581457.91</v>
      </c>
      <c r="L729" s="201">
        <f t="shared" si="11"/>
        <v>328501.5</v>
      </c>
      <c r="M729" s="47">
        <v>400</v>
      </c>
      <c r="N729" s="67">
        <v>8</v>
      </c>
      <c r="O729" s="47">
        <v>1</v>
      </c>
      <c r="P729" s="54"/>
      <c r="Q729" s="55">
        <v>4.6056864042192895</v>
      </c>
      <c r="R729" s="55">
        <v>3.1084960519938805</v>
      </c>
      <c r="S729" s="55">
        <v>3.2189592572846317</v>
      </c>
      <c r="T729" s="54"/>
      <c r="U729" s="56">
        <v>4.6056864042192894E-3</v>
      </c>
      <c r="V729" s="204"/>
      <c r="W729" s="56">
        <v>3.1084960519938806E-3</v>
      </c>
      <c r="X729" s="204"/>
      <c r="Y729" s="56">
        <v>3.2189592572846319E-3</v>
      </c>
      <c r="Z729" s="204"/>
      <c r="AA729" s="47"/>
      <c r="AD729" t="s">
        <v>54</v>
      </c>
    </row>
    <row r="730" spans="1:30" ht="15.75" thickBot="1" x14ac:dyDescent="0.3">
      <c r="A730" s="15">
        <v>638</v>
      </c>
      <c r="B730" s="57">
        <v>52</v>
      </c>
      <c r="C730" s="58">
        <v>72</v>
      </c>
      <c r="D730" s="57" t="s">
        <v>32</v>
      </c>
      <c r="E730" s="59">
        <v>45099</v>
      </c>
      <c r="F730" s="59"/>
      <c r="G730" s="84">
        <v>914619.38</v>
      </c>
      <c r="H730" s="84">
        <v>591052.68999999994</v>
      </c>
      <c r="I730" s="57"/>
      <c r="J730" s="62">
        <v>911859.17</v>
      </c>
      <c r="K730" s="63">
        <v>588292.48</v>
      </c>
      <c r="L730" s="201">
        <f t="shared" si="11"/>
        <v>323566.69000000006</v>
      </c>
      <c r="M730" s="57">
        <v>400</v>
      </c>
      <c r="N730" s="67">
        <v>8</v>
      </c>
      <c r="O730" s="57">
        <v>1</v>
      </c>
      <c r="P730" s="64"/>
      <c r="Q730" s="65">
        <v>4.6153018867420545</v>
      </c>
      <c r="R730" s="65">
        <v>3.0617996521225264</v>
      </c>
      <c r="S730" s="65">
        <v>3.3400298044319863</v>
      </c>
      <c r="T730" s="64"/>
      <c r="U730" s="66">
        <v>4.6153018867420544E-3</v>
      </c>
      <c r="V730" s="205"/>
      <c r="W730" s="66">
        <v>3.0617996521225266E-3</v>
      </c>
      <c r="X730" s="205"/>
      <c r="Y730" s="66">
        <v>3.3400298044319863E-3</v>
      </c>
      <c r="Z730" s="205"/>
      <c r="AA730" s="57"/>
      <c r="AD730" t="s">
        <v>54</v>
      </c>
    </row>
    <row r="731" spans="1:30" x14ac:dyDescent="0.25">
      <c r="A731">
        <v>643</v>
      </c>
      <c r="B731" s="35">
        <v>53</v>
      </c>
      <c r="C731" s="45">
        <v>74</v>
      </c>
      <c r="D731" s="35" t="s">
        <v>32</v>
      </c>
      <c r="E731" s="37">
        <v>45099</v>
      </c>
      <c r="F731" s="37"/>
      <c r="G731" s="84">
        <v>1101720.25</v>
      </c>
      <c r="H731" s="84">
        <v>690032.12</v>
      </c>
      <c r="I731" s="35"/>
      <c r="J731" s="46">
        <v>1098960.04</v>
      </c>
      <c r="K731" s="41">
        <v>687271.91</v>
      </c>
      <c r="L731" s="201">
        <f t="shared" si="11"/>
        <v>411688.13</v>
      </c>
      <c r="M731" s="35">
        <v>250</v>
      </c>
      <c r="N731" s="67">
        <v>8</v>
      </c>
      <c r="O731" s="35">
        <v>1</v>
      </c>
      <c r="P731" s="42"/>
      <c r="Q731" s="43">
        <v>8.8996766394374234</v>
      </c>
      <c r="R731" s="43">
        <v>6.2330597662792693</v>
      </c>
      <c r="S731" s="43">
        <v>5.7332262772900284</v>
      </c>
      <c r="T731" s="42"/>
      <c r="U731" s="44">
        <v>8.8996766394374236E-3</v>
      </c>
      <c r="V731" s="203"/>
      <c r="W731" s="44">
        <v>6.2330597662792692E-3</v>
      </c>
      <c r="X731" s="203"/>
      <c r="Y731" s="44">
        <v>5.7332262772900287E-3</v>
      </c>
      <c r="Z731" s="203"/>
      <c r="AA731" s="35"/>
      <c r="AD731" t="s">
        <v>54</v>
      </c>
    </row>
    <row r="732" spans="1:30" ht="15.75" thickBot="1" x14ac:dyDescent="0.3">
      <c r="A732" s="29">
        <v>644</v>
      </c>
      <c r="B732" s="35">
        <v>54</v>
      </c>
      <c r="C732" s="45">
        <v>74</v>
      </c>
      <c r="D732" s="35" t="s">
        <v>32</v>
      </c>
      <c r="E732" s="37">
        <v>45099</v>
      </c>
      <c r="F732" s="37"/>
      <c r="G732" s="84">
        <v>1109983.6200000001</v>
      </c>
      <c r="H732" s="84">
        <v>709198.94</v>
      </c>
      <c r="I732" s="35"/>
      <c r="J732" s="46">
        <v>1107223.4100000001</v>
      </c>
      <c r="K732" s="41">
        <v>706438.73</v>
      </c>
      <c r="L732" s="201">
        <f t="shared" si="11"/>
        <v>400784.68000000017</v>
      </c>
      <c r="M732" s="35">
        <v>250</v>
      </c>
      <c r="N732" s="67">
        <v>8</v>
      </c>
      <c r="O732" s="35">
        <v>1</v>
      </c>
      <c r="P732" s="42"/>
      <c r="Q732" s="43">
        <v>8.9665956522088326</v>
      </c>
      <c r="R732" s="43">
        <v>6.0679788456594874</v>
      </c>
      <c r="S732" s="43">
        <v>6.2320261340810923</v>
      </c>
      <c r="T732" s="42"/>
      <c r="U732" s="44">
        <v>8.9665956522088329E-3</v>
      </c>
      <c r="V732" s="203"/>
      <c r="W732" s="44">
        <v>6.0679788456594877E-3</v>
      </c>
      <c r="X732" s="203"/>
      <c r="Y732" s="44">
        <v>6.2320261340810925E-3</v>
      </c>
      <c r="Z732" s="203"/>
      <c r="AA732" s="35"/>
      <c r="AD732" t="s">
        <v>54</v>
      </c>
    </row>
    <row r="733" spans="1:30" x14ac:dyDescent="0.25">
      <c r="A733" s="30">
        <v>649</v>
      </c>
      <c r="B733" s="47">
        <v>55</v>
      </c>
      <c r="C733" s="48">
        <v>150</v>
      </c>
      <c r="D733" s="47" t="s">
        <v>32</v>
      </c>
      <c r="E733" s="49">
        <v>45099</v>
      </c>
      <c r="F733" s="49"/>
      <c r="G733" s="84">
        <v>3070730.5</v>
      </c>
      <c r="H733" s="84">
        <v>1768008.25</v>
      </c>
      <c r="I733" s="47"/>
      <c r="J733" s="52">
        <v>3067970.29</v>
      </c>
      <c r="K733" s="53">
        <v>1765248.04</v>
      </c>
      <c r="L733" s="201">
        <f t="shared" si="11"/>
        <v>1302722.25</v>
      </c>
      <c r="M733" s="47">
        <v>150</v>
      </c>
      <c r="N733" s="67">
        <v>8</v>
      </c>
      <c r="O733" s="47">
        <v>1</v>
      </c>
      <c r="P733" s="54"/>
      <c r="Q733" s="55">
        <v>41.408759989127311</v>
      </c>
      <c r="R733" s="55">
        <v>32.872559960666521</v>
      </c>
      <c r="S733" s="55">
        <v>18.352830061190712</v>
      </c>
      <c r="T733" s="54"/>
      <c r="U733" s="56">
        <v>4.1408759989127311E-2</v>
      </c>
      <c r="V733" s="204"/>
      <c r="W733" s="56">
        <v>3.2872559960666521E-2</v>
      </c>
      <c r="X733" s="204"/>
      <c r="Y733" s="56">
        <v>1.8352830061190713E-2</v>
      </c>
      <c r="Z733" s="204"/>
      <c r="AA733" s="47"/>
      <c r="AD733" t="s">
        <v>54</v>
      </c>
    </row>
    <row r="734" spans="1:30" ht="15.75" thickBot="1" x14ac:dyDescent="0.3">
      <c r="A734" s="15">
        <v>650</v>
      </c>
      <c r="B734" s="57">
        <v>56</v>
      </c>
      <c r="C734" s="58">
        <v>150</v>
      </c>
      <c r="D734" s="57" t="s">
        <v>32</v>
      </c>
      <c r="E734" s="59">
        <v>45099</v>
      </c>
      <c r="F734" s="59"/>
      <c r="G734" s="84">
        <v>3022259.25</v>
      </c>
      <c r="H734" s="84">
        <v>1757970.38</v>
      </c>
      <c r="I734" s="57"/>
      <c r="J734" s="62">
        <v>3019499.04</v>
      </c>
      <c r="K734" s="63">
        <v>1755210.17</v>
      </c>
      <c r="L734" s="201">
        <f t="shared" si="11"/>
        <v>1264288.8700000001</v>
      </c>
      <c r="M734" s="57">
        <v>150</v>
      </c>
      <c r="N734" s="67">
        <v>8</v>
      </c>
      <c r="O734" s="57">
        <v>1</v>
      </c>
      <c r="P734" s="64"/>
      <c r="Q734" s="65">
        <v>40.754537761433255</v>
      </c>
      <c r="R734" s="65">
        <v>31.902741882759983</v>
      </c>
      <c r="S734" s="65">
        <v>19.031361139147545</v>
      </c>
      <c r="T734" s="64"/>
      <c r="U734" s="66">
        <v>4.0754537761433257E-2</v>
      </c>
      <c r="V734" s="205"/>
      <c r="W734" s="66">
        <v>3.1902741882759982E-2</v>
      </c>
      <c r="X734" s="205"/>
      <c r="Y734" s="66">
        <v>1.9031361139147544E-2</v>
      </c>
      <c r="Z734" s="205"/>
      <c r="AA734" s="57"/>
      <c r="AD734" t="s">
        <v>54</v>
      </c>
    </row>
    <row r="735" spans="1:30" x14ac:dyDescent="0.25">
      <c r="A735">
        <v>659</v>
      </c>
      <c r="B735" s="35">
        <v>57</v>
      </c>
      <c r="C735" s="45">
        <v>98</v>
      </c>
      <c r="D735" s="35" t="s">
        <v>32</v>
      </c>
      <c r="E735" s="37">
        <v>45100</v>
      </c>
      <c r="F735" s="37"/>
      <c r="G735" s="84">
        <v>1062126.6200000001</v>
      </c>
      <c r="H735" s="84">
        <v>687287</v>
      </c>
      <c r="I735" s="35"/>
      <c r="J735" s="46">
        <v>1059366.4100000001</v>
      </c>
      <c r="K735" s="41">
        <v>684526.79</v>
      </c>
      <c r="L735" s="201">
        <f t="shared" si="11"/>
        <v>374839.62000000011</v>
      </c>
      <c r="M735" s="35">
        <v>500</v>
      </c>
      <c r="N735" s="67">
        <v>8</v>
      </c>
      <c r="O735" s="35">
        <v>1</v>
      </c>
      <c r="P735" s="42"/>
      <c r="Q735" s="43">
        <v>4.2895183393937089</v>
      </c>
      <c r="R735" s="43">
        <v>2.8375821209970402</v>
      </c>
      <c r="S735" s="43">
        <v>3.1216628695528366</v>
      </c>
      <c r="T735" s="42"/>
      <c r="U735" s="44">
        <v>4.2895183393937093E-3</v>
      </c>
      <c r="V735" s="203"/>
      <c r="W735" s="44">
        <v>2.8375821209970405E-3</v>
      </c>
      <c r="X735" s="203"/>
      <c r="Y735" s="44">
        <v>3.1216628695528367E-3</v>
      </c>
      <c r="Z735" s="203"/>
      <c r="AA735" s="35"/>
      <c r="AD735" t="s">
        <v>54</v>
      </c>
    </row>
    <row r="736" spans="1:30" ht="15.75" thickBot="1" x14ac:dyDescent="0.3">
      <c r="A736" s="29">
        <v>677</v>
      </c>
      <c r="B736" s="35">
        <v>58</v>
      </c>
      <c r="C736" s="45">
        <v>98</v>
      </c>
      <c r="D736" s="35" t="s">
        <v>32</v>
      </c>
      <c r="E736" s="188">
        <v>45100</v>
      </c>
      <c r="F736" s="37"/>
      <c r="G736" s="84">
        <v>1064271.3799999999</v>
      </c>
      <c r="H736" s="84">
        <v>684305.69</v>
      </c>
      <c r="I736" s="35"/>
      <c r="J736" s="46">
        <v>1061511.17</v>
      </c>
      <c r="K736" s="41">
        <v>681545.48</v>
      </c>
      <c r="L736" s="201">
        <f t="shared" si="11"/>
        <v>379965.68999999994</v>
      </c>
      <c r="M736" s="35">
        <v>500</v>
      </c>
      <c r="N736" s="67">
        <v>8</v>
      </c>
      <c r="O736" s="35">
        <v>1</v>
      </c>
      <c r="P736" s="42"/>
      <c r="Q736" s="43">
        <v>4.2982027636559401</v>
      </c>
      <c r="R736" s="43">
        <v>2.8763871026662109</v>
      </c>
      <c r="S736" s="43">
        <v>3.0569036711279178</v>
      </c>
      <c r="T736" s="42"/>
      <c r="U736" s="44">
        <v>4.2982027636559398E-3</v>
      </c>
      <c r="V736" s="203"/>
      <c r="W736" s="44">
        <v>2.8763871026662108E-3</v>
      </c>
      <c r="X736" s="203"/>
      <c r="Y736" s="44">
        <v>3.0569036711279177E-3</v>
      </c>
      <c r="Z736" s="203"/>
      <c r="AA736" s="35"/>
      <c r="AD736" t="s">
        <v>54</v>
      </c>
    </row>
    <row r="737" spans="1:30" x14ac:dyDescent="0.25">
      <c r="A737" s="30">
        <v>661</v>
      </c>
      <c r="B737" s="47">
        <v>59</v>
      </c>
      <c r="C737" s="48">
        <v>45</v>
      </c>
      <c r="D737" s="47" t="s">
        <v>32</v>
      </c>
      <c r="E737" s="49">
        <v>45099</v>
      </c>
      <c r="F737" s="49"/>
      <c r="G737" s="84">
        <v>597261.38</v>
      </c>
      <c r="H737" s="84">
        <v>382456.75</v>
      </c>
      <c r="I737" s="47"/>
      <c r="J737" s="52">
        <v>594501.17000000004</v>
      </c>
      <c r="K737" s="53">
        <v>379696.54</v>
      </c>
      <c r="L737" s="201">
        <f t="shared" si="11"/>
        <v>214804.63000000006</v>
      </c>
      <c r="M737" s="47">
        <v>1000</v>
      </c>
      <c r="N737" s="67">
        <v>8</v>
      </c>
      <c r="O737" s="47">
        <v>1</v>
      </c>
      <c r="P737" s="54"/>
      <c r="Q737" s="55">
        <v>1.2036079525619547</v>
      </c>
      <c r="R737" s="55">
        <v>0.81304876148815941</v>
      </c>
      <c r="S737" s="55">
        <v>0.83970226080866006</v>
      </c>
      <c r="T737" s="54"/>
      <c r="U737" s="56">
        <v>1.2036079525619549E-3</v>
      </c>
      <c r="V737" s="204"/>
      <c r="W737" s="56">
        <v>8.1304876148815945E-4</v>
      </c>
      <c r="X737" s="204"/>
      <c r="Y737" s="56">
        <v>8.3970226080866005E-4</v>
      </c>
      <c r="Z737" s="204"/>
      <c r="AA737" s="47"/>
      <c r="AD737" t="s">
        <v>54</v>
      </c>
    </row>
    <row r="738" spans="1:30" ht="15.75" thickBot="1" x14ac:dyDescent="0.3">
      <c r="A738" s="15">
        <v>662</v>
      </c>
      <c r="B738" s="57">
        <v>60</v>
      </c>
      <c r="C738" s="58">
        <v>45</v>
      </c>
      <c r="D738" s="57" t="s">
        <v>32</v>
      </c>
      <c r="E738" s="59">
        <v>45099</v>
      </c>
      <c r="F738" s="59"/>
      <c r="G738" s="84">
        <v>582407.43999999994</v>
      </c>
      <c r="H738" s="84">
        <v>375506.09</v>
      </c>
      <c r="I738" s="57"/>
      <c r="J738" s="62">
        <v>579647.23</v>
      </c>
      <c r="K738" s="63">
        <v>372745.88</v>
      </c>
      <c r="L738" s="201">
        <f t="shared" si="11"/>
        <v>206901.34999999998</v>
      </c>
      <c r="M738" s="57">
        <v>950</v>
      </c>
      <c r="N738" s="67">
        <v>8</v>
      </c>
      <c r="O738" s="57">
        <v>1</v>
      </c>
      <c r="P738" s="64"/>
      <c r="Q738" s="65">
        <v>1.2353001508076507</v>
      </c>
      <c r="R738" s="65">
        <v>0.82435195754014934</v>
      </c>
      <c r="S738" s="65">
        <v>0.88353861552512769</v>
      </c>
      <c r="T738" s="64"/>
      <c r="U738" s="66">
        <v>1.2353001508076506E-3</v>
      </c>
      <c r="V738" s="205"/>
      <c r="W738" s="66">
        <v>8.2435195754014935E-4</v>
      </c>
      <c r="X738" s="205"/>
      <c r="Y738" s="66">
        <v>8.8353861552512773E-4</v>
      </c>
      <c r="Z738" s="205"/>
      <c r="AA738" s="57"/>
      <c r="AD738" t="s">
        <v>54</v>
      </c>
    </row>
    <row r="739" spans="1:30" x14ac:dyDescent="0.25">
      <c r="A739" s="30">
        <v>615</v>
      </c>
      <c r="B739" s="35">
        <v>61</v>
      </c>
      <c r="C739" s="45">
        <v>14</v>
      </c>
      <c r="D739" s="35" t="s">
        <v>32</v>
      </c>
      <c r="E739" s="37">
        <v>45103</v>
      </c>
      <c r="F739" s="37"/>
      <c r="G739" s="84">
        <v>276382.38</v>
      </c>
      <c r="H739" s="84">
        <v>186611.12</v>
      </c>
      <c r="I739" s="35"/>
      <c r="J739" s="46">
        <v>273622.17</v>
      </c>
      <c r="K739" s="41">
        <v>183850.91</v>
      </c>
      <c r="L739" s="201">
        <f t="shared" si="11"/>
        <v>89771.25999999998</v>
      </c>
      <c r="M739" s="35">
        <v>200</v>
      </c>
      <c r="N739" s="67">
        <v>8</v>
      </c>
      <c r="O739" s="35">
        <v>1</v>
      </c>
      <c r="P739" s="42"/>
      <c r="Q739" s="43">
        <v>2.7698332352252488</v>
      </c>
      <c r="R739" s="43">
        <v>1.6989487554395708</v>
      </c>
      <c r="S739" s="43">
        <v>2.3024016315392064</v>
      </c>
      <c r="T739" s="42"/>
      <c r="U739" s="44">
        <v>2.7698332352252488E-3</v>
      </c>
      <c r="V739" s="203"/>
      <c r="W739" s="44">
        <v>1.6989487554395707E-3</v>
      </c>
      <c r="X739" s="203"/>
      <c r="Y739" s="44">
        <v>2.3024016315392063E-3</v>
      </c>
      <c r="Z739" s="203"/>
      <c r="AA739" s="35"/>
      <c r="AD739" t="s">
        <v>54</v>
      </c>
    </row>
    <row r="740" spans="1:30" ht="15.75" thickBot="1" x14ac:dyDescent="0.3">
      <c r="A740" s="15">
        <v>616</v>
      </c>
      <c r="B740" s="35">
        <v>62</v>
      </c>
      <c r="C740" s="45">
        <v>14</v>
      </c>
      <c r="D740" s="35" t="s">
        <v>32</v>
      </c>
      <c r="E740" s="37">
        <v>45103</v>
      </c>
      <c r="F740" s="37"/>
      <c r="G740" s="84">
        <v>281469.75</v>
      </c>
      <c r="H740" s="84">
        <v>194346.16</v>
      </c>
      <c r="I740" s="35"/>
      <c r="J740" s="46">
        <v>278709.53999999998</v>
      </c>
      <c r="K740" s="41">
        <v>191585.95</v>
      </c>
      <c r="L740" s="201">
        <f t="shared" si="11"/>
        <v>87123.589999999967</v>
      </c>
      <c r="M740" s="35">
        <v>200</v>
      </c>
      <c r="N740" s="67">
        <v>8</v>
      </c>
      <c r="O740" s="35">
        <v>1</v>
      </c>
      <c r="P740" s="42"/>
      <c r="Q740" s="43">
        <v>2.8213318638118428</v>
      </c>
      <c r="R740" s="43">
        <v>1.6488407849007287</v>
      </c>
      <c r="S740" s="43">
        <v>2.5208558196588933</v>
      </c>
      <c r="T740" s="42"/>
      <c r="U740" s="44">
        <v>2.8213318638118426E-3</v>
      </c>
      <c r="V740" s="203"/>
      <c r="W740" s="44">
        <v>1.6488407849007288E-3</v>
      </c>
      <c r="X740" s="203"/>
      <c r="Y740" s="44">
        <v>2.5208558196588935E-3</v>
      </c>
      <c r="Z740" s="203"/>
      <c r="AA740" s="35"/>
      <c r="AD740" t="s">
        <v>54</v>
      </c>
    </row>
    <row r="741" spans="1:30" x14ac:dyDescent="0.25">
      <c r="A741">
        <v>621</v>
      </c>
      <c r="B741" s="47">
        <v>63</v>
      </c>
      <c r="C741" s="48">
        <v>5</v>
      </c>
      <c r="D741" s="47" t="s">
        <v>32</v>
      </c>
      <c r="E741" s="49">
        <v>45103</v>
      </c>
      <c r="F741" s="49"/>
      <c r="G741" s="84">
        <v>223483.23</v>
      </c>
      <c r="H741" s="84">
        <v>148675.19</v>
      </c>
      <c r="I741" s="47"/>
      <c r="J741" s="52">
        <v>220723.02000000002</v>
      </c>
      <c r="K741" s="53">
        <v>145914.98000000001</v>
      </c>
      <c r="L741" s="201">
        <f t="shared" si="11"/>
        <v>74808.040000000008</v>
      </c>
      <c r="M741" s="47">
        <v>150</v>
      </c>
      <c r="N741" s="67">
        <v>8</v>
      </c>
      <c r="O741" s="47">
        <v>1</v>
      </c>
      <c r="P741" s="54"/>
      <c r="Q741" s="55">
        <v>2.9791248595355038</v>
      </c>
      <c r="R741" s="55">
        <v>1.8876869420476543</v>
      </c>
      <c r="S741" s="55">
        <v>2.3465915225988763</v>
      </c>
      <c r="T741" s="54"/>
      <c r="U741" s="56">
        <v>2.9791248595355036E-3</v>
      </c>
      <c r="V741" s="204"/>
      <c r="W741" s="56">
        <v>1.8876869420476543E-3</v>
      </c>
      <c r="X741" s="204"/>
      <c r="Y741" s="56">
        <v>2.3465915225988764E-3</v>
      </c>
      <c r="Z741" s="204"/>
      <c r="AA741" s="47"/>
      <c r="AD741" t="s">
        <v>54</v>
      </c>
    </row>
    <row r="742" spans="1:30" ht="15.75" thickBot="1" x14ac:dyDescent="0.3">
      <c r="A742" s="29">
        <v>624</v>
      </c>
      <c r="B742" s="57">
        <v>64</v>
      </c>
      <c r="C742" s="58">
        <v>5</v>
      </c>
      <c r="D742" s="57" t="s">
        <v>32</v>
      </c>
      <c r="E742" s="59">
        <v>45103</v>
      </c>
      <c r="F742" s="59"/>
      <c r="G742" s="84">
        <v>215357.36</v>
      </c>
      <c r="H742" s="84">
        <v>143593.35999999999</v>
      </c>
      <c r="I742" s="57"/>
      <c r="J742" s="62">
        <v>212597.15</v>
      </c>
      <c r="K742" s="63">
        <v>140833.15</v>
      </c>
      <c r="L742" s="201">
        <f t="shared" si="11"/>
        <v>71764</v>
      </c>
      <c r="M742" s="57">
        <v>150</v>
      </c>
      <c r="N742" s="67">
        <v>8</v>
      </c>
      <c r="O742" s="57">
        <v>1</v>
      </c>
      <c r="P742" s="64"/>
      <c r="Q742" s="65">
        <v>2.8694490254410181</v>
      </c>
      <c r="R742" s="65">
        <v>1.810874415492076</v>
      </c>
      <c r="S742" s="65">
        <v>2.2759354113902255</v>
      </c>
      <c r="T742" s="64"/>
      <c r="U742" s="66">
        <v>2.8694490254410183E-3</v>
      </c>
      <c r="V742" s="205"/>
      <c r="W742" s="66">
        <v>1.8108744154920759E-3</v>
      </c>
      <c r="X742" s="205"/>
      <c r="Y742" s="66">
        <v>2.2759354113902255E-3</v>
      </c>
      <c r="Z742" s="205"/>
      <c r="AA742" s="57"/>
      <c r="AD742" t="s">
        <v>54</v>
      </c>
    </row>
    <row r="743" spans="1:30" x14ac:dyDescent="0.25">
      <c r="A743" s="30">
        <v>682</v>
      </c>
      <c r="B743" s="35">
        <v>65</v>
      </c>
      <c r="C743" s="45">
        <v>145</v>
      </c>
      <c r="D743" s="35" t="s">
        <v>32</v>
      </c>
      <c r="E743" s="37">
        <v>45103</v>
      </c>
      <c r="F743" s="37"/>
      <c r="G743" s="84">
        <v>1806266.88</v>
      </c>
      <c r="H743" s="84">
        <v>1225091.5</v>
      </c>
      <c r="I743" s="35"/>
      <c r="J743" s="46">
        <v>1803506.67</v>
      </c>
      <c r="K743" s="41">
        <v>1222331.29</v>
      </c>
      <c r="L743" s="201">
        <f t="shared" si="11"/>
        <v>581175.37999999989</v>
      </c>
      <c r="M743" s="35">
        <v>400</v>
      </c>
      <c r="N743" s="67">
        <v>8</v>
      </c>
      <c r="O743" s="35">
        <v>1</v>
      </c>
      <c r="P743" s="42"/>
      <c r="Q743" s="43">
        <v>9.1283040305476977</v>
      </c>
      <c r="R743" s="43">
        <v>5.4994615678955583</v>
      </c>
      <c r="S743" s="43">
        <v>7.8020112947021003</v>
      </c>
      <c r="T743" s="42"/>
      <c r="U743" s="44">
        <v>9.1283040305476983E-3</v>
      </c>
      <c r="V743" s="203"/>
      <c r="W743" s="44">
        <v>5.4994615678955585E-3</v>
      </c>
      <c r="X743" s="203"/>
      <c r="Y743" s="44">
        <v>7.8020112947021006E-3</v>
      </c>
      <c r="Z743" s="203"/>
      <c r="AA743" s="35"/>
      <c r="AD743" t="s">
        <v>54</v>
      </c>
    </row>
    <row r="744" spans="1:30" ht="15.75" thickBot="1" x14ac:dyDescent="0.3">
      <c r="A744" s="15">
        <v>683</v>
      </c>
      <c r="B744" s="35">
        <v>66</v>
      </c>
      <c r="C744" s="45">
        <v>145</v>
      </c>
      <c r="D744" s="35" t="s">
        <v>32</v>
      </c>
      <c r="E744" s="37">
        <v>45103</v>
      </c>
      <c r="F744" s="37"/>
      <c r="G744" s="84">
        <v>1839193</v>
      </c>
      <c r="H744" s="84">
        <v>1297713.3799999999</v>
      </c>
      <c r="I744" s="35"/>
      <c r="J744" s="46">
        <v>1836432.79</v>
      </c>
      <c r="K744" s="41">
        <v>1294953.17</v>
      </c>
      <c r="L744" s="201">
        <f t="shared" si="11"/>
        <v>541479.62000000011</v>
      </c>
      <c r="M744" s="35">
        <v>400</v>
      </c>
      <c r="N744" s="67">
        <v>8</v>
      </c>
      <c r="O744" s="35">
        <v>1</v>
      </c>
      <c r="P744" s="42"/>
      <c r="Q744" s="43">
        <v>9.2949569400743925</v>
      </c>
      <c r="R744" s="43">
        <v>5.1238343234510246</v>
      </c>
      <c r="S744" s="43">
        <v>8.9679136257402359</v>
      </c>
      <c r="T744" s="42"/>
      <c r="U744" s="44">
        <v>9.2949569400743934E-3</v>
      </c>
      <c r="V744" s="203"/>
      <c r="W744" s="44">
        <v>5.1238343234510245E-3</v>
      </c>
      <c r="X744" s="203"/>
      <c r="Y744" s="44">
        <v>8.9679136257402366E-3</v>
      </c>
      <c r="Z744" s="203"/>
      <c r="AA744" s="35"/>
      <c r="AD744" t="s">
        <v>54</v>
      </c>
    </row>
    <row r="745" spans="1:30" x14ac:dyDescent="0.25">
      <c r="A745">
        <v>689</v>
      </c>
      <c r="B745" s="47">
        <v>67</v>
      </c>
      <c r="C745" s="48">
        <v>3</v>
      </c>
      <c r="D745" s="47" t="s">
        <v>32</v>
      </c>
      <c r="E745" s="49">
        <v>45103</v>
      </c>
      <c r="F745" s="49"/>
      <c r="G745" s="84">
        <v>203492.39</v>
      </c>
      <c r="H745" s="84">
        <v>136882.29999999999</v>
      </c>
      <c r="I745" s="47"/>
      <c r="J745" s="52">
        <v>200732.18000000002</v>
      </c>
      <c r="K745" s="53">
        <v>134122.09</v>
      </c>
      <c r="L745" s="201">
        <f t="shared" si="11"/>
        <v>66610.090000000026</v>
      </c>
      <c r="M745" s="47">
        <v>150</v>
      </c>
      <c r="N745" s="67">
        <v>8</v>
      </c>
      <c r="O745" s="47">
        <v>1</v>
      </c>
      <c r="P745" s="54"/>
      <c r="Q745" s="55">
        <v>2.7093061138197343</v>
      </c>
      <c r="R745" s="55">
        <v>1.6808219691575805</v>
      </c>
      <c r="S745" s="55">
        <v>2.2112409110236304</v>
      </c>
      <c r="T745" s="54"/>
      <c r="U745" s="56">
        <v>2.7093061138197343E-3</v>
      </c>
      <c r="V745" s="204"/>
      <c r="W745" s="56">
        <v>1.6808219691575807E-3</v>
      </c>
      <c r="X745" s="204"/>
      <c r="Y745" s="56">
        <v>2.2112409110236304E-3</v>
      </c>
      <c r="Z745" s="204"/>
      <c r="AA745" s="47"/>
      <c r="AD745" t="s">
        <v>54</v>
      </c>
    </row>
    <row r="746" spans="1:30" ht="15.75" thickBot="1" x14ac:dyDescent="0.3">
      <c r="A746" s="29">
        <v>690</v>
      </c>
      <c r="B746" s="57">
        <v>68</v>
      </c>
      <c r="C746" s="58">
        <v>3</v>
      </c>
      <c r="D746" s="57" t="s">
        <v>32</v>
      </c>
      <c r="E746" s="59">
        <v>45103</v>
      </c>
      <c r="F746" s="59"/>
      <c r="G746" s="84">
        <v>159203.16</v>
      </c>
      <c r="H746" s="84">
        <v>109198.66</v>
      </c>
      <c r="I746" s="57"/>
      <c r="J746" s="62">
        <v>156442.95000000001</v>
      </c>
      <c r="K746" s="63">
        <v>106438.45</v>
      </c>
      <c r="L746" s="201">
        <f t="shared" si="11"/>
        <v>50004.500000000015</v>
      </c>
      <c r="M746" s="57">
        <v>150</v>
      </c>
      <c r="N746" s="67">
        <v>8</v>
      </c>
      <c r="O746" s="57">
        <v>1</v>
      </c>
      <c r="P746" s="64"/>
      <c r="Q746" s="65">
        <v>2.1115291075850169</v>
      </c>
      <c r="R746" s="65">
        <v>1.261800759565709</v>
      </c>
      <c r="S746" s="65">
        <v>1.826915948241512</v>
      </c>
      <c r="T746" s="64"/>
      <c r="U746" s="66">
        <v>2.1115291075850169E-3</v>
      </c>
      <c r="V746" s="205"/>
      <c r="W746" s="66">
        <v>1.2618007595657091E-3</v>
      </c>
      <c r="X746" s="205"/>
      <c r="Y746" s="66">
        <v>1.8269159482415121E-3</v>
      </c>
      <c r="Z746" s="205"/>
      <c r="AA746" s="57"/>
      <c r="AD746" t="s">
        <v>54</v>
      </c>
    </row>
    <row r="747" spans="1:30" x14ac:dyDescent="0.25">
      <c r="A747" s="30">
        <v>688</v>
      </c>
      <c r="B747" s="35">
        <v>69</v>
      </c>
      <c r="C747" s="45">
        <v>149</v>
      </c>
      <c r="D747" s="35" t="s">
        <v>32</v>
      </c>
      <c r="E747" s="37">
        <v>45104</v>
      </c>
      <c r="F747" s="37"/>
      <c r="G747" s="84">
        <v>1419441.88</v>
      </c>
      <c r="H747" s="84">
        <v>921494.44</v>
      </c>
      <c r="I747" s="35"/>
      <c r="J747" s="46">
        <v>1416681.67</v>
      </c>
      <c r="K747" s="41">
        <v>918734.23</v>
      </c>
      <c r="L747" s="201">
        <f t="shared" si="11"/>
        <v>497947.43999999994</v>
      </c>
      <c r="M747" s="35">
        <v>400</v>
      </c>
      <c r="N747" s="67">
        <v>8</v>
      </c>
      <c r="O747" s="35">
        <v>1</v>
      </c>
      <c r="P747" s="42"/>
      <c r="Q747" s="43">
        <v>7.1704203889991955</v>
      </c>
      <c r="R747" s="43">
        <v>4.7119043637257647</v>
      </c>
      <c r="S747" s="43">
        <v>5.2858094543378753</v>
      </c>
      <c r="T747" s="42"/>
      <c r="U747" s="44">
        <v>7.170420388999196E-3</v>
      </c>
      <c r="V747" s="203"/>
      <c r="W747" s="44">
        <v>4.7119043637257651E-3</v>
      </c>
      <c r="X747" s="203"/>
      <c r="Y747" s="44">
        <v>5.2858094543378753E-3</v>
      </c>
      <c r="Z747" s="203"/>
      <c r="AA747" s="35"/>
      <c r="AD747" t="s">
        <v>54</v>
      </c>
    </row>
    <row r="748" spans="1:30" ht="15.75" thickBot="1" x14ac:dyDescent="0.3">
      <c r="A748" s="15">
        <v>813</v>
      </c>
      <c r="B748" s="57">
        <v>70</v>
      </c>
      <c r="C748" s="58">
        <v>149</v>
      </c>
      <c r="D748" s="57" t="s">
        <v>32</v>
      </c>
      <c r="E748" s="59">
        <v>45104</v>
      </c>
      <c r="F748" s="37"/>
      <c r="G748" s="84">
        <v>1445490.75</v>
      </c>
      <c r="H748" s="84">
        <v>939970.06</v>
      </c>
      <c r="I748" s="35"/>
      <c r="J748" s="46">
        <v>1442730.54</v>
      </c>
      <c r="K748" s="41">
        <v>937209.85000000009</v>
      </c>
      <c r="L748" s="201">
        <f t="shared" si="11"/>
        <v>505520.68999999994</v>
      </c>
      <c r="M748" s="35">
        <v>400</v>
      </c>
      <c r="N748" s="67">
        <v>8</v>
      </c>
      <c r="O748" s="35">
        <v>1</v>
      </c>
      <c r="P748" s="42"/>
      <c r="Q748" s="43">
        <v>7.3022646504968343</v>
      </c>
      <c r="R748" s="43">
        <v>4.7835674085695867</v>
      </c>
      <c r="S748" s="43">
        <v>5.4151990701435819</v>
      </c>
      <c r="T748" s="42"/>
      <c r="U748" s="44">
        <v>7.3022646504968345E-3</v>
      </c>
      <c r="V748" s="203"/>
      <c r="W748" s="44">
        <v>4.7835674085695869E-3</v>
      </c>
      <c r="X748" s="203"/>
      <c r="Y748" s="44">
        <v>5.4151990701435818E-3</v>
      </c>
      <c r="Z748" s="203"/>
      <c r="AA748" s="35"/>
      <c r="AD748" t="s">
        <v>54</v>
      </c>
    </row>
    <row r="749" spans="1:30" x14ac:dyDescent="0.25">
      <c r="A749">
        <v>667</v>
      </c>
      <c r="B749" s="33">
        <v>1</v>
      </c>
      <c r="C749" s="34">
        <v>87</v>
      </c>
      <c r="D749" s="35" t="s">
        <v>32</v>
      </c>
      <c r="E749" s="36">
        <v>45099</v>
      </c>
      <c r="F749" s="37"/>
      <c r="G749" s="84">
        <v>520218.44</v>
      </c>
      <c r="H749" s="84">
        <v>357320.97</v>
      </c>
      <c r="I749" s="35"/>
      <c r="J749" s="40">
        <v>517405.42</v>
      </c>
      <c r="K749" s="41">
        <v>354507.94999999995</v>
      </c>
      <c r="L749" s="201">
        <f t="shared" si="11"/>
        <v>162897.47000000003</v>
      </c>
      <c r="M749" s="35">
        <v>500</v>
      </c>
      <c r="N749" s="35">
        <v>8</v>
      </c>
      <c r="O749" s="35">
        <v>1</v>
      </c>
      <c r="P749" s="42"/>
      <c r="Q749" s="43">
        <v>2.0950447522606499</v>
      </c>
      <c r="R749" s="43">
        <v>1.2331539244107967</v>
      </c>
      <c r="S749" s="43">
        <v>1.8530652798771847</v>
      </c>
      <c r="T749" s="42"/>
      <c r="U749" s="44">
        <v>2.0950447522606499E-3</v>
      </c>
      <c r="V749" s="203"/>
      <c r="W749" s="44">
        <v>1.2331539244107967E-3</v>
      </c>
      <c r="X749" s="203"/>
      <c r="Y749" s="44">
        <v>1.8530652798771847E-3</v>
      </c>
      <c r="Z749" s="203"/>
      <c r="AD749" t="s">
        <v>56</v>
      </c>
    </row>
    <row r="750" spans="1:30" x14ac:dyDescent="0.25">
      <c r="A750" s="29">
        <v>668</v>
      </c>
      <c r="B750" s="35">
        <v>2</v>
      </c>
      <c r="C750" s="45">
        <v>87</v>
      </c>
      <c r="D750" s="35" t="s">
        <v>32</v>
      </c>
      <c r="E750" s="37">
        <v>45099</v>
      </c>
      <c r="F750" s="37"/>
      <c r="G750" s="84">
        <v>605218.93999999994</v>
      </c>
      <c r="H750" s="84">
        <v>430566.94</v>
      </c>
      <c r="I750" s="35"/>
      <c r="J750" s="46">
        <v>602405.91999999993</v>
      </c>
      <c r="K750" s="41">
        <v>427753.92</v>
      </c>
      <c r="L750" s="201">
        <f t="shared" si="11"/>
        <v>174651.99999999994</v>
      </c>
      <c r="M750" s="35">
        <v>500</v>
      </c>
      <c r="N750" s="35">
        <v>8</v>
      </c>
      <c r="O750" s="35">
        <v>1</v>
      </c>
      <c r="P750" s="42"/>
      <c r="Q750" s="43">
        <v>2.4392233104685079</v>
      </c>
      <c r="R750" s="43">
        <v>1.3221371652131513</v>
      </c>
      <c r="S750" s="43">
        <v>2.4017352122990174</v>
      </c>
      <c r="T750" s="42"/>
      <c r="U750" s="44">
        <v>2.439223310468508E-3</v>
      </c>
      <c r="V750" s="203"/>
      <c r="W750" s="44">
        <v>1.3221371652131512E-3</v>
      </c>
      <c r="X750" s="203"/>
      <c r="Y750" s="44">
        <v>2.4017352122990177E-3</v>
      </c>
      <c r="Z750" s="203"/>
      <c r="AD750" t="s">
        <v>56</v>
      </c>
    </row>
    <row r="751" spans="1:30" x14ac:dyDescent="0.25">
      <c r="A751">
        <v>695</v>
      </c>
      <c r="B751" s="47">
        <v>3</v>
      </c>
      <c r="C751" s="48">
        <v>197</v>
      </c>
      <c r="D751" s="47" t="s">
        <v>32</v>
      </c>
      <c r="E751" s="49">
        <v>45103</v>
      </c>
      <c r="F751" s="49"/>
      <c r="G751" s="84">
        <v>647590.68999999994</v>
      </c>
      <c r="H751" s="84">
        <v>430316.34</v>
      </c>
      <c r="I751" s="47"/>
      <c r="J751" s="52">
        <v>644777.66999999993</v>
      </c>
      <c r="K751" s="53">
        <v>427503.32</v>
      </c>
      <c r="L751" s="201">
        <f t="shared" si="11"/>
        <v>217274.34999999992</v>
      </c>
      <c r="M751" s="47">
        <v>150</v>
      </c>
      <c r="N751" s="47">
        <v>8</v>
      </c>
      <c r="O751" s="47">
        <v>1</v>
      </c>
      <c r="P751" s="54"/>
      <c r="Q751" s="55">
        <v>8.7026409187876244</v>
      </c>
      <c r="R751" s="55">
        <v>5.4826453592005828</v>
      </c>
      <c r="S751" s="55">
        <v>6.9229904531121385</v>
      </c>
      <c r="T751" s="54"/>
      <c r="U751" s="56">
        <v>8.7026409187876252E-3</v>
      </c>
      <c r="V751" s="204"/>
      <c r="W751" s="56">
        <v>5.4826453592005829E-3</v>
      </c>
      <c r="X751" s="204">
        <v>3</v>
      </c>
      <c r="Y751" s="56">
        <v>6.9229904531121385E-3</v>
      </c>
      <c r="Z751" s="203"/>
      <c r="AD751" t="s">
        <v>56</v>
      </c>
    </row>
    <row r="752" spans="1:30" x14ac:dyDescent="0.25">
      <c r="A752" s="29">
        <v>696</v>
      </c>
      <c r="B752" s="57">
        <v>4</v>
      </c>
      <c r="C752" s="58">
        <v>197</v>
      </c>
      <c r="D752" s="57" t="s">
        <v>32</v>
      </c>
      <c r="E752" s="59">
        <v>45103</v>
      </c>
      <c r="F752" s="59"/>
      <c r="G752" s="84">
        <v>875815.44</v>
      </c>
      <c r="H752" s="84">
        <v>559768.68999999994</v>
      </c>
      <c r="I752" s="57"/>
      <c r="J752" s="62">
        <v>873002.41999999993</v>
      </c>
      <c r="K752" s="63">
        <v>556955.66999999993</v>
      </c>
      <c r="L752" s="201">
        <f t="shared" si="11"/>
        <v>316046.75</v>
      </c>
      <c r="M752" s="57">
        <v>150</v>
      </c>
      <c r="N752" s="57">
        <v>8</v>
      </c>
      <c r="O752" s="57">
        <v>1</v>
      </c>
      <c r="P752" s="64"/>
      <c r="Q752" s="65">
        <v>11.783017520586002</v>
      </c>
      <c r="R752" s="65">
        <v>7.975042830310743</v>
      </c>
      <c r="S752" s="65">
        <v>8.1871455840918035</v>
      </c>
      <c r="T752" s="64"/>
      <c r="U752" s="66">
        <v>1.1783017520586003E-2</v>
      </c>
      <c r="V752" s="205"/>
      <c r="W752" s="66">
        <v>7.9750428303107437E-3</v>
      </c>
      <c r="X752" s="205">
        <v>3</v>
      </c>
      <c r="Y752" s="66">
        <v>8.1871455840918043E-3</v>
      </c>
      <c r="Z752" s="203"/>
      <c r="AD752" t="s">
        <v>56</v>
      </c>
    </row>
    <row r="753" spans="1:30" x14ac:dyDescent="0.25">
      <c r="A753">
        <v>701</v>
      </c>
      <c r="B753" s="67">
        <v>5</v>
      </c>
      <c r="C753" s="68" t="s">
        <v>57</v>
      </c>
      <c r="D753" s="67" t="s">
        <v>32</v>
      </c>
      <c r="E753" s="69">
        <v>45103</v>
      </c>
      <c r="F753" s="69"/>
      <c r="G753" s="84">
        <v>652545.56000000006</v>
      </c>
      <c r="H753" s="84">
        <v>406812.38</v>
      </c>
      <c r="I753" s="67"/>
      <c r="J753" s="72">
        <v>649732.54</v>
      </c>
      <c r="K753" s="73">
        <v>403999.36</v>
      </c>
      <c r="L753" s="201">
        <f t="shared" si="11"/>
        <v>245733.18000000005</v>
      </c>
      <c r="M753" s="67">
        <v>100</v>
      </c>
      <c r="N753" s="67">
        <v>8</v>
      </c>
      <c r="O753" s="67">
        <v>1</v>
      </c>
      <c r="P753" s="74"/>
      <c r="Q753" s="75">
        <v>13.154276082960079</v>
      </c>
      <c r="R753" s="75">
        <v>9.3011522915286751</v>
      </c>
      <c r="S753" s="75">
        <v>8.284216151577521</v>
      </c>
      <c r="T753" s="74"/>
      <c r="U753" s="76">
        <v>1.3154276082960079E-2</v>
      </c>
      <c r="V753" s="206"/>
      <c r="W753" s="76">
        <v>9.3011522915286745E-3</v>
      </c>
      <c r="X753" s="206"/>
      <c r="Y753" s="76">
        <v>8.2842161515775219E-3</v>
      </c>
      <c r="Z753" s="206"/>
      <c r="AD753" t="s">
        <v>56</v>
      </c>
    </row>
    <row r="754" spans="1:30" x14ac:dyDescent="0.25">
      <c r="A754" s="29">
        <v>702</v>
      </c>
      <c r="B754" s="67">
        <v>6</v>
      </c>
      <c r="C754" s="68" t="s">
        <v>57</v>
      </c>
      <c r="D754" s="67" t="s">
        <v>32</v>
      </c>
      <c r="E754" s="69">
        <v>45103</v>
      </c>
      <c r="F754" s="69"/>
      <c r="G754" s="84">
        <v>532044.43999999994</v>
      </c>
      <c r="H754" s="84">
        <v>338266.38</v>
      </c>
      <c r="I754" s="67"/>
      <c r="J754" s="72">
        <v>529231.41999999993</v>
      </c>
      <c r="K754" s="73">
        <v>335453.36</v>
      </c>
      <c r="L754" s="201">
        <f t="shared" si="11"/>
        <v>193778.05999999994</v>
      </c>
      <c r="M754" s="67">
        <v>100</v>
      </c>
      <c r="N754" s="67">
        <v>8</v>
      </c>
      <c r="O754" s="67">
        <v>1</v>
      </c>
      <c r="P754" s="74"/>
      <c r="Q754" s="75">
        <v>10.714649154646002</v>
      </c>
      <c r="R754" s="75">
        <v>7.3346189831465995</v>
      </c>
      <c r="S754" s="75">
        <v>7.2670648687237147</v>
      </c>
      <c r="T754" s="74"/>
      <c r="U754" s="76">
        <v>1.0714649154646002E-2</v>
      </c>
      <c r="V754" s="206"/>
      <c r="W754" s="76">
        <v>7.3346189831465999E-3</v>
      </c>
      <c r="X754" s="206"/>
      <c r="Y754" s="76">
        <v>7.2670648687237147E-3</v>
      </c>
      <c r="Z754" s="206"/>
      <c r="AD754" t="s">
        <v>56</v>
      </c>
    </row>
    <row r="755" spans="1:30" x14ac:dyDescent="0.25">
      <c r="A755">
        <v>707</v>
      </c>
      <c r="B755" s="47">
        <v>7</v>
      </c>
      <c r="C755" s="48">
        <v>454</v>
      </c>
      <c r="D755" s="47" t="s">
        <v>32</v>
      </c>
      <c r="E755" s="49">
        <v>45103</v>
      </c>
      <c r="F755" s="49"/>
      <c r="G755" s="84">
        <v>914199.56</v>
      </c>
      <c r="H755" s="84">
        <v>586501.88</v>
      </c>
      <c r="I755" s="47"/>
      <c r="J755" s="52">
        <v>911386.54</v>
      </c>
      <c r="K755" s="53">
        <v>583688.86</v>
      </c>
      <c r="L755" s="201">
        <f t="shared" si="11"/>
        <v>327697.68000000005</v>
      </c>
      <c r="M755" s="47">
        <v>100</v>
      </c>
      <c r="N755" s="67">
        <v>8</v>
      </c>
      <c r="O755" s="47">
        <v>1</v>
      </c>
      <c r="P755" s="54"/>
      <c r="Q755" s="55">
        <v>18.451638831962672</v>
      </c>
      <c r="R755" s="55">
        <v>12.40355912563631</v>
      </c>
      <c r="S755" s="55">
        <v>13.003371368601675</v>
      </c>
      <c r="T755" s="54"/>
      <c r="U755" s="56">
        <v>1.8451638831962672E-2</v>
      </c>
      <c r="V755" s="204"/>
      <c r="W755" s="56">
        <v>1.240355912563631E-2</v>
      </c>
      <c r="X755" s="204"/>
      <c r="Y755" s="56">
        <v>1.3003371368601675E-2</v>
      </c>
      <c r="Z755" s="203"/>
      <c r="AD755" t="s">
        <v>56</v>
      </c>
    </row>
    <row r="756" spans="1:30" x14ac:dyDescent="0.25">
      <c r="A756" s="29">
        <v>708</v>
      </c>
      <c r="B756" s="57">
        <v>8</v>
      </c>
      <c r="C756" s="58">
        <v>454</v>
      </c>
      <c r="D756" s="57" t="s">
        <v>32</v>
      </c>
      <c r="E756" s="59">
        <v>45103</v>
      </c>
      <c r="F756" s="59"/>
      <c r="G756" s="84">
        <v>978359.88</v>
      </c>
      <c r="H756" s="84">
        <v>632100.18999999994</v>
      </c>
      <c r="I756" s="57"/>
      <c r="J756" s="62">
        <v>975546.86</v>
      </c>
      <c r="K756" s="63">
        <v>629287.16999999993</v>
      </c>
      <c r="L756" s="201">
        <f t="shared" si="11"/>
        <v>346259.69000000006</v>
      </c>
      <c r="M756" s="57">
        <v>100</v>
      </c>
      <c r="N756" s="67">
        <v>8</v>
      </c>
      <c r="O756" s="57">
        <v>1</v>
      </c>
      <c r="P756" s="64"/>
      <c r="Q756" s="65">
        <v>19.750608039894082</v>
      </c>
      <c r="R756" s="65">
        <v>13.106142642631772</v>
      </c>
      <c r="S756" s="65">
        <v>14.285600604113977</v>
      </c>
      <c r="T756" s="64"/>
      <c r="U756" s="66">
        <v>1.9750608039894084E-2</v>
      </c>
      <c r="V756" s="205"/>
      <c r="W756" s="66">
        <v>1.3106142642631772E-2</v>
      </c>
      <c r="X756" s="205"/>
      <c r="Y756" s="66">
        <v>1.4285600604113977E-2</v>
      </c>
      <c r="Z756" s="203"/>
      <c r="AD756" t="s">
        <v>56</v>
      </c>
    </row>
    <row r="757" spans="1:30" x14ac:dyDescent="0.25">
      <c r="A757">
        <v>713</v>
      </c>
      <c r="B757" s="35">
        <v>9</v>
      </c>
      <c r="C757" s="45">
        <v>18</v>
      </c>
      <c r="D757" s="35" t="s">
        <v>32</v>
      </c>
      <c r="E757" s="37">
        <v>45104</v>
      </c>
      <c r="F757" s="37"/>
      <c r="G757" s="84">
        <v>94691.44</v>
      </c>
      <c r="H757" s="84">
        <v>74574.94</v>
      </c>
      <c r="I757" s="35"/>
      <c r="J757" s="46">
        <v>91878.42</v>
      </c>
      <c r="K757" s="41">
        <v>71761.919999999998</v>
      </c>
      <c r="L757" s="201">
        <f t="shared" si="11"/>
        <v>20116.5</v>
      </c>
      <c r="M757" s="35">
        <v>150</v>
      </c>
      <c r="N757" s="67">
        <v>8</v>
      </c>
      <c r="O757" s="35">
        <v>1</v>
      </c>
      <c r="P757" s="42"/>
      <c r="Q757" s="43">
        <v>1.2400939651733833</v>
      </c>
      <c r="R757" s="43">
        <v>0.50761461428078636</v>
      </c>
      <c r="S757" s="43">
        <v>1.5748306044190841</v>
      </c>
      <c r="T757" s="42"/>
      <c r="U757" s="44">
        <v>1.2400939651733833E-3</v>
      </c>
      <c r="V757" s="203"/>
      <c r="W757" s="44">
        <v>5.0761461428078638E-4</v>
      </c>
      <c r="X757" s="203"/>
      <c r="Y757" s="44">
        <v>1.5748306044190842E-3</v>
      </c>
      <c r="Z757" s="203"/>
      <c r="AD757" t="s">
        <v>56</v>
      </c>
    </row>
    <row r="758" spans="1:30" x14ac:dyDescent="0.25">
      <c r="A758" s="29">
        <v>714</v>
      </c>
      <c r="B758" s="35">
        <v>10</v>
      </c>
      <c r="C758" s="45">
        <v>18</v>
      </c>
      <c r="D758" s="35" t="s">
        <v>32</v>
      </c>
      <c r="E758" s="37">
        <v>45104</v>
      </c>
      <c r="F758" s="37"/>
      <c r="G758" s="84">
        <v>105438.23</v>
      </c>
      <c r="H758" s="84">
        <v>83794.039999999994</v>
      </c>
      <c r="I758" s="35"/>
      <c r="J758" s="46">
        <v>102625.20999999999</v>
      </c>
      <c r="K758" s="41">
        <v>80981.01999999999</v>
      </c>
      <c r="L758" s="201">
        <f t="shared" si="11"/>
        <v>21644.190000000002</v>
      </c>
      <c r="M758" s="35">
        <v>150</v>
      </c>
      <c r="N758" s="67">
        <v>8</v>
      </c>
      <c r="O758" s="35">
        <v>1</v>
      </c>
      <c r="P758" s="42"/>
      <c r="Q758" s="43">
        <v>1.3851446683089581</v>
      </c>
      <c r="R758" s="43">
        <v>0.54616395288793051</v>
      </c>
      <c r="S758" s="43">
        <v>1.8038085381552094</v>
      </c>
      <c r="T758" s="42"/>
      <c r="U758" s="44">
        <v>1.3851446683089581E-3</v>
      </c>
      <c r="V758" s="203"/>
      <c r="W758" s="44">
        <v>5.4616395288793057E-4</v>
      </c>
      <c r="X758" s="203"/>
      <c r="Y758" s="44">
        <v>1.8038085381552095E-3</v>
      </c>
      <c r="Z758" s="203"/>
      <c r="AD758" t="s">
        <v>56</v>
      </c>
    </row>
    <row r="759" spans="1:30" x14ac:dyDescent="0.25">
      <c r="A759">
        <v>719</v>
      </c>
      <c r="B759" s="47">
        <v>11</v>
      </c>
      <c r="C759" s="48">
        <v>112</v>
      </c>
      <c r="D759" s="47" t="s">
        <v>32</v>
      </c>
      <c r="E759" s="49">
        <v>45104</v>
      </c>
      <c r="F759" s="49"/>
      <c r="G759" s="84">
        <v>67255.81</v>
      </c>
      <c r="H759" s="84">
        <v>45756.88</v>
      </c>
      <c r="I759" s="47"/>
      <c r="J759" s="52">
        <v>64442.79</v>
      </c>
      <c r="K759" s="53">
        <v>42943.86</v>
      </c>
      <c r="L759" s="201">
        <f t="shared" si="11"/>
        <v>21498.93</v>
      </c>
      <c r="M759" s="47">
        <v>150</v>
      </c>
      <c r="N759" s="67">
        <v>8</v>
      </c>
      <c r="O759" s="47">
        <v>1</v>
      </c>
      <c r="P759" s="54"/>
      <c r="Q759" s="55">
        <v>0.8697920031486791</v>
      </c>
      <c r="R759" s="55">
        <v>0.54249849921207094</v>
      </c>
      <c r="S759" s="55">
        <v>0.70368103346370758</v>
      </c>
      <c r="T759" s="54"/>
      <c r="U759" s="56">
        <v>8.6979200314867911E-4</v>
      </c>
      <c r="V759" s="204"/>
      <c r="W759" s="56">
        <v>5.4249849921207097E-4</v>
      </c>
      <c r="X759" s="204"/>
      <c r="Y759" s="56">
        <v>7.0368103346370755E-4</v>
      </c>
      <c r="Z759" s="203"/>
      <c r="AD759" t="s">
        <v>56</v>
      </c>
    </row>
    <row r="760" spans="1:30" x14ac:dyDescent="0.25">
      <c r="A760" s="29">
        <v>720</v>
      </c>
      <c r="B760" s="57">
        <v>12</v>
      </c>
      <c r="C760" s="58">
        <v>112</v>
      </c>
      <c r="D760" s="57" t="s">
        <v>32</v>
      </c>
      <c r="E760" s="59">
        <v>45104</v>
      </c>
      <c r="F760" s="59"/>
      <c r="G760" s="84">
        <v>70214.34</v>
      </c>
      <c r="H760" s="84">
        <v>49180.62</v>
      </c>
      <c r="I760" s="57"/>
      <c r="J760" s="62">
        <v>67401.319999999992</v>
      </c>
      <c r="K760" s="63">
        <v>46367.600000000006</v>
      </c>
      <c r="L760" s="201">
        <f t="shared" si="11"/>
        <v>21033.719999999987</v>
      </c>
      <c r="M760" s="57">
        <v>150</v>
      </c>
      <c r="N760" s="67">
        <v>8</v>
      </c>
      <c r="O760" s="57">
        <v>1</v>
      </c>
      <c r="P760" s="64"/>
      <c r="Q760" s="65">
        <v>0.90972363452397265</v>
      </c>
      <c r="R760" s="65">
        <v>0.53075950909403002</v>
      </c>
      <c r="S760" s="65">
        <v>0.8147728696743769</v>
      </c>
      <c r="T760" s="64"/>
      <c r="U760" s="66">
        <v>9.0972363452397262E-4</v>
      </c>
      <c r="V760" s="205"/>
      <c r="W760" s="66">
        <v>5.3075950909403007E-4</v>
      </c>
      <c r="X760" s="205"/>
      <c r="Y760" s="66">
        <v>8.1477286967437696E-4</v>
      </c>
      <c r="Z760" s="203"/>
      <c r="AD760" t="s">
        <v>56</v>
      </c>
    </row>
    <row r="761" spans="1:30" x14ac:dyDescent="0.25">
      <c r="A761">
        <v>725</v>
      </c>
      <c r="B761" s="35">
        <v>13</v>
      </c>
      <c r="C761" s="45">
        <v>21</v>
      </c>
      <c r="D761" s="35" t="s">
        <v>32</v>
      </c>
      <c r="E761" s="37">
        <v>45104</v>
      </c>
      <c r="F761" s="37"/>
      <c r="G761" s="84">
        <v>172894.45</v>
      </c>
      <c r="H761" s="84">
        <v>117218.23</v>
      </c>
      <c r="I761" s="35"/>
      <c r="J761" s="46">
        <v>170081.43000000002</v>
      </c>
      <c r="K761" s="41">
        <v>114405.20999999999</v>
      </c>
      <c r="L761" s="201">
        <f t="shared" si="11"/>
        <v>55676.22000000003</v>
      </c>
      <c r="M761" s="35">
        <v>150</v>
      </c>
      <c r="N761" s="67">
        <v>8</v>
      </c>
      <c r="O761" s="35">
        <v>1</v>
      </c>
      <c r="P761" s="42"/>
      <c r="Q761" s="43">
        <v>2.29560929466418</v>
      </c>
      <c r="R761" s="43">
        <v>1.4049194909607643</v>
      </c>
      <c r="S761" s="43">
        <v>1.9149830779623433</v>
      </c>
      <c r="T761" s="42"/>
      <c r="U761" s="44">
        <v>2.2956092946641799E-3</v>
      </c>
      <c r="V761" s="203"/>
      <c r="W761" s="44">
        <v>1.4049194909607644E-3</v>
      </c>
      <c r="X761" s="203"/>
      <c r="Y761" s="44">
        <v>1.9149830779623435E-3</v>
      </c>
      <c r="Z761" s="203"/>
      <c r="AD761" t="s">
        <v>56</v>
      </c>
    </row>
    <row r="762" spans="1:30" x14ac:dyDescent="0.25">
      <c r="A762" s="29">
        <v>726</v>
      </c>
      <c r="B762" s="35">
        <v>14</v>
      </c>
      <c r="C762" s="45">
        <v>21</v>
      </c>
      <c r="D762" s="35" t="s">
        <v>32</v>
      </c>
      <c r="E762" s="37">
        <v>45104</v>
      </c>
      <c r="F762" s="37"/>
      <c r="G762" s="84">
        <v>194576.47</v>
      </c>
      <c r="H762" s="84">
        <v>134516.32999999999</v>
      </c>
      <c r="I762" s="35"/>
      <c r="J762" s="46">
        <v>191763.45</v>
      </c>
      <c r="K762" s="41">
        <v>131703.31</v>
      </c>
      <c r="L762" s="201">
        <f t="shared" si="11"/>
        <v>60060.140000000014</v>
      </c>
      <c r="M762" s="35">
        <v>150</v>
      </c>
      <c r="N762" s="67">
        <v>8</v>
      </c>
      <c r="O762" s="35">
        <v>1</v>
      </c>
      <c r="P762" s="42"/>
      <c r="Q762" s="43">
        <v>2.5882540980333344</v>
      </c>
      <c r="R762" s="43">
        <v>1.5155422066338593</v>
      </c>
      <c r="S762" s="43">
        <v>2.3063305665088718</v>
      </c>
      <c r="T762" s="42"/>
      <c r="U762" s="44">
        <v>2.5882540980333344E-3</v>
      </c>
      <c r="V762" s="203"/>
      <c r="W762" s="44">
        <v>1.5155422066338593E-3</v>
      </c>
      <c r="X762" s="203"/>
      <c r="Y762" s="44">
        <v>2.306330566508872E-3</v>
      </c>
      <c r="Z762" s="203"/>
      <c r="AD762" t="s">
        <v>56</v>
      </c>
    </row>
    <row r="763" spans="1:30" x14ac:dyDescent="0.25">
      <c r="A763">
        <v>731</v>
      </c>
      <c r="B763" s="47">
        <v>15</v>
      </c>
      <c r="C763" s="48">
        <v>36</v>
      </c>
      <c r="D763" s="47" t="s">
        <v>32</v>
      </c>
      <c r="E763" s="49">
        <v>45104</v>
      </c>
      <c r="F763" s="49"/>
      <c r="G763" s="84">
        <v>325075.09000000003</v>
      </c>
      <c r="H763" s="84">
        <v>214892.34</v>
      </c>
      <c r="I763" s="47"/>
      <c r="J763" s="52">
        <v>322262.07</v>
      </c>
      <c r="K763" s="53">
        <v>212079.32</v>
      </c>
      <c r="L763" s="201">
        <f t="shared" si="11"/>
        <v>110182.75</v>
      </c>
      <c r="M763" s="47">
        <v>150</v>
      </c>
      <c r="N763" s="67">
        <v>8</v>
      </c>
      <c r="O763" s="47">
        <v>1</v>
      </c>
      <c r="P763" s="54"/>
      <c r="Q763" s="55">
        <v>4.3496094971080534</v>
      </c>
      <c r="R763" s="55">
        <v>2.7803233237216367</v>
      </c>
      <c r="S763" s="55">
        <v>3.3739652727807949</v>
      </c>
      <c r="T763" s="54"/>
      <c r="U763" s="56">
        <v>4.3496094971080534E-3</v>
      </c>
      <c r="V763" s="204"/>
      <c r="W763" s="56">
        <v>2.7803233237216366E-3</v>
      </c>
      <c r="X763" s="204"/>
      <c r="Y763" s="56">
        <v>3.373965272780795E-3</v>
      </c>
      <c r="Z763" s="203"/>
      <c r="AD763" t="s">
        <v>56</v>
      </c>
    </row>
    <row r="764" spans="1:30" x14ac:dyDescent="0.25">
      <c r="A764" s="29">
        <v>732</v>
      </c>
      <c r="B764" s="57">
        <v>16</v>
      </c>
      <c r="C764" s="58">
        <v>36</v>
      </c>
      <c r="D764" s="57" t="s">
        <v>32</v>
      </c>
      <c r="E764" s="59">
        <v>45104</v>
      </c>
      <c r="F764" s="59"/>
      <c r="G764" s="84">
        <v>378272.78</v>
      </c>
      <c r="H764" s="84">
        <v>269589.38</v>
      </c>
      <c r="I764" s="57"/>
      <c r="J764" s="62">
        <v>375459.76</v>
      </c>
      <c r="K764" s="63">
        <v>266776.36</v>
      </c>
      <c r="L764" s="201">
        <f t="shared" si="11"/>
        <v>108683.40000000002</v>
      </c>
      <c r="M764" s="57">
        <v>150</v>
      </c>
      <c r="N764" s="67">
        <v>8</v>
      </c>
      <c r="O764" s="57">
        <v>1</v>
      </c>
      <c r="P764" s="64"/>
      <c r="Q764" s="65">
        <v>5.0676250477690727</v>
      </c>
      <c r="R764" s="65">
        <v>2.7424891094238268</v>
      </c>
      <c r="S764" s="65">
        <v>4.9990422674422783</v>
      </c>
      <c r="T764" s="64"/>
      <c r="U764" s="66">
        <v>5.0676250477690726E-3</v>
      </c>
      <c r="V764" s="205"/>
      <c r="W764" s="66">
        <v>2.7424891094238271E-3</v>
      </c>
      <c r="X764" s="205"/>
      <c r="Y764" s="66">
        <v>4.9990422674422788E-3</v>
      </c>
      <c r="Z764" s="203"/>
      <c r="AD764" t="s">
        <v>56</v>
      </c>
    </row>
    <row r="765" spans="1:30" x14ac:dyDescent="0.25">
      <c r="A765">
        <v>737</v>
      </c>
      <c r="B765" s="35">
        <v>17</v>
      </c>
      <c r="C765" s="45">
        <v>30</v>
      </c>
      <c r="D765" s="35" t="s">
        <v>32</v>
      </c>
      <c r="E765" s="37">
        <v>45104</v>
      </c>
      <c r="F765" s="37"/>
      <c r="G765" s="84">
        <v>1984225</v>
      </c>
      <c r="H765" s="84">
        <v>1219041.5</v>
      </c>
      <c r="I765" s="35"/>
      <c r="J765" s="46">
        <v>1981411.98</v>
      </c>
      <c r="K765" s="41">
        <v>1216228.48</v>
      </c>
      <c r="L765" s="201">
        <f t="shared" si="11"/>
        <v>765183.5</v>
      </c>
      <c r="M765" s="35">
        <v>100</v>
      </c>
      <c r="N765" s="67">
        <v>8</v>
      </c>
      <c r="O765" s="35">
        <v>1</v>
      </c>
      <c r="P765" s="42"/>
      <c r="Q765" s="43">
        <v>40.115029822893852</v>
      </c>
      <c r="R765" s="43">
        <v>28.962667005183956</v>
      </c>
      <c r="S765" s="43">
        <v>23.977580058076274</v>
      </c>
      <c r="T765" s="42"/>
      <c r="U765" s="44">
        <v>4.0115029822893854E-2</v>
      </c>
      <c r="V765" s="203"/>
      <c r="W765" s="44">
        <v>2.8962667005183958E-2</v>
      </c>
      <c r="X765" s="203"/>
      <c r="Y765" s="44">
        <v>2.3977580058076275E-2</v>
      </c>
      <c r="Z765" s="203"/>
      <c r="AD765" t="s">
        <v>56</v>
      </c>
    </row>
    <row r="766" spans="1:30" x14ac:dyDescent="0.25">
      <c r="A766" s="29">
        <v>738</v>
      </c>
      <c r="B766" s="35">
        <v>18</v>
      </c>
      <c r="C766" s="45">
        <v>30</v>
      </c>
      <c r="D766" s="35" t="s">
        <v>32</v>
      </c>
      <c r="E766" s="37">
        <v>45104</v>
      </c>
      <c r="F766" s="37"/>
      <c r="G766" s="84">
        <v>1881825</v>
      </c>
      <c r="H766" s="84">
        <v>1156419.1200000001</v>
      </c>
      <c r="I766" s="35"/>
      <c r="J766" s="46">
        <v>1879011.98</v>
      </c>
      <c r="K766" s="41">
        <v>1153606.1000000001</v>
      </c>
      <c r="L766" s="201">
        <f t="shared" si="11"/>
        <v>725405.87999999989</v>
      </c>
      <c r="M766" s="35">
        <v>100</v>
      </c>
      <c r="N766" s="67">
        <v>8</v>
      </c>
      <c r="O766" s="35">
        <v>1</v>
      </c>
      <c r="P766" s="42"/>
      <c r="Q766" s="43">
        <v>38.041872349674009</v>
      </c>
      <c r="R766" s="43">
        <v>27.457059575961097</v>
      </c>
      <c r="S766" s="43">
        <v>22.757347463482756</v>
      </c>
      <c r="T766" s="42"/>
      <c r="U766" s="44">
        <v>3.8041872349674009E-2</v>
      </c>
      <c r="V766" s="203"/>
      <c r="W766" s="44">
        <v>2.7457059575961097E-2</v>
      </c>
      <c r="X766" s="203"/>
      <c r="Y766" s="44">
        <v>2.2757347463482756E-2</v>
      </c>
      <c r="Z766" s="203"/>
      <c r="AD766" t="s">
        <v>56</v>
      </c>
    </row>
    <row r="767" spans="1:30" x14ac:dyDescent="0.25">
      <c r="A767">
        <v>743</v>
      </c>
      <c r="B767" s="47">
        <v>19</v>
      </c>
      <c r="C767" s="48">
        <v>186</v>
      </c>
      <c r="D767" s="47" t="s">
        <v>32</v>
      </c>
      <c r="E767" s="49">
        <v>45104</v>
      </c>
      <c r="F767" s="49"/>
      <c r="G767" s="84">
        <v>7969713.5</v>
      </c>
      <c r="H767" s="84">
        <v>4215920.5</v>
      </c>
      <c r="I767" s="47"/>
      <c r="J767" s="52">
        <v>7966900.4800000004</v>
      </c>
      <c r="K767" s="53">
        <v>4213107.4800000004</v>
      </c>
      <c r="L767" s="201">
        <f t="shared" si="11"/>
        <v>3753793</v>
      </c>
      <c r="M767" s="47">
        <v>100</v>
      </c>
      <c r="N767" s="67">
        <v>8</v>
      </c>
      <c r="O767" s="47">
        <v>1</v>
      </c>
      <c r="P767" s="54"/>
      <c r="Q767" s="55">
        <v>161.29530535655053</v>
      </c>
      <c r="R767" s="55">
        <v>142.08337825553019</v>
      </c>
      <c r="S767" s="55">
        <v>41.305643267193666</v>
      </c>
      <c r="T767" s="54"/>
      <c r="U767" s="56">
        <v>0.16129530535655054</v>
      </c>
      <c r="V767" s="204"/>
      <c r="W767" s="56">
        <v>0.14208337825553019</v>
      </c>
      <c r="X767" s="204"/>
      <c r="Y767" s="56">
        <v>4.1305643267193666E-2</v>
      </c>
      <c r="Z767" s="203"/>
      <c r="AD767" t="s">
        <v>56</v>
      </c>
    </row>
    <row r="768" spans="1:30" x14ac:dyDescent="0.25">
      <c r="A768" s="29">
        <v>744</v>
      </c>
      <c r="B768" s="57">
        <v>20</v>
      </c>
      <c r="C768" s="58">
        <v>186</v>
      </c>
      <c r="D768" s="57" t="s">
        <v>32</v>
      </c>
      <c r="E768" s="59">
        <v>45104</v>
      </c>
      <c r="F768" s="59"/>
      <c r="G768" s="84">
        <v>8005295</v>
      </c>
      <c r="H768" s="84">
        <v>4256548</v>
      </c>
      <c r="I768" s="57"/>
      <c r="J768" s="62">
        <v>8002481.9800000004</v>
      </c>
      <c r="K768" s="63">
        <v>4253734.9800000004</v>
      </c>
      <c r="L768" s="201">
        <f t="shared" si="11"/>
        <v>3748747</v>
      </c>
      <c r="M768" s="57">
        <v>100</v>
      </c>
      <c r="N768" s="67">
        <v>8</v>
      </c>
      <c r="O768" s="57">
        <v>1</v>
      </c>
      <c r="P768" s="64"/>
      <c r="Q768" s="65">
        <v>162.01567696429828</v>
      </c>
      <c r="R768" s="65">
        <v>141.892384046026</v>
      </c>
      <c r="S768" s="65">
        <v>43.265079774285404</v>
      </c>
      <c r="T768" s="64"/>
      <c r="U768" s="66">
        <v>0.16201567696429828</v>
      </c>
      <c r="V768" s="205"/>
      <c r="W768" s="66">
        <v>0.141892384046026</v>
      </c>
      <c r="X768" s="205"/>
      <c r="Y768" s="66">
        <v>4.3265079774285405E-2</v>
      </c>
      <c r="Z768" s="203"/>
      <c r="AD768" t="s">
        <v>56</v>
      </c>
    </row>
    <row r="769" spans="1:30" x14ac:dyDescent="0.25">
      <c r="A769">
        <v>749</v>
      </c>
      <c r="B769" s="35">
        <v>21</v>
      </c>
      <c r="C769" s="141">
        <v>440</v>
      </c>
      <c r="D769" s="35" t="s">
        <v>32</v>
      </c>
      <c r="E769" s="37">
        <v>45106</v>
      </c>
      <c r="F769" s="37"/>
      <c r="G769" s="84">
        <v>998952.5</v>
      </c>
      <c r="H769" s="84">
        <v>694599</v>
      </c>
      <c r="I769" s="35"/>
      <c r="J769" s="46">
        <v>996139.48</v>
      </c>
      <c r="K769" s="41">
        <v>691785.98</v>
      </c>
      <c r="L769" s="201">
        <f t="shared" si="11"/>
        <v>304353.5</v>
      </c>
      <c r="M769" s="35">
        <v>200</v>
      </c>
      <c r="N769" s="67">
        <v>8</v>
      </c>
      <c r="O769" s="35">
        <v>1</v>
      </c>
      <c r="P769" s="42"/>
      <c r="Q769" s="43">
        <v>10.083759801422513</v>
      </c>
      <c r="R769" s="43">
        <v>5.7599837636085036</v>
      </c>
      <c r="S769" s="43">
        <v>9.2961184813001179</v>
      </c>
      <c r="T769" s="42"/>
      <c r="U769" s="44">
        <v>1.0083759801422513E-2</v>
      </c>
      <c r="V769" s="203"/>
      <c r="W769" s="44">
        <v>5.7599837636085035E-3</v>
      </c>
      <c r="X769" s="203"/>
      <c r="Y769" s="44">
        <v>9.2961184813001186E-3</v>
      </c>
      <c r="Z769" s="203"/>
      <c r="AD769" t="s">
        <v>56</v>
      </c>
    </row>
    <row r="770" spans="1:30" x14ac:dyDescent="0.25">
      <c r="A770" s="29">
        <v>750</v>
      </c>
      <c r="B770" s="35">
        <v>22</v>
      </c>
      <c r="C770" s="141">
        <v>440</v>
      </c>
      <c r="D770" s="35" t="s">
        <v>32</v>
      </c>
      <c r="E770" s="37">
        <v>45106</v>
      </c>
      <c r="F770" s="37"/>
      <c r="G770" s="84">
        <v>994647.56</v>
      </c>
      <c r="H770" s="84">
        <v>652509.56000000006</v>
      </c>
      <c r="I770" s="35"/>
      <c r="J770" s="46">
        <v>991834.54</v>
      </c>
      <c r="K770" s="41">
        <v>649696.54</v>
      </c>
      <c r="L770" s="201">
        <f t="shared" si="11"/>
        <v>342138</v>
      </c>
      <c r="M770" s="35">
        <v>200</v>
      </c>
      <c r="N770" s="67">
        <v>8</v>
      </c>
      <c r="O770" s="35">
        <v>1</v>
      </c>
      <c r="P770" s="42"/>
      <c r="Q770" s="43">
        <v>10.040181585930505</v>
      </c>
      <c r="R770" s="43">
        <v>6.4750670681082569</v>
      </c>
      <c r="S770" s="43">
        <v>7.6649962133178349</v>
      </c>
      <c r="T770" s="42"/>
      <c r="U770" s="44">
        <v>1.0040181585930504E-2</v>
      </c>
      <c r="V770" s="203"/>
      <c r="W770" s="44">
        <v>6.475067068108257E-3</v>
      </c>
      <c r="X770" s="203"/>
      <c r="Y770" s="44">
        <v>7.6649962133178351E-3</v>
      </c>
      <c r="Z770" s="203"/>
      <c r="AD770" t="s">
        <v>56</v>
      </c>
    </row>
    <row r="771" spans="1:30" x14ac:dyDescent="0.25">
      <c r="A771">
        <v>751</v>
      </c>
      <c r="B771" s="47">
        <v>23</v>
      </c>
      <c r="C771" s="48">
        <v>117</v>
      </c>
      <c r="D771" s="47" t="s">
        <v>32</v>
      </c>
      <c r="E771" s="49">
        <v>45106</v>
      </c>
      <c r="F771" s="49"/>
      <c r="G771" s="84">
        <v>6405226</v>
      </c>
      <c r="H771" s="84">
        <v>3598425.5</v>
      </c>
      <c r="I771" s="47"/>
      <c r="J771" s="52">
        <v>6402412.9800000004</v>
      </c>
      <c r="K771" s="53">
        <v>3595612.48</v>
      </c>
      <c r="L771" s="201">
        <f t="shared" si="11"/>
        <v>2806800.5000000005</v>
      </c>
      <c r="M771" s="47">
        <v>250</v>
      </c>
      <c r="N771" s="67">
        <v>8</v>
      </c>
      <c r="O771" s="47">
        <v>1</v>
      </c>
      <c r="P771" s="54"/>
      <c r="Q771" s="55">
        <v>51.84847779737008</v>
      </c>
      <c r="R771" s="55">
        <v>42.495651425564631</v>
      </c>
      <c r="S771" s="55">
        <v>20.1085766993817</v>
      </c>
      <c r="T771" s="54"/>
      <c r="U771" s="56">
        <v>5.1848477797370084E-2</v>
      </c>
      <c r="V771" s="204"/>
      <c r="W771" s="56">
        <v>4.2495651425564634E-2</v>
      </c>
      <c r="X771" s="204"/>
      <c r="Y771" s="56">
        <v>2.0108576699381701E-2</v>
      </c>
      <c r="Z771" s="203"/>
      <c r="AD771" t="s">
        <v>56</v>
      </c>
    </row>
    <row r="772" spans="1:30" x14ac:dyDescent="0.25">
      <c r="A772" s="29">
        <v>752</v>
      </c>
      <c r="B772" s="57">
        <v>24</v>
      </c>
      <c r="C772" s="58">
        <v>117</v>
      </c>
      <c r="D772" s="57" t="s">
        <v>32</v>
      </c>
      <c r="E772" s="59">
        <v>45106</v>
      </c>
      <c r="F772" s="59"/>
      <c r="G772" s="84">
        <v>2818050.5</v>
      </c>
      <c r="H772" s="84">
        <v>1729412.25</v>
      </c>
      <c r="I772" s="57"/>
      <c r="J772" s="62">
        <v>2815237.48</v>
      </c>
      <c r="K772" s="63">
        <v>1726599.23</v>
      </c>
      <c r="L772" s="201">
        <f t="shared" si="11"/>
        <v>1088638.25</v>
      </c>
      <c r="M772" s="57">
        <v>100</v>
      </c>
      <c r="N772" s="67">
        <v>8</v>
      </c>
      <c r="O772" s="57">
        <v>1</v>
      </c>
      <c r="P772" s="64"/>
      <c r="Q772" s="65">
        <v>56.996392778814496</v>
      </c>
      <c r="R772" s="65">
        <v>41.205628615693101</v>
      </c>
      <c r="S772" s="65">
        <v>33.950142950710998</v>
      </c>
      <c r="T772" s="64"/>
      <c r="U772" s="66">
        <v>5.6996392778814499E-2</v>
      </c>
      <c r="V772" s="205"/>
      <c r="W772" s="66">
        <v>4.1205628615693102E-2</v>
      </c>
      <c r="X772" s="205"/>
      <c r="Y772" s="66">
        <v>3.3950142950710999E-2</v>
      </c>
      <c r="Z772" s="203"/>
      <c r="AD772" t="s">
        <v>56</v>
      </c>
    </row>
    <row r="773" spans="1:30" x14ac:dyDescent="0.25">
      <c r="A773">
        <v>761</v>
      </c>
      <c r="B773" s="35">
        <v>25</v>
      </c>
      <c r="C773" s="45">
        <v>149</v>
      </c>
      <c r="D773" s="35" t="s">
        <v>58</v>
      </c>
      <c r="E773" s="37">
        <v>45118</v>
      </c>
      <c r="F773" s="37"/>
      <c r="G773" s="84">
        <v>574184.88</v>
      </c>
      <c r="H773" s="84">
        <v>388856.94</v>
      </c>
      <c r="I773" s="35"/>
      <c r="J773" s="46">
        <v>571371.86</v>
      </c>
      <c r="K773" s="41">
        <v>386043.92</v>
      </c>
      <c r="L773" s="201">
        <f t="shared" ref="L773:L836" si="12">J773-K773</f>
        <v>185327.94</v>
      </c>
      <c r="M773" s="35">
        <v>200</v>
      </c>
      <c r="N773" s="67">
        <v>8</v>
      </c>
      <c r="O773" s="35">
        <v>1</v>
      </c>
      <c r="P773" s="42"/>
      <c r="Q773" s="43">
        <v>5.7839054763013822</v>
      </c>
      <c r="R773" s="43">
        <v>3.5073883669581947</v>
      </c>
      <c r="S773" s="43">
        <v>4.8945117850878539</v>
      </c>
      <c r="T773" s="42"/>
      <c r="U773" s="44">
        <v>5.7839054763013827E-3</v>
      </c>
      <c r="V773" s="203"/>
      <c r="W773" s="44">
        <v>3.5073883669581949E-3</v>
      </c>
      <c r="X773" s="203"/>
      <c r="Y773" s="44">
        <v>4.8945117850878539E-3</v>
      </c>
      <c r="Z773" s="203"/>
      <c r="AD773" t="s">
        <v>56</v>
      </c>
    </row>
    <row r="774" spans="1:30" x14ac:dyDescent="0.25">
      <c r="A774" s="29">
        <v>762</v>
      </c>
      <c r="B774" s="35">
        <v>26</v>
      </c>
      <c r="C774" s="45">
        <v>149</v>
      </c>
      <c r="D774" s="35" t="s">
        <v>58</v>
      </c>
      <c r="E774" s="37">
        <v>45118</v>
      </c>
      <c r="F774" s="37"/>
      <c r="G774" s="84">
        <v>536559.25</v>
      </c>
      <c r="H774" s="84">
        <v>387986.66</v>
      </c>
      <c r="I774" s="35"/>
      <c r="J774" s="46">
        <v>533746.23</v>
      </c>
      <c r="K774" s="41">
        <v>385173.63999999996</v>
      </c>
      <c r="L774" s="201">
        <f t="shared" si="12"/>
        <v>148572.59000000003</v>
      </c>
      <c r="M774" s="35">
        <v>200</v>
      </c>
      <c r="N774" s="67">
        <v>8</v>
      </c>
      <c r="O774" s="35">
        <v>1</v>
      </c>
      <c r="P774" s="42"/>
      <c r="Q774" s="43">
        <v>5.4030272730830973</v>
      </c>
      <c r="R774" s="43">
        <v>2.8117820433057723</v>
      </c>
      <c r="S774" s="43">
        <v>5.5711772440212481</v>
      </c>
      <c r="T774" s="42"/>
      <c r="U774" s="44">
        <v>5.4030272730830973E-3</v>
      </c>
      <c r="V774" s="203"/>
      <c r="W774" s="44">
        <v>2.8117820433057722E-3</v>
      </c>
      <c r="X774" s="203"/>
      <c r="Y774" s="44">
        <v>5.5711772440212486E-3</v>
      </c>
      <c r="Z774" s="203"/>
      <c r="AD774" t="s">
        <v>56</v>
      </c>
    </row>
    <row r="775" spans="1:30" x14ac:dyDescent="0.25">
      <c r="A775">
        <v>765</v>
      </c>
      <c r="B775" s="47">
        <v>27</v>
      </c>
      <c r="C775" s="48">
        <v>149</v>
      </c>
      <c r="D775" s="47" t="s">
        <v>32</v>
      </c>
      <c r="E775" s="49">
        <v>45118</v>
      </c>
      <c r="F775" s="49"/>
      <c r="G775" s="84">
        <v>1028676.94</v>
      </c>
      <c r="H775" s="84">
        <v>698875.25</v>
      </c>
      <c r="I775" s="47"/>
      <c r="J775" s="52">
        <v>1025863.9199999999</v>
      </c>
      <c r="K775" s="53">
        <v>696062.23</v>
      </c>
      <c r="L775" s="201">
        <f t="shared" si="12"/>
        <v>329801.68999999994</v>
      </c>
      <c r="M775" s="47">
        <v>400</v>
      </c>
      <c r="N775" s="67">
        <v>8</v>
      </c>
      <c r="O775" s="47">
        <v>1</v>
      </c>
      <c r="P775" s="54"/>
      <c r="Q775" s="55">
        <v>5.19232776429347</v>
      </c>
      <c r="R775" s="55">
        <v>3.1207993001733922</v>
      </c>
      <c r="S775" s="55">
        <v>4.4537861978581672</v>
      </c>
      <c r="T775" s="54"/>
      <c r="U775" s="56">
        <v>5.1923277642934697E-3</v>
      </c>
      <c r="V775" s="204"/>
      <c r="W775" s="56">
        <v>3.1207993001733923E-3</v>
      </c>
      <c r="X775" s="204"/>
      <c r="Y775" s="56">
        <v>4.4537861978581677E-3</v>
      </c>
      <c r="Z775" s="203"/>
      <c r="AD775" t="s">
        <v>56</v>
      </c>
    </row>
    <row r="776" spans="1:30" x14ac:dyDescent="0.25">
      <c r="A776" s="29">
        <v>764</v>
      </c>
      <c r="B776" s="57">
        <v>28</v>
      </c>
      <c r="C776" s="58">
        <v>149</v>
      </c>
      <c r="D776" s="57" t="s">
        <v>32</v>
      </c>
      <c r="E776" s="59">
        <v>45118</v>
      </c>
      <c r="F776" s="59"/>
      <c r="G776" s="84">
        <v>772935.69</v>
      </c>
      <c r="H776" s="84">
        <v>536323.81000000006</v>
      </c>
      <c r="I776" s="57"/>
      <c r="J776" s="62">
        <v>770122.66999999993</v>
      </c>
      <c r="K776" s="63">
        <v>533510.79</v>
      </c>
      <c r="L776" s="201">
        <f t="shared" si="12"/>
        <v>236611.87999999989</v>
      </c>
      <c r="M776" s="57">
        <v>300</v>
      </c>
      <c r="N776" s="67">
        <v>8</v>
      </c>
      <c r="O776" s="57">
        <v>1</v>
      </c>
      <c r="P776" s="64"/>
      <c r="Q776" s="65">
        <v>5.1972186478076843</v>
      </c>
      <c r="R776" s="65">
        <v>2.9853018218987311</v>
      </c>
      <c r="S776" s="65">
        <v>4.7556211757042481</v>
      </c>
      <c r="T776" s="64"/>
      <c r="U776" s="66">
        <v>5.1972186478076842E-3</v>
      </c>
      <c r="V776" s="205"/>
      <c r="W776" s="66">
        <v>2.985301821898731E-3</v>
      </c>
      <c r="X776" s="205"/>
      <c r="Y776" s="66">
        <v>4.7556211757042478E-3</v>
      </c>
      <c r="Z776" s="203"/>
      <c r="AD776" t="s">
        <v>56</v>
      </c>
    </row>
    <row r="777" spans="1:30" x14ac:dyDescent="0.25">
      <c r="A777">
        <v>775</v>
      </c>
      <c r="B777" s="35">
        <v>29</v>
      </c>
      <c r="C777" s="45">
        <v>72</v>
      </c>
      <c r="D777" s="35" t="s">
        <v>32</v>
      </c>
      <c r="E777" s="37">
        <v>45119</v>
      </c>
      <c r="F777" s="37"/>
      <c r="G777" s="84">
        <v>2451918.75</v>
      </c>
      <c r="H777" s="84">
        <v>1506265.5</v>
      </c>
      <c r="I777" s="35"/>
      <c r="J777" s="46">
        <v>2449105.73</v>
      </c>
      <c r="K777" s="41">
        <v>1503452.48</v>
      </c>
      <c r="L777" s="201">
        <f t="shared" si="12"/>
        <v>945653.25</v>
      </c>
      <c r="M777" s="35">
        <v>250</v>
      </c>
      <c r="N777" s="67">
        <v>8</v>
      </c>
      <c r="O777" s="35">
        <v>1</v>
      </c>
      <c r="P777" s="42"/>
      <c r="Q777" s="43">
        <v>19.833522839277517</v>
      </c>
      <c r="R777" s="43">
        <v>14.317423301532234</v>
      </c>
      <c r="S777" s="43">
        <v>11.859614006152363</v>
      </c>
      <c r="T777" s="42"/>
      <c r="U777" s="44">
        <v>1.9833522839277518E-2</v>
      </c>
      <c r="V777" s="203"/>
      <c r="W777" s="44">
        <v>1.4317423301532234E-2</v>
      </c>
      <c r="X777" s="203"/>
      <c r="Y777" s="44">
        <v>1.1859614006152363E-2</v>
      </c>
      <c r="Z777" s="203"/>
      <c r="AD777" t="s">
        <v>56</v>
      </c>
    </row>
    <row r="778" spans="1:30" x14ac:dyDescent="0.25">
      <c r="A778" s="29">
        <v>776</v>
      </c>
      <c r="B778" s="35">
        <v>30</v>
      </c>
      <c r="C778" s="45">
        <v>72</v>
      </c>
      <c r="D778" s="35" t="s">
        <v>32</v>
      </c>
      <c r="E778" s="37">
        <v>45119</v>
      </c>
      <c r="F778" s="37"/>
      <c r="G778" s="84">
        <v>2479011</v>
      </c>
      <c r="H778" s="84">
        <v>1511448.38</v>
      </c>
      <c r="I778" s="35"/>
      <c r="J778" s="46">
        <v>2476197.98</v>
      </c>
      <c r="K778" s="41">
        <v>1508635.3599999999</v>
      </c>
      <c r="L778" s="201">
        <f t="shared" si="12"/>
        <v>967562.62000000011</v>
      </c>
      <c r="M778" s="35">
        <v>250</v>
      </c>
      <c r="N778" s="67">
        <v>8</v>
      </c>
      <c r="O778" s="35">
        <v>1</v>
      </c>
      <c r="P778" s="42"/>
      <c r="Q778" s="43">
        <v>20.052923232065957</v>
      </c>
      <c r="R778" s="43">
        <v>14.649136563829902</v>
      </c>
      <c r="S778" s="43">
        <v>11.618141336707518</v>
      </c>
      <c r="T778" s="42"/>
      <c r="U778" s="44">
        <v>2.0052923232065957E-2</v>
      </c>
      <c r="V778" s="203"/>
      <c r="W778" s="44">
        <v>1.4649136563829903E-2</v>
      </c>
      <c r="X778" s="203"/>
      <c r="Y778" s="44">
        <v>1.1618141336707518E-2</v>
      </c>
      <c r="Z778" s="203"/>
      <c r="AD778" t="s">
        <v>56</v>
      </c>
    </row>
    <row r="779" spans="1:30" x14ac:dyDescent="0.25">
      <c r="A779">
        <v>777</v>
      </c>
      <c r="B779" s="47">
        <v>31</v>
      </c>
      <c r="C779" s="48">
        <v>123</v>
      </c>
      <c r="D779" s="47" t="s">
        <v>32</v>
      </c>
      <c r="E779" s="49">
        <v>45119</v>
      </c>
      <c r="F779" s="49"/>
      <c r="G779" s="84">
        <v>4538024</v>
      </c>
      <c r="H779" s="84">
        <v>3007842</v>
      </c>
      <c r="I779" s="47"/>
      <c r="J779" s="52">
        <v>4535210.9800000004</v>
      </c>
      <c r="K779" s="53">
        <v>3005028.98</v>
      </c>
      <c r="L779" s="201">
        <f t="shared" si="12"/>
        <v>1530182.0000000005</v>
      </c>
      <c r="M779" s="47">
        <v>100</v>
      </c>
      <c r="N779" s="67">
        <v>8</v>
      </c>
      <c r="O779" s="89">
        <v>2</v>
      </c>
      <c r="P779" s="54"/>
      <c r="Q779" s="55">
        <v>183.63684640265038</v>
      </c>
      <c r="R779" s="55">
        <v>115.83666329273019</v>
      </c>
      <c r="S779" s="55">
        <v>145.77039368632839</v>
      </c>
      <c r="T779" s="54"/>
      <c r="U779" s="56">
        <v>0.18363684640265038</v>
      </c>
      <c r="V779" s="204"/>
      <c r="W779" s="56">
        <v>0.11583666329273019</v>
      </c>
      <c r="X779" s="204"/>
      <c r="Y779" s="56">
        <v>0.14577039368632838</v>
      </c>
      <c r="Z779" s="203"/>
      <c r="AD779" t="s">
        <v>56</v>
      </c>
    </row>
    <row r="780" spans="1:30" x14ac:dyDescent="0.25">
      <c r="A780" s="29">
        <v>778</v>
      </c>
      <c r="B780" s="57">
        <v>32</v>
      </c>
      <c r="C780" s="58">
        <v>123</v>
      </c>
      <c r="D780" s="57" t="s">
        <v>32</v>
      </c>
      <c r="E780" s="59">
        <v>45119</v>
      </c>
      <c r="F780" s="59"/>
      <c r="G780" s="84">
        <v>5878370</v>
      </c>
      <c r="H780" s="84">
        <v>4120226.25</v>
      </c>
      <c r="I780" s="57"/>
      <c r="J780" s="62">
        <v>5875556.9800000004</v>
      </c>
      <c r="K780" s="63">
        <v>4117413.23</v>
      </c>
      <c r="L780" s="201">
        <f t="shared" si="12"/>
        <v>1758143.7500000005</v>
      </c>
      <c r="M780" s="57">
        <v>50</v>
      </c>
      <c r="N780" s="67">
        <v>8</v>
      </c>
      <c r="O780" s="57">
        <v>1</v>
      </c>
      <c r="P780" s="64"/>
      <c r="Q780" s="65">
        <v>237.90927465656299</v>
      </c>
      <c r="R780" s="65">
        <v>133.09364872215724</v>
      </c>
      <c r="S780" s="65">
        <v>225.35359575897238</v>
      </c>
      <c r="T780" s="64"/>
      <c r="U780" s="66">
        <v>0.237909274656563</v>
      </c>
      <c r="V780" s="205"/>
      <c r="W780" s="66">
        <v>0.13309364872215723</v>
      </c>
      <c r="X780" s="205"/>
      <c r="Y780" s="66">
        <v>0.22535359575897237</v>
      </c>
      <c r="Z780" s="203"/>
      <c r="AD780" t="s">
        <v>56</v>
      </c>
    </row>
    <row r="781" spans="1:30" s="139" customFormat="1" x14ac:dyDescent="0.25">
      <c r="A781" s="139">
        <v>783</v>
      </c>
      <c r="B781" s="140">
        <v>33</v>
      </c>
      <c r="C781" s="141">
        <v>115</v>
      </c>
      <c r="D781" s="140" t="s">
        <v>32</v>
      </c>
      <c r="E781" s="142">
        <v>45119</v>
      </c>
      <c r="F781" s="142"/>
      <c r="G781" s="154">
        <v>1250161.3799999999</v>
      </c>
      <c r="H781" s="154">
        <v>816900.38</v>
      </c>
      <c r="I781" s="140"/>
      <c r="J781" s="143">
        <v>1247348.3599999999</v>
      </c>
      <c r="K781" s="144">
        <v>814087.36</v>
      </c>
      <c r="L781" s="201">
        <f t="shared" si="12"/>
        <v>433260.99999999988</v>
      </c>
      <c r="M781" s="140">
        <v>300</v>
      </c>
      <c r="N781" s="145">
        <v>8</v>
      </c>
      <c r="O781" s="140">
        <v>1</v>
      </c>
      <c r="P781" s="114"/>
      <c r="Q781" s="146">
        <v>8.4178046036540302</v>
      </c>
      <c r="R781" s="146">
        <v>5.4663986130268105</v>
      </c>
      <c r="S781" s="146">
        <v>6.3455228798485166</v>
      </c>
      <c r="T781" s="114"/>
      <c r="U781" s="147">
        <v>8.4178046036540305E-3</v>
      </c>
      <c r="V781" s="207"/>
      <c r="W781" s="147">
        <v>5.4663986130268107E-3</v>
      </c>
      <c r="X781" s="207"/>
      <c r="Y781" s="147">
        <v>6.3455228798485171E-3</v>
      </c>
      <c r="Z781" s="207"/>
      <c r="AD781" s="139" t="s">
        <v>56</v>
      </c>
    </row>
    <row r="782" spans="1:30" s="139" customFormat="1" x14ac:dyDescent="0.25">
      <c r="A782" s="149">
        <v>784</v>
      </c>
      <c r="B782" s="140">
        <v>34</v>
      </c>
      <c r="C782" s="141">
        <v>115</v>
      </c>
      <c r="D782" s="140" t="s">
        <v>32</v>
      </c>
      <c r="E782" s="142">
        <v>45119</v>
      </c>
      <c r="F782" s="142"/>
      <c r="G782" s="154">
        <v>1242265.8799999999</v>
      </c>
      <c r="H782" s="154">
        <v>827109.31</v>
      </c>
      <c r="I782" s="140"/>
      <c r="J782" s="143">
        <v>1239452.8599999999</v>
      </c>
      <c r="K782" s="144">
        <v>824296.29</v>
      </c>
      <c r="L782" s="201">
        <f t="shared" si="12"/>
        <v>415156.56999999983</v>
      </c>
      <c r="M782" s="114">
        <v>300</v>
      </c>
      <c r="N782" s="106">
        <v>8</v>
      </c>
      <c r="O782" s="114">
        <v>1</v>
      </c>
      <c r="P782" s="114"/>
      <c r="Q782" s="175">
        <v>8.3645213522549167</v>
      </c>
      <c r="R782" s="175">
        <v>5.2379773356867299</v>
      </c>
      <c r="S782" s="175">
        <v>6.722069635621601</v>
      </c>
      <c r="T782" s="114"/>
      <c r="U782" s="176">
        <v>8.3645213522549177E-3</v>
      </c>
      <c r="V782" s="210"/>
      <c r="W782" s="176">
        <v>5.2379773356867297E-3</v>
      </c>
      <c r="X782" s="210"/>
      <c r="Y782" s="176">
        <v>6.7220696356216011E-3</v>
      </c>
      <c r="Z782" s="210"/>
      <c r="AD782" s="139" t="s">
        <v>56</v>
      </c>
    </row>
    <row r="783" spans="1:30" x14ac:dyDescent="0.25">
      <c r="A783">
        <v>789</v>
      </c>
      <c r="B783" s="47">
        <v>35</v>
      </c>
      <c r="C783" s="48">
        <v>48</v>
      </c>
      <c r="D783" s="47" t="s">
        <v>32</v>
      </c>
      <c r="E783" s="49">
        <v>45119</v>
      </c>
      <c r="F783" s="49"/>
      <c r="G783" s="84">
        <v>1248502.1200000001</v>
      </c>
      <c r="H783" s="84">
        <v>855348</v>
      </c>
      <c r="I783" s="47"/>
      <c r="J783" s="52">
        <v>1245689.1000000001</v>
      </c>
      <c r="K783" s="53">
        <v>852534.98</v>
      </c>
      <c r="L783" s="201">
        <f t="shared" si="12"/>
        <v>393154.12000000011</v>
      </c>
      <c r="M783" s="47">
        <v>150</v>
      </c>
      <c r="N783" s="67">
        <v>8</v>
      </c>
      <c r="O783" s="47">
        <v>1</v>
      </c>
      <c r="P783" s="54"/>
      <c r="Q783" s="55">
        <v>16.813213977692079</v>
      </c>
      <c r="R783" s="55">
        <v>9.9207504773048001</v>
      </c>
      <c r="S783" s="55">
        <v>14.818796525832649</v>
      </c>
      <c r="T783" s="54"/>
      <c r="U783" s="56">
        <v>1.6813213977692081E-2</v>
      </c>
      <c r="V783" s="204"/>
      <c r="W783" s="56">
        <v>9.9207504773048006E-3</v>
      </c>
      <c r="X783" s="204">
        <v>3</v>
      </c>
      <c r="Y783" s="56">
        <v>1.481879652583265E-2</v>
      </c>
      <c r="Z783" s="203"/>
      <c r="AD783" t="s">
        <v>56</v>
      </c>
    </row>
    <row r="784" spans="1:30" ht="15.75" thickBot="1" x14ac:dyDescent="0.3">
      <c r="A784" s="29">
        <v>790</v>
      </c>
      <c r="B784" s="57">
        <v>36</v>
      </c>
      <c r="C784" s="58">
        <v>48</v>
      </c>
      <c r="D784" s="57" t="s">
        <v>32</v>
      </c>
      <c r="E784" s="59">
        <v>45119</v>
      </c>
      <c r="F784" s="59"/>
      <c r="G784" s="84">
        <v>1014355.62</v>
      </c>
      <c r="H784" s="84">
        <v>798404.31</v>
      </c>
      <c r="I784" s="57"/>
      <c r="J784" s="62">
        <v>1011542.6</v>
      </c>
      <c r="K784" s="63">
        <v>795591.29</v>
      </c>
      <c r="L784" s="201">
        <f t="shared" si="12"/>
        <v>215951.30999999994</v>
      </c>
      <c r="M784" s="57">
        <v>150</v>
      </c>
      <c r="N784" s="67">
        <v>8</v>
      </c>
      <c r="O784" s="57">
        <v>1</v>
      </c>
      <c r="P784" s="64"/>
      <c r="Q784" s="65">
        <v>13.652910811655161</v>
      </c>
      <c r="R784" s="65">
        <v>5.4492601063346253</v>
      </c>
      <c r="S784" s="65">
        <v>17.637849016439148</v>
      </c>
      <c r="T784" s="64"/>
      <c r="U784" s="66">
        <v>1.3652910811655162E-2</v>
      </c>
      <c r="V784" s="205"/>
      <c r="W784" s="66">
        <v>5.4492601063346252E-3</v>
      </c>
      <c r="X784" s="205">
        <v>3</v>
      </c>
      <c r="Y784" s="66">
        <v>1.7637849016439149E-2</v>
      </c>
      <c r="Z784" s="203"/>
      <c r="AD784" t="s">
        <v>56</v>
      </c>
    </row>
    <row r="785" spans="1:30" x14ac:dyDescent="0.25">
      <c r="A785" s="30">
        <v>795</v>
      </c>
      <c r="B785" s="35">
        <v>37</v>
      </c>
      <c r="C785" s="45">
        <v>182</v>
      </c>
      <c r="D785" s="35" t="s">
        <v>32</v>
      </c>
      <c r="E785" s="37">
        <v>45119</v>
      </c>
      <c r="F785" s="37"/>
      <c r="G785" s="84">
        <v>317574.53000000003</v>
      </c>
      <c r="H785" s="84">
        <v>216868.22</v>
      </c>
      <c r="I785" s="35"/>
      <c r="J785" s="46">
        <v>314761.51</v>
      </c>
      <c r="K785" s="41">
        <v>214055.2</v>
      </c>
      <c r="L785" s="201">
        <f t="shared" si="12"/>
        <v>100706.31</v>
      </c>
      <c r="M785" s="35">
        <v>200</v>
      </c>
      <c r="N785" s="67">
        <v>8</v>
      </c>
      <c r="O785" s="35">
        <v>1</v>
      </c>
      <c r="P785" s="42"/>
      <c r="Q785" s="43">
        <v>3.1862801598557771</v>
      </c>
      <c r="R785" s="43">
        <v>1.9058979459507603</v>
      </c>
      <c r="S785" s="43">
        <v>2.7528217598957854</v>
      </c>
      <c r="T785" s="42"/>
      <c r="U785" s="44">
        <v>3.1862801598557772E-3</v>
      </c>
      <c r="V785" s="203"/>
      <c r="W785" s="44">
        <v>1.9058979459507604E-3</v>
      </c>
      <c r="X785" s="203"/>
      <c r="Y785" s="44">
        <v>2.7528217598957855E-3</v>
      </c>
      <c r="Z785" s="203"/>
      <c r="AD785" t="s">
        <v>56</v>
      </c>
    </row>
    <row r="786" spans="1:30" ht="15.75" thickBot="1" x14ac:dyDescent="0.3">
      <c r="A786" s="15">
        <v>796</v>
      </c>
      <c r="B786" s="35">
        <v>38</v>
      </c>
      <c r="C786" s="45">
        <v>182</v>
      </c>
      <c r="D786" s="35" t="s">
        <v>32</v>
      </c>
      <c r="E786" s="37">
        <v>45119</v>
      </c>
      <c r="F786" s="37"/>
      <c r="G786" s="84">
        <v>307739.44</v>
      </c>
      <c r="H786" s="84">
        <v>192688.47</v>
      </c>
      <c r="I786" s="35"/>
      <c r="J786" s="46">
        <v>304926.42</v>
      </c>
      <c r="K786" s="41">
        <v>189875.45</v>
      </c>
      <c r="L786" s="201">
        <f t="shared" si="12"/>
        <v>115050.96999999997</v>
      </c>
      <c r="M786" s="35">
        <v>200</v>
      </c>
      <c r="N786" s="67">
        <v>8</v>
      </c>
      <c r="O786" s="35">
        <v>1</v>
      </c>
      <c r="P786" s="42"/>
      <c r="Q786" s="43">
        <v>3.0867211250252597</v>
      </c>
      <c r="R786" s="43">
        <v>2.1773750562665088</v>
      </c>
      <c r="S786" s="43">
        <v>1.9550940478313155</v>
      </c>
      <c r="T786" s="42"/>
      <c r="U786" s="44">
        <v>3.0867211250252598E-3</v>
      </c>
      <c r="V786" s="203"/>
      <c r="W786" s="44">
        <v>2.1773750562665089E-3</v>
      </c>
      <c r="X786" s="203"/>
      <c r="Y786" s="44">
        <v>1.9550940478313154E-3</v>
      </c>
      <c r="Z786" s="203"/>
      <c r="AD786" t="s">
        <v>56</v>
      </c>
    </row>
    <row r="787" spans="1:30" x14ac:dyDescent="0.25">
      <c r="A787">
        <v>801</v>
      </c>
      <c r="B787" s="47">
        <v>39</v>
      </c>
      <c r="C787" s="48">
        <v>57</v>
      </c>
      <c r="D787" s="47" t="s">
        <v>32</v>
      </c>
      <c r="E787" s="49">
        <v>45119</v>
      </c>
      <c r="F787" s="49"/>
      <c r="G787" s="84">
        <v>503911.38</v>
      </c>
      <c r="H787" s="84">
        <v>341788.91</v>
      </c>
      <c r="I787" s="47"/>
      <c r="J787" s="52">
        <v>501098.36</v>
      </c>
      <c r="K787" s="53">
        <v>338975.88999999996</v>
      </c>
      <c r="L787" s="201">
        <f t="shared" si="12"/>
        <v>162122.47000000003</v>
      </c>
      <c r="M787" s="47">
        <v>100</v>
      </c>
      <c r="N787" s="67">
        <v>8</v>
      </c>
      <c r="O787" s="47">
        <v>1</v>
      </c>
      <c r="P787" s="54"/>
      <c r="Q787" s="55">
        <v>10.145076268087973</v>
      </c>
      <c r="R787" s="55">
        <v>6.136435394474562</v>
      </c>
      <c r="S787" s="55">
        <v>8.6185778782688303</v>
      </c>
      <c r="T787" s="54"/>
      <c r="U787" s="56">
        <v>1.0145076268087973E-2</v>
      </c>
      <c r="V787" s="204"/>
      <c r="W787" s="56">
        <v>6.1364353944745624E-3</v>
      </c>
      <c r="X787" s="204"/>
      <c r="Y787" s="56">
        <v>8.6185778782688297E-3</v>
      </c>
      <c r="Z787" s="203"/>
      <c r="AD787" t="s">
        <v>56</v>
      </c>
    </row>
    <row r="788" spans="1:30" ht="15.75" thickBot="1" x14ac:dyDescent="0.3">
      <c r="A788" s="29">
        <v>802</v>
      </c>
      <c r="B788" s="57">
        <v>40</v>
      </c>
      <c r="C788" s="58">
        <v>57</v>
      </c>
      <c r="D788" s="57" t="s">
        <v>32</v>
      </c>
      <c r="E788" s="59">
        <v>45119</v>
      </c>
      <c r="F788" s="59"/>
      <c r="G788" s="84">
        <v>581250.75</v>
      </c>
      <c r="H788" s="84">
        <v>422548.09</v>
      </c>
      <c r="I788" s="57"/>
      <c r="J788" s="62">
        <v>578437.73</v>
      </c>
      <c r="K788" s="63">
        <v>419735.07</v>
      </c>
      <c r="L788" s="201">
        <f t="shared" si="12"/>
        <v>158702.65999999997</v>
      </c>
      <c r="M788" s="57">
        <v>100</v>
      </c>
      <c r="N788" s="67">
        <v>8</v>
      </c>
      <c r="O788" s="57">
        <v>1</v>
      </c>
      <c r="P788" s="64"/>
      <c r="Q788" s="65">
        <v>11.710864284588116</v>
      </c>
      <c r="R788" s="65">
        <v>6.0069934785798784</v>
      </c>
      <c r="S788" s="65">
        <v>12.263322232917709</v>
      </c>
      <c r="T788" s="64"/>
      <c r="U788" s="66">
        <v>1.1710864284588117E-2</v>
      </c>
      <c r="V788" s="205"/>
      <c r="W788" s="66">
        <v>6.0069934785798784E-3</v>
      </c>
      <c r="X788" s="205"/>
      <c r="Y788" s="66">
        <v>1.226332223291771E-2</v>
      </c>
      <c r="Z788" s="203"/>
      <c r="AD788" t="s">
        <v>56</v>
      </c>
    </row>
    <row r="789" spans="1:30" x14ac:dyDescent="0.25">
      <c r="A789" s="30">
        <v>807</v>
      </c>
      <c r="B789" s="35">
        <v>41</v>
      </c>
      <c r="C789" s="45">
        <v>49</v>
      </c>
      <c r="D789" s="35" t="s">
        <v>32</v>
      </c>
      <c r="E789" s="37">
        <v>45119</v>
      </c>
      <c r="F789" s="37"/>
      <c r="G789" s="84">
        <v>2771481.25</v>
      </c>
      <c r="H789" s="84">
        <v>1833293.88</v>
      </c>
      <c r="I789" s="35"/>
      <c r="J789" s="46">
        <v>2768668.23</v>
      </c>
      <c r="K789" s="41">
        <v>1830480.8599999999</v>
      </c>
      <c r="L789" s="201">
        <f t="shared" si="12"/>
        <v>938187.37000000011</v>
      </c>
      <c r="M789" s="35">
        <v>150</v>
      </c>
      <c r="N789" s="67">
        <v>8</v>
      </c>
      <c r="O789" s="35">
        <v>1</v>
      </c>
      <c r="P789" s="42"/>
      <c r="Q789" s="43">
        <v>37.369044478456125</v>
      </c>
      <c r="R789" s="43">
        <v>23.673980063413385</v>
      </c>
      <c r="S789" s="43">
        <v>29.44438849234189</v>
      </c>
      <c r="T789" s="42"/>
      <c r="U789" s="44">
        <v>3.7369044478456126E-2</v>
      </c>
      <c r="V789" s="203"/>
      <c r="W789" s="44">
        <v>2.3673980063413386E-2</v>
      </c>
      <c r="X789" s="203"/>
      <c r="Y789" s="44">
        <v>2.9444388492341891E-2</v>
      </c>
      <c r="Z789" s="203"/>
      <c r="AD789" t="s">
        <v>56</v>
      </c>
    </row>
    <row r="790" spans="1:30" ht="15.75" thickBot="1" x14ac:dyDescent="0.3">
      <c r="A790" s="15">
        <v>808</v>
      </c>
      <c r="B790" s="35">
        <v>42</v>
      </c>
      <c r="C790" s="45">
        <v>49</v>
      </c>
      <c r="D790" s="35" t="s">
        <v>32</v>
      </c>
      <c r="E790" s="37">
        <v>45119</v>
      </c>
      <c r="F790" s="37"/>
      <c r="G790" s="84">
        <v>2905423.5</v>
      </c>
      <c r="H790" s="84">
        <v>2039709</v>
      </c>
      <c r="I790" s="35"/>
      <c r="J790" s="46">
        <v>2902610.48</v>
      </c>
      <c r="K790" s="41">
        <v>2036895.98</v>
      </c>
      <c r="L790" s="201">
        <f t="shared" si="12"/>
        <v>865714.5</v>
      </c>
      <c r="M790" s="35">
        <v>150</v>
      </c>
      <c r="N790" s="67">
        <v>8</v>
      </c>
      <c r="O790" s="35">
        <v>1</v>
      </c>
      <c r="P790" s="42"/>
      <c r="Q790" s="43">
        <v>39.176878961316682</v>
      </c>
      <c r="R790" s="43">
        <v>21.845218203702618</v>
      </c>
      <c r="S790" s="43">
        <v>37.263070628870231</v>
      </c>
      <c r="T790" s="42"/>
      <c r="U790" s="44">
        <v>3.9176878961316684E-2</v>
      </c>
      <c r="V790" s="203"/>
      <c r="W790" s="44">
        <v>2.184521820370262E-2</v>
      </c>
      <c r="X790" s="203"/>
      <c r="Y790" s="44">
        <v>3.7263070628870229E-2</v>
      </c>
      <c r="Z790" s="203"/>
      <c r="AD790" t="s">
        <v>56</v>
      </c>
    </row>
    <row r="791" spans="1:30" x14ac:dyDescent="0.25">
      <c r="A791">
        <v>818</v>
      </c>
      <c r="B791" s="47">
        <v>43</v>
      </c>
      <c r="C791" s="48">
        <v>32</v>
      </c>
      <c r="D791" s="47" t="s">
        <v>32</v>
      </c>
      <c r="E791" s="49">
        <v>45105</v>
      </c>
      <c r="F791" s="49"/>
      <c r="G791" s="84">
        <v>486428.12</v>
      </c>
      <c r="H791" s="84">
        <v>335079.44</v>
      </c>
      <c r="I791" s="47"/>
      <c r="J791" s="52">
        <v>483615.1</v>
      </c>
      <c r="K791" s="53">
        <v>332266.42</v>
      </c>
      <c r="L791" s="201">
        <f t="shared" si="12"/>
        <v>151348.68</v>
      </c>
      <c r="M791" s="47">
        <v>250</v>
      </c>
      <c r="N791" s="67">
        <v>8</v>
      </c>
      <c r="O791" s="47">
        <v>1</v>
      </c>
      <c r="P791" s="54"/>
      <c r="Q791" s="55">
        <v>3.916446323152198</v>
      </c>
      <c r="R791" s="55">
        <v>2.291456321530271</v>
      </c>
      <c r="S791" s="55">
        <v>3.4937285034871444</v>
      </c>
      <c r="T791" s="54"/>
      <c r="U791" s="56">
        <v>3.9164463231521982E-3</v>
      </c>
      <c r="V791" s="204"/>
      <c r="W791" s="56">
        <v>2.291456321530271E-3</v>
      </c>
      <c r="X791" s="204"/>
      <c r="Y791" s="56">
        <v>3.4937285034871445E-3</v>
      </c>
      <c r="Z791" s="203"/>
      <c r="AD791" t="s">
        <v>56</v>
      </c>
    </row>
    <row r="792" spans="1:30" ht="15.75" thickBot="1" x14ac:dyDescent="0.3">
      <c r="A792" s="29">
        <v>819</v>
      </c>
      <c r="B792" s="57">
        <v>44</v>
      </c>
      <c r="C792" s="58">
        <v>32</v>
      </c>
      <c r="D792" s="57" t="s">
        <v>32</v>
      </c>
      <c r="E792" s="59">
        <v>45105</v>
      </c>
      <c r="F792" s="59"/>
      <c r="G792" s="84">
        <v>492640.88</v>
      </c>
      <c r="H792" s="84">
        <v>368846.03</v>
      </c>
      <c r="I792" s="57"/>
      <c r="J792" s="62">
        <v>489827.86</v>
      </c>
      <c r="K792" s="63">
        <v>366033.01</v>
      </c>
      <c r="L792" s="201">
        <f t="shared" si="12"/>
        <v>123794.84999999998</v>
      </c>
      <c r="M792" s="57">
        <v>250</v>
      </c>
      <c r="N792" s="67">
        <v>8</v>
      </c>
      <c r="O792" s="57">
        <v>1</v>
      </c>
      <c r="P792" s="64"/>
      <c r="Q792" s="65">
        <v>3.9667589396495475</v>
      </c>
      <c r="R792" s="65">
        <v>1.8742845435149589</v>
      </c>
      <c r="S792" s="65">
        <v>4.4988199516893639</v>
      </c>
      <c r="T792" s="64"/>
      <c r="U792" s="66">
        <v>3.9667589396495473E-3</v>
      </c>
      <c r="V792" s="205"/>
      <c r="W792" s="66">
        <v>1.8742845435149589E-3</v>
      </c>
      <c r="X792" s="205"/>
      <c r="Y792" s="66">
        <v>4.4988199516893639E-3</v>
      </c>
      <c r="Z792" s="203"/>
      <c r="AD792" t="s">
        <v>56</v>
      </c>
    </row>
    <row r="793" spans="1:30" x14ac:dyDescent="0.25">
      <c r="A793" s="30">
        <v>824</v>
      </c>
      <c r="B793" s="35">
        <v>45</v>
      </c>
      <c r="C793" s="45">
        <v>33</v>
      </c>
      <c r="D793" s="35" t="s">
        <v>32</v>
      </c>
      <c r="E793" s="37">
        <v>45105</v>
      </c>
      <c r="F793" s="37"/>
      <c r="G793" s="84">
        <v>405291.69</v>
      </c>
      <c r="H793" s="84">
        <v>286647.96999999997</v>
      </c>
      <c r="I793" s="35"/>
      <c r="J793" s="46">
        <v>402478.67</v>
      </c>
      <c r="K793" s="41">
        <v>283834.94999999995</v>
      </c>
      <c r="L793" s="201">
        <f t="shared" si="12"/>
        <v>118643.72000000003</v>
      </c>
      <c r="M793" s="35">
        <v>500</v>
      </c>
      <c r="N793" s="67">
        <v>8</v>
      </c>
      <c r="O793" s="35">
        <v>1</v>
      </c>
      <c r="P793" s="42"/>
      <c r="Q793" s="43">
        <v>1.629690747113445</v>
      </c>
      <c r="R793" s="43">
        <v>0.89814758279975582</v>
      </c>
      <c r="S793" s="43">
        <v>1.5728178032744315</v>
      </c>
      <c r="T793" s="42"/>
      <c r="U793" s="44">
        <v>1.6296907471134449E-3</v>
      </c>
      <c r="V793" s="203"/>
      <c r="W793" s="44">
        <v>8.9814758279975579E-4</v>
      </c>
      <c r="X793" s="203"/>
      <c r="Y793" s="44">
        <v>1.5728178032744316E-3</v>
      </c>
      <c r="Z793" s="203"/>
      <c r="AD793" t="s">
        <v>56</v>
      </c>
    </row>
    <row r="794" spans="1:30" ht="15.75" thickBot="1" x14ac:dyDescent="0.3">
      <c r="A794" s="15">
        <v>825</v>
      </c>
      <c r="B794" s="35">
        <v>46</v>
      </c>
      <c r="C794" s="45">
        <v>33</v>
      </c>
      <c r="D794" s="35" t="s">
        <v>32</v>
      </c>
      <c r="E794" s="37">
        <v>45105</v>
      </c>
      <c r="F794" s="37"/>
      <c r="G794" s="84">
        <v>420970.25</v>
      </c>
      <c r="H794" s="84">
        <v>296781</v>
      </c>
      <c r="I794" s="35"/>
      <c r="J794" s="46">
        <v>418157.23</v>
      </c>
      <c r="K794" s="41">
        <v>293967.98</v>
      </c>
      <c r="L794" s="201">
        <f t="shared" si="12"/>
        <v>124189.25</v>
      </c>
      <c r="M794" s="35">
        <v>500</v>
      </c>
      <c r="N794" s="67">
        <v>8</v>
      </c>
      <c r="O794" s="35">
        <v>1</v>
      </c>
      <c r="P794" s="42"/>
      <c r="Q794" s="43">
        <v>1.6931753639754095</v>
      </c>
      <c r="R794" s="43">
        <v>0.94012792836582115</v>
      </c>
      <c r="S794" s="43">
        <v>1.6190519865606143</v>
      </c>
      <c r="T794" s="42"/>
      <c r="U794" s="44">
        <v>1.6931753639754096E-3</v>
      </c>
      <c r="V794" s="203"/>
      <c r="W794" s="44">
        <v>9.401279283658212E-4</v>
      </c>
      <c r="X794" s="203"/>
      <c r="Y794" s="44">
        <v>1.6190519865606143E-3</v>
      </c>
      <c r="Z794" s="203"/>
      <c r="AD794" t="s">
        <v>56</v>
      </c>
    </row>
    <row r="795" spans="1:30" x14ac:dyDescent="0.25">
      <c r="A795">
        <v>830</v>
      </c>
      <c r="B795" s="47">
        <v>47</v>
      </c>
      <c r="C795" s="48">
        <v>39</v>
      </c>
      <c r="D795" s="47" t="s">
        <v>32</v>
      </c>
      <c r="E795" s="49">
        <v>45105</v>
      </c>
      <c r="F795" s="49"/>
      <c r="G795" s="84">
        <v>292416.31</v>
      </c>
      <c r="H795" s="84">
        <v>189078.94</v>
      </c>
      <c r="I795" s="47"/>
      <c r="J795" s="52">
        <v>289603.28999999998</v>
      </c>
      <c r="K795" s="53">
        <v>186265.92</v>
      </c>
      <c r="L795" s="201">
        <f t="shared" si="12"/>
        <v>103337.36999999997</v>
      </c>
      <c r="M795" s="47">
        <v>300</v>
      </c>
      <c r="N795" s="67">
        <v>8</v>
      </c>
      <c r="O795" s="47">
        <v>1</v>
      </c>
      <c r="P795" s="54"/>
      <c r="Q795" s="55">
        <v>1.9544050290773245</v>
      </c>
      <c r="R795" s="55">
        <v>1.3037943780811989</v>
      </c>
      <c r="S795" s="55">
        <v>1.3988128996416693</v>
      </c>
      <c r="T795" s="54"/>
      <c r="U795" s="56">
        <v>1.9544050290773245E-3</v>
      </c>
      <c r="V795" s="204"/>
      <c r="W795" s="56">
        <v>1.303794378081199E-3</v>
      </c>
      <c r="X795" s="204"/>
      <c r="Y795" s="56">
        <v>1.3988128996416692E-3</v>
      </c>
      <c r="Z795" s="203"/>
      <c r="AD795" t="s">
        <v>56</v>
      </c>
    </row>
    <row r="796" spans="1:30" ht="15.75" thickBot="1" x14ac:dyDescent="0.3">
      <c r="A796" s="29">
        <v>831</v>
      </c>
      <c r="B796" s="57">
        <v>48</v>
      </c>
      <c r="C796" s="58">
        <v>39</v>
      </c>
      <c r="D796" s="57" t="s">
        <v>32</v>
      </c>
      <c r="E796" s="59">
        <v>45105</v>
      </c>
      <c r="F796" s="59"/>
      <c r="G796" s="84">
        <v>288102.75</v>
      </c>
      <c r="H796" s="84">
        <v>207747.69</v>
      </c>
      <c r="I796" s="57"/>
      <c r="J796" s="62">
        <v>285289.73</v>
      </c>
      <c r="K796" s="63">
        <v>204934.67</v>
      </c>
      <c r="L796" s="201">
        <f t="shared" si="12"/>
        <v>80355.059999999969</v>
      </c>
      <c r="M796" s="57">
        <v>300</v>
      </c>
      <c r="N796" s="67">
        <v>8</v>
      </c>
      <c r="O796" s="57">
        <v>1</v>
      </c>
      <c r="P796" s="64"/>
      <c r="Q796" s="65">
        <v>1.9252947128332418</v>
      </c>
      <c r="R796" s="65">
        <v>1.013829512773331</v>
      </c>
      <c r="S796" s="65">
        <v>1.9596501801288078</v>
      </c>
      <c r="T796" s="64"/>
      <c r="U796" s="66">
        <v>1.9252947128332418E-3</v>
      </c>
      <c r="V796" s="205"/>
      <c r="W796" s="66">
        <v>1.0138295127733311E-3</v>
      </c>
      <c r="X796" s="205"/>
      <c r="Y796" s="66">
        <v>1.959650180128808E-3</v>
      </c>
      <c r="Z796" s="203"/>
      <c r="AD796" t="s">
        <v>56</v>
      </c>
    </row>
    <row r="797" spans="1:30" x14ac:dyDescent="0.25">
      <c r="A797" s="30">
        <v>836</v>
      </c>
      <c r="B797" s="35">
        <v>49</v>
      </c>
      <c r="C797" s="45">
        <v>110</v>
      </c>
      <c r="D797" s="35" t="s">
        <v>32</v>
      </c>
      <c r="E797" s="37">
        <v>45105</v>
      </c>
      <c r="F797" s="37"/>
      <c r="G797" s="84">
        <v>980024.06</v>
      </c>
      <c r="H797" s="84">
        <v>682236.75</v>
      </c>
      <c r="I797" s="35"/>
      <c r="J797" s="46">
        <v>977211.04</v>
      </c>
      <c r="K797" s="41">
        <v>679423.73</v>
      </c>
      <c r="L797" s="201">
        <f t="shared" si="12"/>
        <v>297787.31000000006</v>
      </c>
      <c r="M797" s="35">
        <v>250</v>
      </c>
      <c r="N797" s="67">
        <v>8</v>
      </c>
      <c r="O797" s="35">
        <v>1</v>
      </c>
      <c r="P797" s="42"/>
      <c r="Q797" s="43">
        <v>7.9137201972224114</v>
      </c>
      <c r="R797" s="43">
        <v>4.5085732757695318</v>
      </c>
      <c r="S797" s="43">
        <v>7.3210658811236922</v>
      </c>
      <c r="T797" s="42"/>
      <c r="U797" s="44">
        <v>7.9137201972224111E-3</v>
      </c>
      <c r="V797" s="203"/>
      <c r="W797" s="44">
        <v>4.5085732757695323E-3</v>
      </c>
      <c r="X797" s="203"/>
      <c r="Y797" s="44">
        <v>7.3210658811236921E-3</v>
      </c>
      <c r="Z797" s="203"/>
      <c r="AD797" t="s">
        <v>56</v>
      </c>
    </row>
    <row r="798" spans="1:30" ht="15.75" thickBot="1" x14ac:dyDescent="0.3">
      <c r="A798" s="15">
        <v>837</v>
      </c>
      <c r="B798" s="35">
        <v>50</v>
      </c>
      <c r="C798" s="45">
        <v>110</v>
      </c>
      <c r="D798" s="35" t="s">
        <v>32</v>
      </c>
      <c r="E798" s="37">
        <v>45105</v>
      </c>
      <c r="F798" s="37"/>
      <c r="G798" s="84">
        <v>985175.81</v>
      </c>
      <c r="H798" s="84">
        <v>669245.38</v>
      </c>
      <c r="I798" s="35"/>
      <c r="J798" s="46">
        <v>982362.79</v>
      </c>
      <c r="K798" s="41">
        <v>666432.36</v>
      </c>
      <c r="L798" s="201">
        <f t="shared" si="12"/>
        <v>315930.43000000005</v>
      </c>
      <c r="M798" s="35">
        <v>250</v>
      </c>
      <c r="N798" s="67">
        <v>8</v>
      </c>
      <c r="O798" s="35">
        <v>1</v>
      </c>
      <c r="P798" s="42"/>
      <c r="Q798" s="43">
        <v>7.9554404668031156</v>
      </c>
      <c r="R798" s="43">
        <v>4.7832645847144279</v>
      </c>
      <c r="S798" s="43">
        <v>6.8201781464906794</v>
      </c>
      <c r="T798" s="42"/>
      <c r="U798" s="44">
        <v>7.9554404668031164E-3</v>
      </c>
      <c r="V798" s="203"/>
      <c r="W798" s="44">
        <v>4.7832645847144277E-3</v>
      </c>
      <c r="X798" s="203"/>
      <c r="Y798" s="44">
        <v>6.8201781464906795E-3</v>
      </c>
      <c r="Z798" s="203"/>
      <c r="AD798" t="s">
        <v>56</v>
      </c>
    </row>
    <row r="799" spans="1:30" x14ac:dyDescent="0.25">
      <c r="A799">
        <v>937</v>
      </c>
      <c r="B799" s="47">
        <v>51</v>
      </c>
      <c r="C799" s="48">
        <v>114</v>
      </c>
      <c r="D799" s="47" t="s">
        <v>32</v>
      </c>
      <c r="E799" s="49">
        <v>45119</v>
      </c>
      <c r="F799" s="49"/>
      <c r="G799" s="84">
        <v>1454897.75</v>
      </c>
      <c r="H799" s="84">
        <v>1031657.06</v>
      </c>
      <c r="I799" s="47"/>
      <c r="J799" s="52">
        <v>1452084.73</v>
      </c>
      <c r="K799" s="53">
        <v>1028844.04</v>
      </c>
      <c r="L799" s="201">
        <f t="shared" si="12"/>
        <v>423240.68999999994</v>
      </c>
      <c r="M799" s="47">
        <v>100</v>
      </c>
      <c r="N799" s="67">
        <v>8</v>
      </c>
      <c r="O799" s="47">
        <v>1</v>
      </c>
      <c r="P799" s="54"/>
      <c r="Q799" s="55">
        <v>29.398440524882044</v>
      </c>
      <c r="R799" s="55">
        <v>16.01992093074967</v>
      </c>
      <c r="S799" s="55">
        <v>28.763817127384609</v>
      </c>
      <c r="T799" s="54"/>
      <c r="U799" s="56">
        <v>2.9398440524882045E-2</v>
      </c>
      <c r="V799" s="204"/>
      <c r="W799" s="56">
        <v>1.6019920930749672E-2</v>
      </c>
      <c r="X799" s="204"/>
      <c r="Y799" s="56">
        <v>2.876381712738461E-2</v>
      </c>
      <c r="Z799" s="203"/>
      <c r="AD799" t="s">
        <v>56</v>
      </c>
    </row>
    <row r="800" spans="1:30" ht="15.75" thickBot="1" x14ac:dyDescent="0.3">
      <c r="A800" s="29">
        <v>938</v>
      </c>
      <c r="B800" s="57">
        <v>52</v>
      </c>
      <c r="C800" s="58">
        <v>114</v>
      </c>
      <c r="D800" s="57" t="s">
        <v>32</v>
      </c>
      <c r="E800" s="59">
        <v>45119</v>
      </c>
      <c r="F800" s="59"/>
      <c r="G800" s="84">
        <v>1513821</v>
      </c>
      <c r="H800" s="84">
        <v>1154024.25</v>
      </c>
      <c r="I800" s="57"/>
      <c r="J800" s="62">
        <v>1511007.98</v>
      </c>
      <c r="K800" s="63">
        <v>1151211.23</v>
      </c>
      <c r="L800" s="201">
        <f t="shared" si="12"/>
        <v>359796.75</v>
      </c>
      <c r="M800" s="57">
        <v>100</v>
      </c>
      <c r="N800" s="67">
        <v>8</v>
      </c>
      <c r="O800" s="57">
        <v>1</v>
      </c>
      <c r="P800" s="64"/>
      <c r="Q800" s="65">
        <v>30.591381697576388</v>
      </c>
      <c r="R800" s="65">
        <v>13.618528705594697</v>
      </c>
      <c r="S800" s="65">
        <v>36.491633932760635</v>
      </c>
      <c r="T800" s="64"/>
      <c r="U800" s="66">
        <v>3.059138169757639E-2</v>
      </c>
      <c r="V800" s="205"/>
      <c r="W800" s="66">
        <v>1.3618528705594697E-2</v>
      </c>
      <c r="X800" s="205"/>
      <c r="Y800" s="66">
        <v>3.6491633932760635E-2</v>
      </c>
      <c r="Z800" s="203"/>
      <c r="AD800" t="s">
        <v>56</v>
      </c>
    </row>
    <row r="801" spans="1:30" x14ac:dyDescent="0.25">
      <c r="A801" s="30">
        <v>944</v>
      </c>
      <c r="B801" s="35">
        <v>53</v>
      </c>
      <c r="C801" s="45">
        <v>438</v>
      </c>
      <c r="D801" s="35" t="s">
        <v>32</v>
      </c>
      <c r="E801" s="37">
        <v>45120</v>
      </c>
      <c r="F801" s="37"/>
      <c r="G801" s="84">
        <v>2006461.5</v>
      </c>
      <c r="H801" s="84">
        <v>1301692</v>
      </c>
      <c r="I801" s="35"/>
      <c r="J801" s="46">
        <v>2003648.48</v>
      </c>
      <c r="K801" s="41">
        <v>1298878.98</v>
      </c>
      <c r="L801" s="201">
        <f t="shared" si="12"/>
        <v>704769.5</v>
      </c>
      <c r="M801" s="35">
        <v>200</v>
      </c>
      <c r="N801" s="67">
        <v>8</v>
      </c>
      <c r="O801" s="35">
        <v>1</v>
      </c>
      <c r="P801" s="42"/>
      <c r="Q801" s="43">
        <v>20.282611425867106</v>
      </c>
      <c r="R801" s="43">
        <v>13.337979938086743</v>
      </c>
      <c r="S801" s="43">
        <v>14.930957698727786</v>
      </c>
      <c r="T801" s="42"/>
      <c r="U801" s="44">
        <v>2.0282611425867108E-2</v>
      </c>
      <c r="V801" s="203"/>
      <c r="W801" s="44">
        <v>1.3337979938086744E-2</v>
      </c>
      <c r="X801" s="203"/>
      <c r="Y801" s="44">
        <v>1.4930957698727786E-2</v>
      </c>
      <c r="Z801" s="203"/>
      <c r="AD801" t="s">
        <v>56</v>
      </c>
    </row>
    <row r="802" spans="1:30" ht="15.75" thickBot="1" x14ac:dyDescent="0.3">
      <c r="A802" s="15">
        <v>943</v>
      </c>
      <c r="B802" s="35">
        <v>54</v>
      </c>
      <c r="C802" s="45">
        <v>438</v>
      </c>
      <c r="D802" s="35" t="s">
        <v>32</v>
      </c>
      <c r="E802" s="37">
        <v>45120</v>
      </c>
      <c r="F802" s="37"/>
      <c r="G802" s="84">
        <v>2026049.88</v>
      </c>
      <c r="H802" s="84">
        <v>1349426</v>
      </c>
      <c r="I802" s="35"/>
      <c r="J802" s="46">
        <v>2023236.8599999999</v>
      </c>
      <c r="K802" s="41">
        <v>1346612.98</v>
      </c>
      <c r="L802" s="201">
        <f t="shared" si="12"/>
        <v>676623.87999999989</v>
      </c>
      <c r="M802" s="35">
        <v>200</v>
      </c>
      <c r="N802" s="67">
        <v>8</v>
      </c>
      <c r="O802" s="35">
        <v>1</v>
      </c>
      <c r="P802" s="42"/>
      <c r="Q802" s="43">
        <v>20.480901447279557</v>
      </c>
      <c r="R802" s="43">
        <v>12.805315407477778</v>
      </c>
      <c r="S802" s="43">
        <v>16.502509985573823</v>
      </c>
      <c r="T802" s="42"/>
      <c r="U802" s="44">
        <v>2.0480901447279556E-2</v>
      </c>
      <c r="V802" s="203"/>
      <c r="W802" s="44">
        <v>1.2805315407477778E-2</v>
      </c>
      <c r="X802" s="203"/>
      <c r="Y802" s="44">
        <v>1.6502509985573822E-2</v>
      </c>
      <c r="Z802" s="203"/>
      <c r="AD802" t="s">
        <v>56</v>
      </c>
    </row>
    <row r="803" spans="1:30" x14ac:dyDescent="0.25">
      <c r="A803">
        <v>950</v>
      </c>
      <c r="B803" s="47">
        <v>55</v>
      </c>
      <c r="C803" s="48">
        <v>411</v>
      </c>
      <c r="D803" s="47" t="s">
        <v>32</v>
      </c>
      <c r="E803" s="49">
        <v>45120</v>
      </c>
      <c r="F803" s="49"/>
      <c r="G803" s="84">
        <v>3305458</v>
      </c>
      <c r="H803" s="84">
        <v>2204207</v>
      </c>
      <c r="I803" s="47"/>
      <c r="J803" s="52">
        <v>3302644.98</v>
      </c>
      <c r="K803" s="53">
        <v>2201393.98</v>
      </c>
      <c r="L803" s="201">
        <f t="shared" si="12"/>
        <v>1101251</v>
      </c>
      <c r="M803" s="47">
        <v>150</v>
      </c>
      <c r="N803" s="67">
        <v>8</v>
      </c>
      <c r="O803" s="47">
        <v>1</v>
      </c>
      <c r="P803" s="54"/>
      <c r="Q803" s="55">
        <v>44.576192198431031</v>
      </c>
      <c r="R803" s="55">
        <v>27.788685983711389</v>
      </c>
      <c r="S803" s="55">
        <v>36.093138361647235</v>
      </c>
      <c r="T803" s="54"/>
      <c r="U803" s="56">
        <v>4.4576192198431029E-2</v>
      </c>
      <c r="V803" s="204"/>
      <c r="W803" s="56">
        <v>2.7788685983711391E-2</v>
      </c>
      <c r="X803" s="204"/>
      <c r="Y803" s="56">
        <v>3.6093138361647237E-2</v>
      </c>
      <c r="Z803" s="203"/>
      <c r="AD803" t="s">
        <v>56</v>
      </c>
    </row>
    <row r="804" spans="1:30" ht="15.75" thickBot="1" x14ac:dyDescent="0.3">
      <c r="A804" s="29">
        <v>951</v>
      </c>
      <c r="B804" s="57">
        <v>56</v>
      </c>
      <c r="C804" s="58">
        <v>411</v>
      </c>
      <c r="D804" s="57" t="s">
        <v>32</v>
      </c>
      <c r="E804" s="59">
        <v>45120</v>
      </c>
      <c r="F804" s="59"/>
      <c r="G804" s="84">
        <v>3425062.5</v>
      </c>
      <c r="H804" s="84">
        <v>2343038.25</v>
      </c>
      <c r="I804" s="57"/>
      <c r="J804" s="62">
        <v>3422249.48</v>
      </c>
      <c r="K804" s="63">
        <v>2340225.23</v>
      </c>
      <c r="L804" s="201">
        <f t="shared" si="12"/>
        <v>1082024.25</v>
      </c>
      <c r="M804" s="57">
        <v>150</v>
      </c>
      <c r="N804" s="67">
        <v>8</v>
      </c>
      <c r="O804" s="57">
        <v>1</v>
      </c>
      <c r="P804" s="64"/>
      <c r="Q804" s="65">
        <v>46.190508363832876</v>
      </c>
      <c r="R804" s="65">
        <v>27.303523093291926</v>
      </c>
      <c r="S804" s="65">
        <v>40.607018331663042</v>
      </c>
      <c r="T804" s="64"/>
      <c r="U804" s="66">
        <v>4.6190508363832879E-2</v>
      </c>
      <c r="V804" s="205"/>
      <c r="W804" s="66">
        <v>2.7303523093291926E-2</v>
      </c>
      <c r="X804" s="205"/>
      <c r="Y804" s="66">
        <v>4.0607018331663046E-2</v>
      </c>
      <c r="Z804" s="203"/>
      <c r="AD804" t="s">
        <v>56</v>
      </c>
    </row>
    <row r="805" spans="1:30" x14ac:dyDescent="0.25">
      <c r="A805" s="30">
        <v>956</v>
      </c>
      <c r="B805" s="35">
        <v>57</v>
      </c>
      <c r="C805" s="45">
        <v>219</v>
      </c>
      <c r="D805" s="35" t="s">
        <v>32</v>
      </c>
      <c r="E805" s="37">
        <v>45120</v>
      </c>
      <c r="F805" s="37"/>
      <c r="G805" s="84">
        <v>6926012.5</v>
      </c>
      <c r="H805" s="84">
        <v>4552317.5</v>
      </c>
      <c r="I805" s="35"/>
      <c r="J805" s="46">
        <v>6923199.4800000004</v>
      </c>
      <c r="K805" s="41">
        <v>4549504.4800000004</v>
      </c>
      <c r="L805" s="201">
        <f t="shared" si="12"/>
        <v>2373695</v>
      </c>
      <c r="M805" s="35">
        <v>100</v>
      </c>
      <c r="N805" s="67">
        <v>8</v>
      </c>
      <c r="O805" s="35">
        <v>1</v>
      </c>
      <c r="P805" s="42"/>
      <c r="Q805" s="43">
        <v>140.16487051322019</v>
      </c>
      <c r="R805" s="43">
        <v>89.845818495655124</v>
      </c>
      <c r="S805" s="43">
        <v>108.18596183776489</v>
      </c>
      <c r="T805" s="42"/>
      <c r="U805" s="44">
        <v>0.14016487051322019</v>
      </c>
      <c r="V805" s="203"/>
      <c r="W805" s="44">
        <v>8.9845818495655122E-2</v>
      </c>
      <c r="X805" s="203"/>
      <c r="Y805" s="44">
        <v>0.1081859618377649</v>
      </c>
      <c r="Z805" s="203"/>
      <c r="AD805" t="s">
        <v>56</v>
      </c>
    </row>
    <row r="806" spans="1:30" ht="15.75" thickBot="1" x14ac:dyDescent="0.3">
      <c r="A806" s="15">
        <v>957</v>
      </c>
      <c r="B806" s="35">
        <v>58</v>
      </c>
      <c r="C806" s="45">
        <v>219</v>
      </c>
      <c r="D806" s="35" t="s">
        <v>32</v>
      </c>
      <c r="E806" s="37">
        <v>45120</v>
      </c>
      <c r="F806" s="37"/>
      <c r="G806" s="84">
        <v>6413258</v>
      </c>
      <c r="H806" s="84">
        <v>4422854</v>
      </c>
      <c r="I806" s="35"/>
      <c r="J806" s="46">
        <v>6410444.9800000004</v>
      </c>
      <c r="K806" s="41">
        <v>4420040.9800000004</v>
      </c>
      <c r="L806" s="201">
        <f t="shared" si="12"/>
        <v>1990404</v>
      </c>
      <c r="M806" s="35">
        <v>100</v>
      </c>
      <c r="N806" s="67">
        <v>8</v>
      </c>
      <c r="O806" s="35">
        <v>1</v>
      </c>
      <c r="P806" s="42"/>
      <c r="Q806" s="43">
        <v>129.78380778273086</v>
      </c>
      <c r="R806" s="43">
        <v>75.338017949663268</v>
      </c>
      <c r="S806" s="43">
        <v>117.05844814109535</v>
      </c>
      <c r="T806" s="42"/>
      <c r="U806" s="44">
        <v>0.12978380778273085</v>
      </c>
      <c r="V806" s="203"/>
      <c r="W806" s="44">
        <v>7.5338017949663272E-2</v>
      </c>
      <c r="X806" s="203"/>
      <c r="Y806" s="44">
        <v>0.11705844814109535</v>
      </c>
      <c r="Z806" s="203"/>
      <c r="AD806" t="s">
        <v>56</v>
      </c>
    </row>
    <row r="807" spans="1:30" x14ac:dyDescent="0.25">
      <c r="A807">
        <v>963</v>
      </c>
      <c r="B807" s="33">
        <v>1</v>
      </c>
      <c r="C807" s="34">
        <v>145</v>
      </c>
      <c r="D807" s="35" t="s">
        <v>32</v>
      </c>
      <c r="E807" s="36">
        <v>45124</v>
      </c>
      <c r="F807" s="37"/>
      <c r="G807" s="84">
        <v>1270765.8799999999</v>
      </c>
      <c r="H807" s="84">
        <v>845053.62</v>
      </c>
      <c r="I807" s="35"/>
      <c r="J807" s="40">
        <v>1267956.3599999999</v>
      </c>
      <c r="K807" s="41">
        <v>842244.1</v>
      </c>
      <c r="L807" s="201">
        <f t="shared" si="12"/>
        <v>425712.25999999989</v>
      </c>
      <c r="M807" s="35">
        <v>200</v>
      </c>
      <c r="N807" s="35">
        <v>8</v>
      </c>
      <c r="O807" s="35">
        <v>1</v>
      </c>
      <c r="P807" s="42"/>
      <c r="Q807" s="43">
        <v>12.835318376223791</v>
      </c>
      <c r="R807" s="43">
        <v>8.0567356891544897</v>
      </c>
      <c r="S807" s="43">
        <v>10.273952777198994</v>
      </c>
      <c r="T807" s="42"/>
      <c r="U807" s="44">
        <v>1.2835318376223792E-2</v>
      </c>
      <c r="V807" s="203"/>
      <c r="W807" s="44">
        <v>8.0567356891544893E-3</v>
      </c>
      <c r="X807" s="203"/>
      <c r="Y807" s="44">
        <v>1.0273952777198996E-2</v>
      </c>
      <c r="Z807" s="203"/>
      <c r="AA807" s="4"/>
      <c r="AD807" t="s">
        <v>59</v>
      </c>
    </row>
    <row r="808" spans="1:30" ht="15.75" thickBot="1" x14ac:dyDescent="0.3">
      <c r="A808" s="29">
        <v>964</v>
      </c>
      <c r="B808" s="35">
        <v>2</v>
      </c>
      <c r="C808" s="45">
        <v>145</v>
      </c>
      <c r="D808" s="35" t="s">
        <v>32</v>
      </c>
      <c r="E808" s="37">
        <v>45124</v>
      </c>
      <c r="F808" s="37"/>
      <c r="G808" s="84">
        <v>1400684.75</v>
      </c>
      <c r="H808" s="84">
        <v>932591</v>
      </c>
      <c r="I808" s="35"/>
      <c r="J808" s="46">
        <v>1397875.23</v>
      </c>
      <c r="K808" s="41">
        <v>929781.48</v>
      </c>
      <c r="L808" s="201">
        <f t="shared" si="12"/>
        <v>468093.75</v>
      </c>
      <c r="M808" s="35">
        <v>200</v>
      </c>
      <c r="N808" s="35">
        <v>8</v>
      </c>
      <c r="O808" s="35">
        <v>1</v>
      </c>
      <c r="P808" s="42"/>
      <c r="Q808" s="43">
        <v>14.150466209489307</v>
      </c>
      <c r="R808" s="43">
        <v>8.8588184458092911</v>
      </c>
      <c r="S808" s="43">
        <v>11.377042691912031</v>
      </c>
      <c r="T808" s="42"/>
      <c r="U808" s="44">
        <v>1.4150466209489308E-2</v>
      </c>
      <c r="V808" s="203"/>
      <c r="W808" s="44">
        <v>8.8588184458092915E-3</v>
      </c>
      <c r="X808" s="203"/>
      <c r="Y808" s="44">
        <v>1.1377042691912032E-2</v>
      </c>
      <c r="Z808" s="203"/>
      <c r="AA808" s="32"/>
      <c r="AD808" t="s">
        <v>59</v>
      </c>
    </row>
    <row r="809" spans="1:30" x14ac:dyDescent="0.25">
      <c r="A809" s="30">
        <v>1001</v>
      </c>
      <c r="B809" s="47">
        <v>3</v>
      </c>
      <c r="C809" s="48">
        <v>276</v>
      </c>
      <c r="D809" s="47" t="s">
        <v>32</v>
      </c>
      <c r="E809" s="49">
        <v>45127</v>
      </c>
      <c r="F809" s="49"/>
      <c r="G809" s="84">
        <v>3223742</v>
      </c>
      <c r="H809" s="84">
        <v>2252875</v>
      </c>
      <c r="I809" s="47"/>
      <c r="J809" s="52">
        <v>3220932.48</v>
      </c>
      <c r="K809" s="53">
        <v>2250065.48</v>
      </c>
      <c r="L809" s="201">
        <f t="shared" si="12"/>
        <v>970867</v>
      </c>
      <c r="M809" s="47">
        <v>100</v>
      </c>
      <c r="N809" s="47">
        <v>8</v>
      </c>
      <c r="O809" s="47">
        <v>1</v>
      </c>
      <c r="P809" s="54"/>
      <c r="Q809" s="55">
        <v>65.209963297348921</v>
      </c>
      <c r="R809" s="55">
        <v>36.747914228837828</v>
      </c>
      <c r="S809" s="55">
        <v>61.193405497298848</v>
      </c>
      <c r="T809" s="54"/>
      <c r="U809" s="56">
        <v>6.5209963297348919E-2</v>
      </c>
      <c r="V809" s="204"/>
      <c r="W809" s="56">
        <v>3.674791422883783E-2</v>
      </c>
      <c r="X809" s="204"/>
      <c r="Y809" s="56">
        <v>6.1193405497298847E-2</v>
      </c>
      <c r="Z809" s="203"/>
      <c r="AA809" s="87"/>
      <c r="AD809" t="s">
        <v>59</v>
      </c>
    </row>
    <row r="810" spans="1:30" ht="15.75" thickBot="1" x14ac:dyDescent="0.3">
      <c r="A810" s="15">
        <v>1002</v>
      </c>
      <c r="B810" s="57">
        <v>4</v>
      </c>
      <c r="C810" s="58">
        <v>276</v>
      </c>
      <c r="D810" s="57" t="s">
        <v>32</v>
      </c>
      <c r="E810" s="59">
        <v>45127</v>
      </c>
      <c r="F810" s="59"/>
      <c r="G810" s="84">
        <v>3618758.5</v>
      </c>
      <c r="H810" s="84">
        <v>2385830</v>
      </c>
      <c r="I810" s="57"/>
      <c r="J810" s="62">
        <v>3615948.98</v>
      </c>
      <c r="K810" s="63">
        <v>2383020.48</v>
      </c>
      <c r="L810" s="201">
        <f t="shared" si="12"/>
        <v>1232928.5</v>
      </c>
      <c r="M810" s="57">
        <v>100</v>
      </c>
      <c r="N810" s="57">
        <v>8</v>
      </c>
      <c r="O810" s="57">
        <v>1</v>
      </c>
      <c r="P810" s="64"/>
      <c r="Q810" s="65">
        <v>73.207340338561295</v>
      </c>
      <c r="R810" s="65">
        <v>46.667103494391803</v>
      </c>
      <c r="S810" s="65">
        <v>57.06150921496441</v>
      </c>
      <c r="T810" s="64"/>
      <c r="U810" s="66">
        <v>7.32073403385613E-2</v>
      </c>
      <c r="V810" s="205"/>
      <c r="W810" s="66">
        <v>4.6667103494391807E-2</v>
      </c>
      <c r="X810" s="205"/>
      <c r="Y810" s="66">
        <v>5.7061509214964411E-2</v>
      </c>
      <c r="Z810" s="203"/>
      <c r="AA810" s="88"/>
      <c r="AD810" t="s">
        <v>59</v>
      </c>
    </row>
    <row r="811" spans="1:30" x14ac:dyDescent="0.25">
      <c r="A811" s="30">
        <v>1007</v>
      </c>
      <c r="B811" s="67">
        <v>5</v>
      </c>
      <c r="C811" s="68">
        <v>274</v>
      </c>
      <c r="D811" s="67" t="s">
        <v>32</v>
      </c>
      <c r="E811" s="69">
        <v>45127</v>
      </c>
      <c r="F811" s="69"/>
      <c r="G811" s="84">
        <v>425440.91</v>
      </c>
      <c r="H811" s="84">
        <v>288168.5</v>
      </c>
      <c r="I811" s="67"/>
      <c r="J811" s="72">
        <v>422631.38999999996</v>
      </c>
      <c r="K811" s="73">
        <v>285358.98</v>
      </c>
      <c r="L811" s="201">
        <f t="shared" si="12"/>
        <v>137272.40999999997</v>
      </c>
      <c r="M811" s="67">
        <v>500</v>
      </c>
      <c r="N811" s="67">
        <v>8</v>
      </c>
      <c r="O811" s="67">
        <v>1</v>
      </c>
      <c r="P811" s="74"/>
      <c r="Q811" s="75">
        <v>1.711291844913654</v>
      </c>
      <c r="R811" s="75">
        <v>1.0391690620169105</v>
      </c>
      <c r="S811" s="75">
        <v>1.4450639832279986</v>
      </c>
      <c r="T811" s="74"/>
      <c r="U811" s="76">
        <v>1.711291844913654E-3</v>
      </c>
      <c r="V811" s="206"/>
      <c r="W811" s="76">
        <v>1.0391690620169104E-3</v>
      </c>
      <c r="X811" s="206"/>
      <c r="Y811" s="76">
        <v>1.4450639832279985E-3</v>
      </c>
      <c r="Z811" s="206"/>
      <c r="AA811" s="4"/>
      <c r="AD811" t="s">
        <v>59</v>
      </c>
    </row>
    <row r="812" spans="1:30" ht="15.75" thickBot="1" x14ac:dyDescent="0.3">
      <c r="A812" s="15">
        <v>1008</v>
      </c>
      <c r="B812" s="67">
        <v>6</v>
      </c>
      <c r="C812" s="68">
        <v>274</v>
      </c>
      <c r="D812" s="67" t="s">
        <v>32</v>
      </c>
      <c r="E812" s="69">
        <v>45127</v>
      </c>
      <c r="F812" s="69"/>
      <c r="G812" s="84">
        <v>424888.75</v>
      </c>
      <c r="H812" s="84">
        <v>288655.28000000003</v>
      </c>
      <c r="I812" s="67"/>
      <c r="J812" s="72">
        <v>422079.23</v>
      </c>
      <c r="K812" s="73">
        <v>285845.76000000001</v>
      </c>
      <c r="L812" s="201">
        <f t="shared" si="12"/>
        <v>136233.46999999997</v>
      </c>
      <c r="M812" s="67">
        <v>500</v>
      </c>
      <c r="N812" s="67">
        <v>8</v>
      </c>
      <c r="O812" s="67">
        <v>1</v>
      </c>
      <c r="P812" s="74"/>
      <c r="Q812" s="75">
        <v>1.7090560741511285</v>
      </c>
      <c r="R812" s="75">
        <v>1.0313041581713973</v>
      </c>
      <c r="S812" s="75">
        <v>1.4571666193564217</v>
      </c>
      <c r="T812" s="74"/>
      <c r="U812" s="76">
        <v>1.7090560741511284E-3</v>
      </c>
      <c r="V812" s="206"/>
      <c r="W812" s="76">
        <v>1.0313041581713972E-3</v>
      </c>
      <c r="X812" s="206"/>
      <c r="Y812" s="76">
        <v>1.4571666193564216E-3</v>
      </c>
      <c r="Z812" s="206"/>
      <c r="AA812" s="32"/>
      <c r="AD812" t="s">
        <v>59</v>
      </c>
    </row>
    <row r="813" spans="1:30" x14ac:dyDescent="0.25">
      <c r="A813" s="30">
        <v>1013</v>
      </c>
      <c r="B813" s="47">
        <v>7</v>
      </c>
      <c r="C813" s="48">
        <v>11</v>
      </c>
      <c r="D813" s="47" t="s">
        <v>32</v>
      </c>
      <c r="E813" s="49">
        <v>45127</v>
      </c>
      <c r="F813" s="49"/>
      <c r="G813" s="84">
        <v>2058852.25</v>
      </c>
      <c r="H813" s="84">
        <v>1312982.25</v>
      </c>
      <c r="I813" s="47"/>
      <c r="J813" s="52">
        <v>2056042.73</v>
      </c>
      <c r="K813" s="53">
        <v>1310172.73</v>
      </c>
      <c r="L813" s="201">
        <f t="shared" si="12"/>
        <v>745870</v>
      </c>
      <c r="M813" s="47">
        <v>200</v>
      </c>
      <c r="N813" s="67">
        <v>8</v>
      </c>
      <c r="O813" s="47">
        <v>1</v>
      </c>
      <c r="P813" s="54"/>
      <c r="Q813" s="55">
        <v>20.812989994916176</v>
      </c>
      <c r="R813" s="55">
        <v>14.11581956429834</v>
      </c>
      <c r="S813" s="55">
        <v>14.398916425828347</v>
      </c>
      <c r="T813" s="54"/>
      <c r="U813" s="56">
        <v>2.0812989994916178E-2</v>
      </c>
      <c r="V813" s="204"/>
      <c r="W813" s="56">
        <v>1.4115819564298341E-2</v>
      </c>
      <c r="X813" s="204"/>
      <c r="Y813" s="56">
        <v>1.4398916425828348E-2</v>
      </c>
      <c r="Z813" s="203"/>
      <c r="AA813" s="87"/>
      <c r="AD813" t="s">
        <v>59</v>
      </c>
    </row>
    <row r="814" spans="1:30" ht="15.75" thickBot="1" x14ac:dyDescent="0.3">
      <c r="A814" s="15">
        <v>1014</v>
      </c>
      <c r="B814" s="57">
        <v>8</v>
      </c>
      <c r="C814" s="58">
        <v>11</v>
      </c>
      <c r="D814" s="57" t="s">
        <v>32</v>
      </c>
      <c r="E814" s="59">
        <v>45127</v>
      </c>
      <c r="F814" s="59"/>
      <c r="G814" s="84">
        <v>2147084.75</v>
      </c>
      <c r="H814" s="84">
        <v>1347789.75</v>
      </c>
      <c r="I814" s="57"/>
      <c r="J814" s="62">
        <v>2144275.23</v>
      </c>
      <c r="K814" s="63">
        <v>1344980.23</v>
      </c>
      <c r="L814" s="201">
        <f t="shared" si="12"/>
        <v>799295</v>
      </c>
      <c r="M814" s="57">
        <v>200</v>
      </c>
      <c r="N814" s="67">
        <v>8</v>
      </c>
      <c r="O814" s="57">
        <v>1</v>
      </c>
      <c r="P814" s="64"/>
      <c r="Q814" s="65">
        <v>21.706153406810071</v>
      </c>
      <c r="R814" s="65">
        <v>15.126904150382563</v>
      </c>
      <c r="S814" s="65">
        <v>14.145385901319147</v>
      </c>
      <c r="T814" s="64"/>
      <c r="U814" s="66">
        <v>2.1706153406810071E-2</v>
      </c>
      <c r="V814" s="205"/>
      <c r="W814" s="66">
        <v>1.5126904150382564E-2</v>
      </c>
      <c r="X814" s="205"/>
      <c r="Y814" s="66">
        <v>1.4145385901319146E-2</v>
      </c>
      <c r="Z814" s="203"/>
      <c r="AA814" s="88"/>
      <c r="AD814" t="s">
        <v>59</v>
      </c>
    </row>
    <row r="815" spans="1:30" x14ac:dyDescent="0.25">
      <c r="A815">
        <v>1031</v>
      </c>
      <c r="B815" s="35">
        <v>9</v>
      </c>
      <c r="C815" s="45">
        <v>87</v>
      </c>
      <c r="D815" s="35" t="s">
        <v>32</v>
      </c>
      <c r="E815" s="37">
        <v>45126</v>
      </c>
      <c r="F815" s="37"/>
      <c r="G815" s="84">
        <v>788700.06</v>
      </c>
      <c r="H815" s="84">
        <v>500089.62</v>
      </c>
      <c r="I815" s="35"/>
      <c r="J815" s="46">
        <v>785890.54</v>
      </c>
      <c r="K815" s="41">
        <v>497280.1</v>
      </c>
      <c r="L815" s="201">
        <f t="shared" si="12"/>
        <v>288610.44000000006</v>
      </c>
      <c r="M815" s="35">
        <v>250</v>
      </c>
      <c r="N815" s="67">
        <v>8</v>
      </c>
      <c r="O815" s="35">
        <v>1</v>
      </c>
      <c r="P815" s="42"/>
      <c r="Q815" s="43">
        <v>6.3643548677100767</v>
      </c>
      <c r="R815" s="43">
        <v>4.3696332019389477</v>
      </c>
      <c r="S815" s="43">
        <v>4.2886515814079296</v>
      </c>
      <c r="T815" s="42"/>
      <c r="U815" s="44">
        <v>6.3643548677100766E-3</v>
      </c>
      <c r="V815" s="203"/>
      <c r="W815" s="44">
        <v>4.3696332019389477E-3</v>
      </c>
      <c r="X815" s="203"/>
      <c r="Y815" s="44">
        <v>4.2886515814079297E-3</v>
      </c>
      <c r="Z815" s="203"/>
      <c r="AA815" s="4"/>
      <c r="AD815" t="s">
        <v>59</v>
      </c>
    </row>
    <row r="816" spans="1:30" ht="15.75" thickBot="1" x14ac:dyDescent="0.3">
      <c r="A816" s="29">
        <v>1032</v>
      </c>
      <c r="B816" s="35">
        <v>10</v>
      </c>
      <c r="C816" s="45">
        <v>87</v>
      </c>
      <c r="D816" s="35" t="s">
        <v>32</v>
      </c>
      <c r="E816" s="37">
        <v>45126</v>
      </c>
      <c r="F816" s="37"/>
      <c r="G816" s="84">
        <v>791864.62</v>
      </c>
      <c r="H816" s="84">
        <v>509425.72</v>
      </c>
      <c r="I816" s="35"/>
      <c r="J816" s="46">
        <v>789055.1</v>
      </c>
      <c r="K816" s="41">
        <v>506616.19999999995</v>
      </c>
      <c r="L816" s="201">
        <f t="shared" si="12"/>
        <v>282438.90000000002</v>
      </c>
      <c r="M816" s="35">
        <v>250</v>
      </c>
      <c r="N816" s="67">
        <v>8</v>
      </c>
      <c r="O816" s="35">
        <v>1</v>
      </c>
      <c r="P816" s="42"/>
      <c r="Q816" s="43">
        <v>6.3899823333876258</v>
      </c>
      <c r="R816" s="43">
        <v>4.2761945650999795</v>
      </c>
      <c r="S816" s="43">
        <v>4.5446437018184387</v>
      </c>
      <c r="T816" s="42"/>
      <c r="U816" s="44">
        <v>6.3899823333876263E-3</v>
      </c>
      <c r="V816" s="203"/>
      <c r="W816" s="44">
        <v>4.2761945650999795E-3</v>
      </c>
      <c r="X816" s="203"/>
      <c r="Y816" s="44">
        <v>4.5446437018184386E-3</v>
      </c>
      <c r="Z816" s="203"/>
      <c r="AA816" s="32"/>
      <c r="AD816" t="s">
        <v>59</v>
      </c>
    </row>
    <row r="817" spans="1:30" x14ac:dyDescent="0.25">
      <c r="A817" s="30">
        <v>1037</v>
      </c>
      <c r="B817" s="47">
        <v>11</v>
      </c>
      <c r="C817" s="48">
        <v>45</v>
      </c>
      <c r="D817" s="47" t="s">
        <v>32</v>
      </c>
      <c r="E817" s="49">
        <v>45126</v>
      </c>
      <c r="F817" s="49"/>
      <c r="G817" s="84">
        <v>419448.66</v>
      </c>
      <c r="H817" s="84">
        <v>269819.69</v>
      </c>
      <c r="I817" s="47"/>
      <c r="J817" s="52">
        <v>416639.13999999996</v>
      </c>
      <c r="K817" s="53">
        <v>267010.17</v>
      </c>
      <c r="L817" s="201">
        <f t="shared" si="12"/>
        <v>149628.96999999997</v>
      </c>
      <c r="M817" s="47">
        <v>500</v>
      </c>
      <c r="N817" s="67">
        <v>8</v>
      </c>
      <c r="O817" s="47">
        <v>1</v>
      </c>
      <c r="P817" s="54"/>
      <c r="Q817" s="55">
        <v>1.6870284115759555</v>
      </c>
      <c r="R817" s="55">
        <v>1.1327097441172371</v>
      </c>
      <c r="S817" s="55">
        <v>1.1917851350362449</v>
      </c>
      <c r="T817" s="54"/>
      <c r="U817" s="56">
        <v>1.6870284115759555E-3</v>
      </c>
      <c r="V817" s="204"/>
      <c r="W817" s="56">
        <v>1.1327097441172372E-3</v>
      </c>
      <c r="X817" s="204"/>
      <c r="Y817" s="56">
        <v>1.1917851350362449E-3</v>
      </c>
      <c r="Z817" s="203"/>
      <c r="AA817" s="87"/>
      <c r="AD817" t="s">
        <v>59</v>
      </c>
    </row>
    <row r="818" spans="1:30" ht="15.75" thickBot="1" x14ac:dyDescent="0.3">
      <c r="A818" s="15">
        <v>1038</v>
      </c>
      <c r="B818" s="57">
        <v>12</v>
      </c>
      <c r="C818" s="58">
        <v>45</v>
      </c>
      <c r="D818" s="57" t="s">
        <v>32</v>
      </c>
      <c r="E818" s="59">
        <v>45126</v>
      </c>
      <c r="F818" s="59"/>
      <c r="G818" s="84">
        <v>419742.31</v>
      </c>
      <c r="H818" s="84">
        <v>271795.84000000003</v>
      </c>
      <c r="I818" s="57"/>
      <c r="J818" s="62">
        <v>416932.79</v>
      </c>
      <c r="K818" s="63">
        <v>268986.32</v>
      </c>
      <c r="L818" s="201">
        <f t="shared" si="12"/>
        <v>147946.46999999997</v>
      </c>
      <c r="M818" s="57">
        <v>500</v>
      </c>
      <c r="N818" s="67">
        <v>8</v>
      </c>
      <c r="O818" s="57">
        <v>1</v>
      </c>
      <c r="P818" s="64"/>
      <c r="Q818" s="65">
        <v>1.6882174402712897</v>
      </c>
      <c r="R818" s="65">
        <v>1.1199730117553337</v>
      </c>
      <c r="S818" s="65">
        <v>1.2217255213093052</v>
      </c>
      <c r="T818" s="64"/>
      <c r="U818" s="66">
        <v>1.6882174402712898E-3</v>
      </c>
      <c r="V818" s="205"/>
      <c r="W818" s="66">
        <v>1.1199730117553337E-3</v>
      </c>
      <c r="X818" s="205"/>
      <c r="Y818" s="66">
        <v>1.2217255213093053E-3</v>
      </c>
      <c r="Z818" s="203"/>
      <c r="AA818" s="88"/>
      <c r="AD818" t="s">
        <v>59</v>
      </c>
    </row>
    <row r="819" spans="1:30" x14ac:dyDescent="0.25">
      <c r="A819">
        <v>1043</v>
      </c>
      <c r="B819" s="35">
        <v>13</v>
      </c>
      <c r="C819" s="45">
        <v>455</v>
      </c>
      <c r="D819" s="35" t="s">
        <v>32</v>
      </c>
      <c r="E819" s="37">
        <v>45126</v>
      </c>
      <c r="F819" s="37"/>
      <c r="G819" s="84">
        <v>3269489.75</v>
      </c>
      <c r="H819" s="84">
        <v>1877804.62</v>
      </c>
      <c r="I819" s="35"/>
      <c r="J819" s="46">
        <v>3266680.23</v>
      </c>
      <c r="K819" s="41">
        <v>1874995.1</v>
      </c>
      <c r="L819" s="201">
        <f t="shared" si="12"/>
        <v>1391685.13</v>
      </c>
      <c r="M819" s="35">
        <v>100</v>
      </c>
      <c r="N819" s="67">
        <v>8</v>
      </c>
      <c r="O819" s="35">
        <v>1</v>
      </c>
      <c r="P819" s="42"/>
      <c r="Q819" s="43">
        <v>66.136157533633025</v>
      </c>
      <c r="R819" s="43">
        <v>52.676139770729691</v>
      </c>
      <c r="S819" s="43">
        <v>28.939038190242186</v>
      </c>
      <c r="T819" s="42"/>
      <c r="U819" s="44">
        <v>6.6136157533633028E-2</v>
      </c>
      <c r="V819" s="203"/>
      <c r="W819" s="44">
        <v>5.2676139770729692E-2</v>
      </c>
      <c r="X819" s="203"/>
      <c r="Y819" s="44">
        <v>2.8939038190242187E-2</v>
      </c>
      <c r="Z819" s="203"/>
      <c r="AA819" s="4"/>
      <c r="AD819" t="s">
        <v>59</v>
      </c>
    </row>
    <row r="820" spans="1:30" ht="15.75" thickBot="1" x14ac:dyDescent="0.3">
      <c r="A820" s="29">
        <v>1044</v>
      </c>
      <c r="B820" s="35">
        <v>14</v>
      </c>
      <c r="C820" s="45">
        <v>455</v>
      </c>
      <c r="D820" s="35" t="s">
        <v>32</v>
      </c>
      <c r="E820" s="37">
        <v>45126</v>
      </c>
      <c r="F820" s="37"/>
      <c r="G820" s="84">
        <v>3417063.5</v>
      </c>
      <c r="H820" s="84">
        <v>2012164.38</v>
      </c>
      <c r="I820" s="35"/>
      <c r="J820" s="46">
        <v>3414253.98</v>
      </c>
      <c r="K820" s="41">
        <v>2009354.8599999999</v>
      </c>
      <c r="L820" s="201">
        <f t="shared" si="12"/>
        <v>1404899.12</v>
      </c>
      <c r="M820" s="35">
        <v>100</v>
      </c>
      <c r="N820" s="67">
        <v>8</v>
      </c>
      <c r="O820" s="35">
        <v>1</v>
      </c>
      <c r="P820" s="42"/>
      <c r="Q820" s="43">
        <v>69.123888223707027</v>
      </c>
      <c r="R820" s="43">
        <v>53.176297435106719</v>
      </c>
      <c r="S820" s="43">
        <v>34.287320195490658</v>
      </c>
      <c r="T820" s="42"/>
      <c r="U820" s="44">
        <v>6.9123888223707033E-2</v>
      </c>
      <c r="V820" s="203"/>
      <c r="W820" s="44">
        <v>5.3176297435106719E-2</v>
      </c>
      <c r="X820" s="203"/>
      <c r="Y820" s="44">
        <v>3.4287320195490661E-2</v>
      </c>
      <c r="Z820" s="203"/>
      <c r="AA820" s="32"/>
      <c r="AD820" t="s">
        <v>59</v>
      </c>
    </row>
    <row r="821" spans="1:30" x14ac:dyDescent="0.25">
      <c r="A821" s="30">
        <v>1050</v>
      </c>
      <c r="B821" s="47">
        <v>15</v>
      </c>
      <c r="C821" s="48">
        <v>150</v>
      </c>
      <c r="D821" s="47" t="s">
        <v>32</v>
      </c>
      <c r="E821" s="49">
        <v>45126</v>
      </c>
      <c r="F821" s="49"/>
      <c r="G821" s="84">
        <v>2620203.75</v>
      </c>
      <c r="H821" s="84">
        <v>1582445.38</v>
      </c>
      <c r="I821" s="47"/>
      <c r="J821" s="52">
        <v>2617394.23</v>
      </c>
      <c r="K821" s="53">
        <v>1579635.8599999999</v>
      </c>
      <c r="L821" s="201">
        <f t="shared" si="12"/>
        <v>1037758.3700000001</v>
      </c>
      <c r="M821" s="47">
        <v>100</v>
      </c>
      <c r="N821" s="67">
        <v>8</v>
      </c>
      <c r="O821" s="47">
        <v>1</v>
      </c>
      <c r="P821" s="54"/>
      <c r="Q821" s="55">
        <v>52.99092195592776</v>
      </c>
      <c r="R821" s="55">
        <v>39.279793803907808</v>
      </c>
      <c r="S821" s="55">
        <v>29.4789255268429</v>
      </c>
      <c r="T821" s="54"/>
      <c r="U821" s="56">
        <v>5.2990921955927764E-2</v>
      </c>
      <c r="V821" s="204"/>
      <c r="W821" s="56">
        <v>3.9279793803907809E-2</v>
      </c>
      <c r="X821" s="204"/>
      <c r="Y821" s="56">
        <v>2.9478925526842902E-2</v>
      </c>
      <c r="Z821" s="203"/>
      <c r="AA821" s="87"/>
      <c r="AD821" t="s">
        <v>59</v>
      </c>
    </row>
    <row r="822" spans="1:30" ht="15.75" thickBot="1" x14ac:dyDescent="0.3">
      <c r="A822" s="15">
        <v>1051</v>
      </c>
      <c r="B822" s="57">
        <v>16</v>
      </c>
      <c r="C822" s="58">
        <v>150</v>
      </c>
      <c r="D822" s="57" t="s">
        <v>32</v>
      </c>
      <c r="E822" s="59">
        <v>45126</v>
      </c>
      <c r="F822" s="59"/>
      <c r="G822" s="84">
        <v>2704757.25</v>
      </c>
      <c r="H822" s="84">
        <v>1616773.1200000001</v>
      </c>
      <c r="I822" s="57"/>
      <c r="J822" s="62">
        <v>2701947.73</v>
      </c>
      <c r="K822" s="63">
        <v>1613963.6</v>
      </c>
      <c r="L822" s="201">
        <f t="shared" si="12"/>
        <v>1087984.1299999999</v>
      </c>
      <c r="M822" s="57">
        <v>100</v>
      </c>
      <c r="N822" s="67">
        <v>8</v>
      </c>
      <c r="O822" s="57">
        <v>1</v>
      </c>
      <c r="P822" s="64"/>
      <c r="Q822" s="65">
        <v>54.702764928700162</v>
      </c>
      <c r="R822" s="65">
        <v>41.180869770603742</v>
      </c>
      <c r="S822" s="65">
        <v>29.072074589907306</v>
      </c>
      <c r="T822" s="64"/>
      <c r="U822" s="66">
        <v>5.4702764928700166E-2</v>
      </c>
      <c r="V822" s="205"/>
      <c r="W822" s="66">
        <v>4.1180869770603742E-2</v>
      </c>
      <c r="X822" s="205"/>
      <c r="Y822" s="66">
        <v>2.9072074589907307E-2</v>
      </c>
      <c r="Z822" s="203"/>
      <c r="AA822" s="88"/>
      <c r="AD822" t="s">
        <v>59</v>
      </c>
    </row>
    <row r="823" spans="1:30" x14ac:dyDescent="0.25">
      <c r="A823" s="30">
        <v>1056</v>
      </c>
      <c r="B823" s="35">
        <v>17</v>
      </c>
      <c r="C823" s="45">
        <v>74</v>
      </c>
      <c r="D823" s="35" t="s">
        <v>32</v>
      </c>
      <c r="E823" s="37">
        <v>45126</v>
      </c>
      <c r="F823" s="37"/>
      <c r="G823" s="84">
        <v>1855826.5</v>
      </c>
      <c r="H823" s="84">
        <v>1169833.6200000001</v>
      </c>
      <c r="I823" s="35"/>
      <c r="J823" s="46">
        <v>1853016.98</v>
      </c>
      <c r="K823" s="41">
        <v>1167024.1000000001</v>
      </c>
      <c r="L823" s="201">
        <f t="shared" si="12"/>
        <v>685992.87999999989</v>
      </c>
      <c r="M823" s="35">
        <v>150</v>
      </c>
      <c r="N823" s="67">
        <v>8</v>
      </c>
      <c r="O823" s="35">
        <v>1</v>
      </c>
      <c r="P823" s="42"/>
      <c r="Q823" s="43">
        <v>25.010390625587686</v>
      </c>
      <c r="R823" s="43">
        <v>17.310168825619051</v>
      </c>
      <c r="S823" s="43">
        <v>16.555476869932559</v>
      </c>
      <c r="T823" s="42"/>
      <c r="U823" s="44">
        <v>2.5010390625587686E-2</v>
      </c>
      <c r="V823" s="203"/>
      <c r="W823" s="44">
        <v>1.7310168825619053E-2</v>
      </c>
      <c r="X823" s="203"/>
      <c r="Y823" s="44">
        <v>1.655547686993256E-2</v>
      </c>
      <c r="Z823" s="203"/>
      <c r="AA823" s="87"/>
      <c r="AD823" t="s">
        <v>59</v>
      </c>
    </row>
    <row r="824" spans="1:30" ht="15.75" thickBot="1" x14ac:dyDescent="0.3">
      <c r="A824" s="15">
        <v>1057</v>
      </c>
      <c r="B824" s="35">
        <v>18</v>
      </c>
      <c r="C824" s="45">
        <v>74</v>
      </c>
      <c r="D824" s="35" t="s">
        <v>32</v>
      </c>
      <c r="E824" s="37">
        <v>45126</v>
      </c>
      <c r="F824" s="37"/>
      <c r="G824" s="84">
        <v>1952975.5</v>
      </c>
      <c r="H824" s="84">
        <v>1183037.6200000001</v>
      </c>
      <c r="I824" s="35"/>
      <c r="J824" s="46">
        <v>1950165.98</v>
      </c>
      <c r="K824" s="41">
        <v>1180228.1000000001</v>
      </c>
      <c r="L824" s="201">
        <f t="shared" si="12"/>
        <v>769937.87999999989</v>
      </c>
      <c r="M824" s="35">
        <v>150</v>
      </c>
      <c r="N824" s="67">
        <v>8</v>
      </c>
      <c r="O824" s="35">
        <v>1</v>
      </c>
      <c r="P824" s="42"/>
      <c r="Q824" s="43">
        <v>26.321622236042341</v>
      </c>
      <c r="R824" s="43">
        <v>19.428415478655147</v>
      </c>
      <c r="S824" s="43">
        <v>14.820394528382462</v>
      </c>
      <c r="T824" s="42"/>
      <c r="U824" s="44">
        <v>2.6321622236042341E-2</v>
      </c>
      <c r="V824" s="203"/>
      <c r="W824" s="44">
        <v>1.9428415478655148E-2</v>
      </c>
      <c r="X824" s="203"/>
      <c r="Y824" s="44">
        <v>1.4820394528382462E-2</v>
      </c>
      <c r="Z824" s="203"/>
      <c r="AA824" s="88"/>
      <c r="AD824" t="s">
        <v>59</v>
      </c>
    </row>
    <row r="825" spans="1:30" x14ac:dyDescent="0.25">
      <c r="A825">
        <v>1062</v>
      </c>
      <c r="B825" s="47">
        <v>19</v>
      </c>
      <c r="C825" s="48">
        <v>98</v>
      </c>
      <c r="D825" s="47" t="s">
        <v>32</v>
      </c>
      <c r="E825" s="49">
        <v>45126</v>
      </c>
      <c r="F825" s="49"/>
      <c r="G825" s="84">
        <v>632028.06000000006</v>
      </c>
      <c r="H825" s="84">
        <v>409648.47</v>
      </c>
      <c r="I825" s="47"/>
      <c r="J825" s="52">
        <v>629218.54</v>
      </c>
      <c r="K825" s="53">
        <v>406838.94999999995</v>
      </c>
      <c r="L825" s="201">
        <f t="shared" si="12"/>
        <v>222379.59000000008</v>
      </c>
      <c r="M825" s="47">
        <v>350</v>
      </c>
      <c r="N825" s="67">
        <v>8</v>
      </c>
      <c r="O825" s="47">
        <v>1</v>
      </c>
      <c r="P825" s="54"/>
      <c r="Q825" s="55">
        <v>3.6397017814996655</v>
      </c>
      <c r="R825" s="55">
        <v>2.404915576803039</v>
      </c>
      <c r="S825" s="55">
        <v>2.6547903400977471</v>
      </c>
      <c r="T825" s="54"/>
      <c r="U825" s="56">
        <v>3.6397017814996657E-3</v>
      </c>
      <c r="V825" s="204"/>
      <c r="W825" s="56">
        <v>2.404915576803039E-3</v>
      </c>
      <c r="X825" s="204"/>
      <c r="Y825" s="56">
        <v>2.654790340097747E-3</v>
      </c>
      <c r="Z825" s="203"/>
      <c r="AA825" s="4"/>
      <c r="AD825" t="s">
        <v>59</v>
      </c>
    </row>
    <row r="826" spans="1:30" ht="15.75" thickBot="1" x14ac:dyDescent="0.3">
      <c r="A826" s="29">
        <v>1063</v>
      </c>
      <c r="B826" s="57">
        <v>20</v>
      </c>
      <c r="C826" s="58">
        <v>98</v>
      </c>
      <c r="D826" s="57" t="s">
        <v>32</v>
      </c>
      <c r="E826" s="59">
        <v>45126</v>
      </c>
      <c r="F826" s="59"/>
      <c r="G826" s="84">
        <v>596035.75</v>
      </c>
      <c r="H826" s="84">
        <v>419768.22</v>
      </c>
      <c r="I826" s="57"/>
      <c r="J826" s="62">
        <v>593226.23</v>
      </c>
      <c r="K826" s="63">
        <v>416958.69999999995</v>
      </c>
      <c r="L826" s="201">
        <f t="shared" si="12"/>
        <v>176267.53000000003</v>
      </c>
      <c r="M826" s="57">
        <v>350</v>
      </c>
      <c r="N826" s="67">
        <v>8</v>
      </c>
      <c r="O826" s="57">
        <v>1</v>
      </c>
      <c r="P826" s="64"/>
      <c r="Q826" s="65">
        <v>3.4315050000963576</v>
      </c>
      <c r="R826" s="65">
        <v>1.9062384663160716</v>
      </c>
      <c r="S826" s="65">
        <v>3.279323047627615</v>
      </c>
      <c r="T826" s="64"/>
      <c r="U826" s="66">
        <v>3.4315050000963579E-3</v>
      </c>
      <c r="V826" s="205"/>
      <c r="W826" s="66">
        <v>1.9062384663160717E-3</v>
      </c>
      <c r="X826" s="205"/>
      <c r="Y826" s="66">
        <v>3.2793230476276152E-3</v>
      </c>
      <c r="Z826" s="205"/>
      <c r="AA826" s="32"/>
      <c r="AD826" t="s">
        <v>59</v>
      </c>
    </row>
    <row r="827" spans="1:30" ht="15.75" thickBot="1" x14ac:dyDescent="0.3">
      <c r="A827" s="30">
        <v>910</v>
      </c>
      <c r="B827" s="35">
        <v>21</v>
      </c>
      <c r="C827" s="45">
        <v>96</v>
      </c>
      <c r="D827" s="35" t="s">
        <v>32</v>
      </c>
      <c r="E827" s="37">
        <v>45124</v>
      </c>
      <c r="F827" s="37"/>
      <c r="G827" s="84">
        <v>187838.38</v>
      </c>
      <c r="H827" s="84">
        <v>124502.37</v>
      </c>
      <c r="I827" s="35"/>
      <c r="J827" s="46">
        <v>185028.86000000002</v>
      </c>
      <c r="K827" s="41">
        <v>121692.84999999999</v>
      </c>
      <c r="L827" s="201">
        <f t="shared" si="12"/>
        <v>63336.010000000024</v>
      </c>
      <c r="M827" s="35">
        <v>200</v>
      </c>
      <c r="N827" s="67">
        <v>8</v>
      </c>
      <c r="O827" s="35">
        <v>1</v>
      </c>
      <c r="P827" s="42"/>
      <c r="Q827" s="43">
        <v>1.8730174017106862</v>
      </c>
      <c r="R827" s="43">
        <v>1.1986535040725537</v>
      </c>
      <c r="S827" s="43">
        <v>1.4498823799219849</v>
      </c>
      <c r="T827" s="42"/>
      <c r="U827" s="44">
        <v>1.8730174017106862E-3</v>
      </c>
      <c r="V827" s="203"/>
      <c r="W827" s="44">
        <v>1.1986535040725537E-3</v>
      </c>
      <c r="X827" s="203"/>
      <c r="Y827" s="44">
        <v>1.4498823799219849E-3</v>
      </c>
      <c r="Z827" s="203"/>
      <c r="AA827" s="87" t="s">
        <v>60</v>
      </c>
      <c r="AD827" t="s">
        <v>59</v>
      </c>
    </row>
    <row r="828" spans="1:30" ht="15.75" thickBot="1" x14ac:dyDescent="0.3">
      <c r="A828" s="15">
        <v>911</v>
      </c>
      <c r="B828" s="35">
        <v>22</v>
      </c>
      <c r="C828" s="45">
        <v>96</v>
      </c>
      <c r="D828" s="35" t="s">
        <v>32</v>
      </c>
      <c r="E828" s="37">
        <v>45124</v>
      </c>
      <c r="F828" s="37"/>
      <c r="G828" s="84">
        <v>214152.39</v>
      </c>
      <c r="H828" s="84">
        <v>133113.25</v>
      </c>
      <c r="I828" s="35"/>
      <c r="J828" s="46">
        <v>211342.87000000002</v>
      </c>
      <c r="K828" s="41">
        <v>130303.73</v>
      </c>
      <c r="L828" s="201">
        <f t="shared" si="12"/>
        <v>81039.140000000029</v>
      </c>
      <c r="M828" s="35">
        <v>200</v>
      </c>
      <c r="N828" s="67">
        <v>8</v>
      </c>
      <c r="O828" s="35">
        <v>1</v>
      </c>
      <c r="P828" s="42"/>
      <c r="Q828" s="43">
        <v>2.1393898942979992</v>
      </c>
      <c r="R828" s="43">
        <v>1.5336906939358232</v>
      </c>
      <c r="S828" s="43">
        <v>1.3022532807786789</v>
      </c>
      <c r="T828" s="42"/>
      <c r="U828" s="44">
        <v>2.1393898942979992E-3</v>
      </c>
      <c r="V828" s="203"/>
      <c r="W828" s="44">
        <v>1.5336906939358232E-3</v>
      </c>
      <c r="X828" s="203"/>
      <c r="Y828" s="44">
        <v>1.3022532807786789E-3</v>
      </c>
      <c r="Z828" s="203"/>
      <c r="AA828" s="87" t="s">
        <v>60</v>
      </c>
      <c r="AD828" t="s">
        <v>59</v>
      </c>
    </row>
    <row r="829" spans="1:30" ht="15.75" thickBot="1" x14ac:dyDescent="0.3">
      <c r="A829">
        <v>916</v>
      </c>
      <c r="B829" s="47">
        <v>23</v>
      </c>
      <c r="C829" s="48">
        <v>93</v>
      </c>
      <c r="D829" s="47" t="s">
        <v>32</v>
      </c>
      <c r="E829" s="49">
        <v>45124</v>
      </c>
      <c r="F829" s="49"/>
      <c r="G829" s="84">
        <v>418010.5</v>
      </c>
      <c r="H829" s="84">
        <v>219552.33</v>
      </c>
      <c r="I829" s="47"/>
      <c r="J829" s="52">
        <v>415200.98</v>
      </c>
      <c r="K829" s="53">
        <v>216742.81</v>
      </c>
      <c r="L829" s="201">
        <f t="shared" si="12"/>
        <v>198458.16999999998</v>
      </c>
      <c r="M829" s="47">
        <v>200</v>
      </c>
      <c r="N829" s="67">
        <v>8</v>
      </c>
      <c r="O829" s="47">
        <v>1</v>
      </c>
      <c r="P829" s="54"/>
      <c r="Q829" s="55">
        <v>4.2030127664804855</v>
      </c>
      <c r="R829" s="55">
        <v>3.7558820153389267</v>
      </c>
      <c r="S829" s="55">
        <v>0.96133111495435097</v>
      </c>
      <c r="T829" s="54"/>
      <c r="U829" s="56">
        <v>4.2030127664804857E-3</v>
      </c>
      <c r="V829" s="204"/>
      <c r="W829" s="56">
        <v>3.7558820153389266E-3</v>
      </c>
      <c r="X829" s="204"/>
      <c r="Y829" s="56">
        <v>9.61331114954351E-4</v>
      </c>
      <c r="Z829" s="203">
        <v>3</v>
      </c>
      <c r="AA829" s="87" t="s">
        <v>60</v>
      </c>
      <c r="AD829" t="s">
        <v>59</v>
      </c>
    </row>
    <row r="830" spans="1:30" ht="15.75" thickBot="1" x14ac:dyDescent="0.3">
      <c r="A830" s="29">
        <v>917</v>
      </c>
      <c r="B830" s="57">
        <v>24</v>
      </c>
      <c r="C830" s="58">
        <v>93</v>
      </c>
      <c r="D830" s="57" t="s">
        <v>32</v>
      </c>
      <c r="E830" s="59">
        <v>45124</v>
      </c>
      <c r="F830" s="59"/>
      <c r="G830" s="84">
        <v>383515.75</v>
      </c>
      <c r="H830" s="84">
        <v>237001.11</v>
      </c>
      <c r="I830" s="57"/>
      <c r="J830" s="62">
        <v>380706.23</v>
      </c>
      <c r="K830" s="63">
        <v>234191.59</v>
      </c>
      <c r="L830" s="201">
        <f t="shared" si="12"/>
        <v>146514.63999999998</v>
      </c>
      <c r="M830" s="57">
        <v>200</v>
      </c>
      <c r="N830" s="67">
        <v>8</v>
      </c>
      <c r="O830" s="57">
        <v>1</v>
      </c>
      <c r="P830" s="64"/>
      <c r="Q830" s="65">
        <v>3.8538279581340489</v>
      </c>
      <c r="R830" s="65">
        <v>2.7728347054689526</v>
      </c>
      <c r="S830" s="65">
        <v>2.3241354932299565</v>
      </c>
      <c r="T830" s="64"/>
      <c r="U830" s="66">
        <v>3.8538279581340489E-3</v>
      </c>
      <c r="V830" s="205"/>
      <c r="W830" s="66">
        <v>2.7728347054689528E-3</v>
      </c>
      <c r="X830" s="205"/>
      <c r="Y830" s="66">
        <v>2.3241354932299566E-3</v>
      </c>
      <c r="Z830" s="203">
        <v>3</v>
      </c>
      <c r="AA830" s="87" t="s">
        <v>60</v>
      </c>
      <c r="AD830" t="s">
        <v>59</v>
      </c>
    </row>
    <row r="831" spans="1:30" ht="15.75" thickBot="1" x14ac:dyDescent="0.3">
      <c r="A831" s="30">
        <v>922</v>
      </c>
      <c r="B831" s="35">
        <v>25</v>
      </c>
      <c r="C831" s="45">
        <v>184</v>
      </c>
      <c r="D831" s="35" t="s">
        <v>32</v>
      </c>
      <c r="E831" s="37">
        <v>45124</v>
      </c>
      <c r="F831" s="37"/>
      <c r="G831" s="84">
        <v>718481</v>
      </c>
      <c r="H831" s="84">
        <v>527752.93999999994</v>
      </c>
      <c r="I831" s="35"/>
      <c r="J831" s="46">
        <v>715671.48</v>
      </c>
      <c r="K831" s="41">
        <v>524943.41999999993</v>
      </c>
      <c r="L831" s="201">
        <f t="shared" si="12"/>
        <v>190728.06000000006</v>
      </c>
      <c r="M831" s="35">
        <v>200</v>
      </c>
      <c r="N831" s="67">
        <v>8</v>
      </c>
      <c r="O831" s="35">
        <v>1</v>
      </c>
      <c r="P831" s="42"/>
      <c r="Q831" s="43">
        <v>7.2446273297475923</v>
      </c>
      <c r="R831" s="43">
        <v>3.6095873018202478</v>
      </c>
      <c r="S831" s="43">
        <v>7.8153360600437916</v>
      </c>
      <c r="T831" s="42"/>
      <c r="U831" s="44">
        <v>7.2446273297475921E-3</v>
      </c>
      <c r="V831" s="203"/>
      <c r="W831" s="44">
        <v>3.6095873018202477E-3</v>
      </c>
      <c r="X831" s="203"/>
      <c r="Y831" s="44">
        <v>7.815336060043792E-3</v>
      </c>
      <c r="Z831" s="203"/>
      <c r="AA831" s="87" t="s">
        <v>60</v>
      </c>
      <c r="AD831" t="s">
        <v>59</v>
      </c>
    </row>
    <row r="832" spans="1:30" ht="15.75" thickBot="1" x14ac:dyDescent="0.3">
      <c r="A832" s="15">
        <v>923</v>
      </c>
      <c r="B832" s="35">
        <v>26</v>
      </c>
      <c r="C832" s="45">
        <v>184</v>
      </c>
      <c r="D832" s="35" t="s">
        <v>32</v>
      </c>
      <c r="E832" s="37">
        <v>45124</v>
      </c>
      <c r="F832" s="37"/>
      <c r="G832" s="84">
        <v>608561.68999999994</v>
      </c>
      <c r="H832" s="84">
        <v>421329.66</v>
      </c>
      <c r="I832" s="35"/>
      <c r="J832" s="46">
        <v>605752.16999999993</v>
      </c>
      <c r="K832" s="41">
        <v>418520.13999999996</v>
      </c>
      <c r="L832" s="201">
        <f t="shared" si="12"/>
        <v>187232.02999999997</v>
      </c>
      <c r="M832" s="35">
        <v>200</v>
      </c>
      <c r="N832" s="67">
        <v>8</v>
      </c>
      <c r="O832" s="35">
        <v>1</v>
      </c>
      <c r="P832" s="42"/>
      <c r="Q832" s="43">
        <v>6.1319318269269436</v>
      </c>
      <c r="R832" s="43">
        <v>3.5434238568883227</v>
      </c>
      <c r="S832" s="43">
        <v>5.5652921355830332</v>
      </c>
      <c r="T832" s="42"/>
      <c r="U832" s="44">
        <v>6.1319318269269438E-3</v>
      </c>
      <c r="V832" s="203"/>
      <c r="W832" s="44">
        <v>3.5434238568883229E-3</v>
      </c>
      <c r="X832" s="203"/>
      <c r="Y832" s="44">
        <v>5.565292135583033E-3</v>
      </c>
      <c r="Z832" s="203"/>
      <c r="AA832" s="87" t="s">
        <v>60</v>
      </c>
      <c r="AD832" t="s">
        <v>59</v>
      </c>
    </row>
    <row r="833" spans="1:30" ht="15.75" thickBot="1" x14ac:dyDescent="0.3">
      <c r="A833">
        <v>928</v>
      </c>
      <c r="B833" s="47">
        <v>27</v>
      </c>
      <c r="C833" s="48">
        <v>92</v>
      </c>
      <c r="D833" s="47" t="s">
        <v>32</v>
      </c>
      <c r="E833" s="49">
        <v>45124</v>
      </c>
      <c r="F833" s="49"/>
      <c r="G833" s="84">
        <v>955831</v>
      </c>
      <c r="H833" s="84">
        <v>695952.69</v>
      </c>
      <c r="I833" s="47"/>
      <c r="J833" s="52">
        <v>953021.48</v>
      </c>
      <c r="K833" s="53">
        <v>693143.16999999993</v>
      </c>
      <c r="L833" s="201">
        <f t="shared" si="12"/>
        <v>259878.31000000006</v>
      </c>
      <c r="M833" s="47">
        <v>200</v>
      </c>
      <c r="N833" s="67">
        <v>8</v>
      </c>
      <c r="O833" s="47">
        <v>1</v>
      </c>
      <c r="P833" s="54"/>
      <c r="Q833" s="55">
        <v>9.6472832197316265</v>
      </c>
      <c r="R833" s="55">
        <v>4.9182770893517498</v>
      </c>
      <c r="S833" s="55">
        <v>10.167363180316736</v>
      </c>
      <c r="T833" s="54"/>
      <c r="U833" s="56">
        <v>9.6472832197316265E-3</v>
      </c>
      <c r="V833" s="204">
        <v>3</v>
      </c>
      <c r="W833" s="56">
        <v>4.9182770893517495E-3</v>
      </c>
      <c r="X833" s="204">
        <v>3</v>
      </c>
      <c r="Y833" s="56">
        <v>1.0167363180316736E-2</v>
      </c>
      <c r="Z833" s="203"/>
      <c r="AA833" s="87" t="s">
        <v>60</v>
      </c>
      <c r="AD833" t="s">
        <v>59</v>
      </c>
    </row>
    <row r="834" spans="1:30" ht="15.75" thickBot="1" x14ac:dyDescent="0.3">
      <c r="A834" s="29">
        <v>929</v>
      </c>
      <c r="B834" s="57">
        <v>28</v>
      </c>
      <c r="C834" s="58">
        <v>92</v>
      </c>
      <c r="D834" s="57" t="s">
        <v>32</v>
      </c>
      <c r="E834" s="59">
        <v>45124</v>
      </c>
      <c r="F834" s="59"/>
      <c r="G834" s="84">
        <v>1424664</v>
      </c>
      <c r="H834" s="84">
        <v>1022190.94</v>
      </c>
      <c r="I834" s="57"/>
      <c r="J834" s="62">
        <v>1421854.48</v>
      </c>
      <c r="K834" s="63">
        <v>1019381.4199999999</v>
      </c>
      <c r="L834" s="201">
        <f t="shared" si="12"/>
        <v>402473.06000000006</v>
      </c>
      <c r="M834" s="57">
        <v>200</v>
      </c>
      <c r="N834" s="67">
        <v>8</v>
      </c>
      <c r="O834" s="57">
        <v>1</v>
      </c>
      <c r="P834" s="64"/>
      <c r="Q834" s="65">
        <v>14.393204301968344</v>
      </c>
      <c r="R834" s="65">
        <v>7.6169266687908364</v>
      </c>
      <c r="S834" s="65">
        <v>14.568996911331647</v>
      </c>
      <c r="T834" s="64"/>
      <c r="U834" s="66">
        <v>1.4393204301968344E-2</v>
      </c>
      <c r="V834" s="205">
        <v>3</v>
      </c>
      <c r="W834" s="66">
        <v>7.6169266687908365E-3</v>
      </c>
      <c r="X834" s="205">
        <v>3</v>
      </c>
      <c r="Y834" s="66">
        <v>1.4568996911331648E-2</v>
      </c>
      <c r="Z834" s="203"/>
      <c r="AA834" s="87" t="s">
        <v>60</v>
      </c>
      <c r="AD834" t="s">
        <v>59</v>
      </c>
    </row>
    <row r="835" spans="1:30" ht="15.75" thickBot="1" x14ac:dyDescent="0.3">
      <c r="A835" s="30">
        <v>934</v>
      </c>
      <c r="B835" s="35">
        <v>29</v>
      </c>
      <c r="C835" s="45">
        <v>120</v>
      </c>
      <c r="D835" s="35" t="s">
        <v>32</v>
      </c>
      <c r="E835" s="37">
        <v>45125</v>
      </c>
      <c r="F835" s="37"/>
      <c r="G835" s="84">
        <v>1391712</v>
      </c>
      <c r="H835" s="84">
        <v>1081824.6200000001</v>
      </c>
      <c r="I835" s="35"/>
      <c r="J835" s="46">
        <v>1388902.48</v>
      </c>
      <c r="K835" s="41">
        <v>1079015.1000000001</v>
      </c>
      <c r="L835" s="201">
        <f t="shared" si="12"/>
        <v>309887.37999999989</v>
      </c>
      <c r="M835" s="35">
        <v>150</v>
      </c>
      <c r="N835" s="67">
        <v>8</v>
      </c>
      <c r="O835" s="35">
        <v>1</v>
      </c>
      <c r="P835" s="42"/>
      <c r="Q835" s="43">
        <v>18.746182005114431</v>
      </c>
      <c r="R835" s="43">
        <v>7.8196188635788229</v>
      </c>
      <c r="S835" s="43">
        <v>23.492110754301564</v>
      </c>
      <c r="T835" s="42"/>
      <c r="U835" s="44">
        <v>1.874618200511443E-2</v>
      </c>
      <c r="V835" s="203"/>
      <c r="W835" s="44">
        <v>7.8196188635788234E-3</v>
      </c>
      <c r="X835" s="203">
        <v>3</v>
      </c>
      <c r="Y835" s="44">
        <v>2.3492110754301566E-2</v>
      </c>
      <c r="Z835" s="203"/>
      <c r="AA835" s="87" t="s">
        <v>60</v>
      </c>
      <c r="AD835" t="s">
        <v>59</v>
      </c>
    </row>
    <row r="836" spans="1:30" ht="15.75" thickBot="1" x14ac:dyDescent="0.3">
      <c r="A836" s="15">
        <v>935</v>
      </c>
      <c r="B836" s="35">
        <v>30</v>
      </c>
      <c r="C836" s="45">
        <v>120</v>
      </c>
      <c r="D836" s="35" t="s">
        <v>32</v>
      </c>
      <c r="E836" s="37">
        <v>45125</v>
      </c>
      <c r="F836" s="37"/>
      <c r="G836" s="84">
        <v>1797150.62</v>
      </c>
      <c r="H836" s="84">
        <v>1223629.75</v>
      </c>
      <c r="I836" s="35"/>
      <c r="J836" s="46">
        <v>1794341.1</v>
      </c>
      <c r="K836" s="41">
        <v>1220820.23</v>
      </c>
      <c r="L836" s="201">
        <f t="shared" si="12"/>
        <v>573520.87000000011</v>
      </c>
      <c r="M836" s="35">
        <v>150</v>
      </c>
      <c r="N836" s="67">
        <v>8</v>
      </c>
      <c r="O836" s="35">
        <v>1</v>
      </c>
      <c r="P836" s="42"/>
      <c r="Q836" s="43">
        <v>24.21843529277681</v>
      </c>
      <c r="R836" s="43">
        <v>14.472078900754653</v>
      </c>
      <c r="S836" s="43">
        <v>20.95466624284763</v>
      </c>
      <c r="T836" s="42"/>
      <c r="U836" s="44">
        <v>2.421843529277681E-2</v>
      </c>
      <c r="V836" s="203"/>
      <c r="W836" s="44">
        <v>1.4472078900754652E-2</v>
      </c>
      <c r="X836" s="203">
        <v>3</v>
      </c>
      <c r="Y836" s="44">
        <v>2.0954666242847631E-2</v>
      </c>
      <c r="Z836" s="203"/>
      <c r="AA836" s="87" t="s">
        <v>60</v>
      </c>
      <c r="AD836" t="s">
        <v>59</v>
      </c>
    </row>
    <row r="837" spans="1:30" ht="15.75" thickBot="1" x14ac:dyDescent="0.3">
      <c r="A837">
        <v>971</v>
      </c>
      <c r="B837" s="47">
        <v>31</v>
      </c>
      <c r="C837" s="48">
        <v>183</v>
      </c>
      <c r="D837" s="47" t="s">
        <v>32</v>
      </c>
      <c r="E837" s="49">
        <v>45125</v>
      </c>
      <c r="F837" s="49"/>
      <c r="G837" s="84">
        <v>1654266.75</v>
      </c>
      <c r="H837" s="84">
        <v>1185481.8799999999</v>
      </c>
      <c r="I837" s="47"/>
      <c r="J837" s="52">
        <v>1651457.23</v>
      </c>
      <c r="K837" s="53">
        <v>1182672.3599999999</v>
      </c>
      <c r="L837" s="201">
        <f t="shared" ref="L837:L900" si="13">J837-K837</f>
        <v>468784.87000000011</v>
      </c>
      <c r="M837" s="47">
        <v>100</v>
      </c>
      <c r="N837" s="67">
        <v>8</v>
      </c>
      <c r="O837" s="47">
        <v>1</v>
      </c>
      <c r="P837" s="54"/>
      <c r="Q837" s="55">
        <v>33.434872051537546</v>
      </c>
      <c r="R837" s="55">
        <v>17.743796209508506</v>
      </c>
      <c r="S837" s="55">
        <v>33.735813060362432</v>
      </c>
      <c r="T837" s="54"/>
      <c r="U837" s="56">
        <v>3.3434872051537549E-2</v>
      </c>
      <c r="V837" s="204"/>
      <c r="W837" s="56">
        <v>1.7743796209508507E-2</v>
      </c>
      <c r="X837" s="204"/>
      <c r="Y837" s="56">
        <v>3.3735813060362434E-2</v>
      </c>
      <c r="Z837" s="203"/>
      <c r="AA837" s="87" t="s">
        <v>60</v>
      </c>
      <c r="AD837" t="s">
        <v>59</v>
      </c>
    </row>
    <row r="838" spans="1:30" ht="15.75" thickBot="1" x14ac:dyDescent="0.3">
      <c r="A838" s="29">
        <v>972</v>
      </c>
      <c r="B838" s="57">
        <v>32</v>
      </c>
      <c r="C838" s="58">
        <v>183</v>
      </c>
      <c r="D838" s="57" t="s">
        <v>32</v>
      </c>
      <c r="E838" s="59">
        <v>45125</v>
      </c>
      <c r="F838" s="59"/>
      <c r="G838" s="84">
        <v>1715695.62</v>
      </c>
      <c r="H838" s="84">
        <v>1173789.3799999999</v>
      </c>
      <c r="I838" s="57"/>
      <c r="J838" s="62">
        <v>1712886.1</v>
      </c>
      <c r="K838" s="63">
        <v>1170979.8599999999</v>
      </c>
      <c r="L838" s="201">
        <f t="shared" si="13"/>
        <v>541906.24000000022</v>
      </c>
      <c r="M838" s="57">
        <v>100</v>
      </c>
      <c r="N838" s="67">
        <v>8</v>
      </c>
      <c r="O838" s="57">
        <v>1</v>
      </c>
      <c r="P838" s="64"/>
      <c r="Q838" s="65">
        <v>34.678541201068313</v>
      </c>
      <c r="R838" s="65">
        <v>20.51148512370079</v>
      </c>
      <c r="S838" s="65">
        <v>30.459170566340173</v>
      </c>
      <c r="T838" s="64"/>
      <c r="U838" s="66">
        <v>3.4678541201068315E-2</v>
      </c>
      <c r="V838" s="205"/>
      <c r="W838" s="66">
        <v>2.0511485123700792E-2</v>
      </c>
      <c r="X838" s="205"/>
      <c r="Y838" s="66">
        <v>3.0459170566340173E-2</v>
      </c>
      <c r="Z838" s="203"/>
      <c r="AA838" s="87" t="s">
        <v>60</v>
      </c>
      <c r="AD838" t="s">
        <v>59</v>
      </c>
    </row>
    <row r="839" spans="1:30" ht="15.75" thickBot="1" x14ac:dyDescent="0.3">
      <c r="A839" s="30">
        <v>977</v>
      </c>
      <c r="B839" s="35">
        <v>33</v>
      </c>
      <c r="C839" s="45">
        <v>70</v>
      </c>
      <c r="D839" s="35" t="s">
        <v>32</v>
      </c>
      <c r="E839" s="37">
        <v>45125</v>
      </c>
      <c r="F839" s="37"/>
      <c r="G839" s="84">
        <v>3650168.5</v>
      </c>
      <c r="H839" s="84">
        <v>2441041.5</v>
      </c>
      <c r="I839" s="35"/>
      <c r="J839" s="46">
        <v>3647358.98</v>
      </c>
      <c r="K839" s="41">
        <v>2438231.98</v>
      </c>
      <c r="L839" s="201">
        <f t="shared" si="13"/>
        <v>1209127</v>
      </c>
      <c r="M839" s="35">
        <v>100</v>
      </c>
      <c r="N839" s="67">
        <v>8</v>
      </c>
      <c r="O839" s="35">
        <v>1</v>
      </c>
      <c r="P839" s="42"/>
      <c r="Q839" s="43">
        <v>73.843257098657347</v>
      </c>
      <c r="R839" s="43">
        <v>45.766202052157503</v>
      </c>
      <c r="S839" s="43">
        <v>60.365668349974634</v>
      </c>
      <c r="T839" s="42"/>
      <c r="U839" s="44">
        <v>7.3843257098657342E-2</v>
      </c>
      <c r="V839" s="203"/>
      <c r="W839" s="44">
        <v>4.5766202052157506E-2</v>
      </c>
      <c r="X839" s="203"/>
      <c r="Y839" s="44">
        <v>6.0365668349974637E-2</v>
      </c>
      <c r="Z839" s="203"/>
      <c r="AA839" s="87" t="s">
        <v>60</v>
      </c>
      <c r="AD839" t="s">
        <v>59</v>
      </c>
    </row>
    <row r="840" spans="1:30" ht="15.75" thickBot="1" x14ac:dyDescent="0.3">
      <c r="A840" s="15">
        <v>978</v>
      </c>
      <c r="B840" s="35">
        <v>34</v>
      </c>
      <c r="C840" s="45">
        <v>70</v>
      </c>
      <c r="D840" s="35" t="s">
        <v>32</v>
      </c>
      <c r="E840" s="37">
        <v>45125</v>
      </c>
      <c r="F840" s="37"/>
      <c r="G840" s="84">
        <v>4447502</v>
      </c>
      <c r="H840" s="84">
        <v>2762297.75</v>
      </c>
      <c r="I840" s="35"/>
      <c r="J840" s="46">
        <v>4444692.4800000004</v>
      </c>
      <c r="K840" s="41">
        <v>2759488.23</v>
      </c>
      <c r="L840" s="201">
        <f t="shared" si="13"/>
        <v>1685204.2500000005</v>
      </c>
      <c r="M840" s="35">
        <v>100</v>
      </c>
      <c r="N840" s="67">
        <v>8</v>
      </c>
      <c r="O840" s="35">
        <v>1</v>
      </c>
      <c r="P840" s="42"/>
      <c r="Q840" s="43">
        <v>89.985814756602025</v>
      </c>
      <c r="R840" s="43">
        <v>63.786019338460363</v>
      </c>
      <c r="S840" s="43">
        <v>56.329560149004564</v>
      </c>
      <c r="T840" s="42"/>
      <c r="U840" s="44">
        <v>8.9985814756602028E-2</v>
      </c>
      <c r="V840" s="203"/>
      <c r="W840" s="44">
        <v>6.378601933846037E-2</v>
      </c>
      <c r="X840" s="203"/>
      <c r="Y840" s="44">
        <v>5.6329560149004566E-2</v>
      </c>
      <c r="Z840" s="203"/>
      <c r="AA840" s="87" t="s">
        <v>60</v>
      </c>
      <c r="AD840" t="s">
        <v>59</v>
      </c>
    </row>
    <row r="841" spans="1:30" ht="15.75" thickBot="1" x14ac:dyDescent="0.3">
      <c r="A841">
        <v>983</v>
      </c>
      <c r="B841" s="47">
        <v>35</v>
      </c>
      <c r="C841" s="48">
        <v>165</v>
      </c>
      <c r="D841" s="47" t="s">
        <v>32</v>
      </c>
      <c r="E841" s="49">
        <v>45125</v>
      </c>
      <c r="F841" s="49"/>
      <c r="G841" s="84">
        <v>2439096</v>
      </c>
      <c r="H841" s="84">
        <v>1876883.25</v>
      </c>
      <c r="I841" s="47"/>
      <c r="J841" s="52">
        <v>2436286.48</v>
      </c>
      <c r="K841" s="53">
        <v>1874073.73</v>
      </c>
      <c r="L841" s="201">
        <f t="shared" si="13"/>
        <v>562212.75</v>
      </c>
      <c r="M841" s="47">
        <v>100</v>
      </c>
      <c r="N841" s="67">
        <v>8</v>
      </c>
      <c r="O841" s="47">
        <v>1</v>
      </c>
      <c r="P841" s="54"/>
      <c r="Q841" s="55">
        <v>49.324272684731156</v>
      </c>
      <c r="R841" s="55">
        <v>21.280099040712113</v>
      </c>
      <c r="S841" s="55">
        <v>60.294973334640957</v>
      </c>
      <c r="T841" s="54"/>
      <c r="U841" s="56">
        <v>4.9324272684731156E-2</v>
      </c>
      <c r="V841" s="204"/>
      <c r="W841" s="56">
        <v>2.1280099040712114E-2</v>
      </c>
      <c r="X841" s="204">
        <v>3</v>
      </c>
      <c r="Y841" s="56">
        <v>6.0294973334640956E-2</v>
      </c>
      <c r="Z841" s="203"/>
      <c r="AA841" s="87" t="s">
        <v>60</v>
      </c>
      <c r="AD841" t="s">
        <v>59</v>
      </c>
    </row>
    <row r="842" spans="1:30" ht="15.75" thickBot="1" x14ac:dyDescent="0.3">
      <c r="A842" s="29">
        <v>984</v>
      </c>
      <c r="B842" s="57">
        <v>36</v>
      </c>
      <c r="C842" s="58">
        <v>165</v>
      </c>
      <c r="D842" s="57" t="s">
        <v>32</v>
      </c>
      <c r="E842" s="59">
        <v>45125</v>
      </c>
      <c r="F842" s="59"/>
      <c r="G842" s="84">
        <v>2988797.5</v>
      </c>
      <c r="H842" s="84">
        <v>1825379.88</v>
      </c>
      <c r="I842" s="57"/>
      <c r="J842" s="62">
        <v>2985987.98</v>
      </c>
      <c r="K842" s="63">
        <v>1822570.3599999999</v>
      </c>
      <c r="L842" s="201">
        <f t="shared" si="13"/>
        <v>1163417.6200000001</v>
      </c>
      <c r="M842" s="57">
        <v>100</v>
      </c>
      <c r="N842" s="67">
        <v>8</v>
      </c>
      <c r="O842" s="57">
        <v>1</v>
      </c>
      <c r="P842" s="64"/>
      <c r="Q842" s="65">
        <v>60.453352496890915</v>
      </c>
      <c r="R842" s="65">
        <v>44.03607385159723</v>
      </c>
      <c r="S842" s="65">
        <v>35.297149087381428</v>
      </c>
      <c r="T842" s="64"/>
      <c r="U842" s="66">
        <v>6.0453352496890919E-2</v>
      </c>
      <c r="V842" s="205"/>
      <c r="W842" s="66">
        <v>4.4036073851597232E-2</v>
      </c>
      <c r="X842" s="205">
        <v>3</v>
      </c>
      <c r="Y842" s="66">
        <v>3.5297149087381428E-2</v>
      </c>
      <c r="Z842" s="203"/>
      <c r="AA842" s="87" t="s">
        <v>60</v>
      </c>
      <c r="AD842" t="s">
        <v>59</v>
      </c>
    </row>
    <row r="843" spans="1:30" ht="15.75" thickBot="1" x14ac:dyDescent="0.3">
      <c r="A843" s="30">
        <v>989</v>
      </c>
      <c r="B843" s="35">
        <v>37</v>
      </c>
      <c r="C843" s="45">
        <v>169</v>
      </c>
      <c r="D843" s="35" t="s">
        <v>32</v>
      </c>
      <c r="E843" s="37">
        <v>45125</v>
      </c>
      <c r="F843" s="37"/>
      <c r="G843" s="84">
        <v>3373410.5</v>
      </c>
      <c r="H843" s="84">
        <v>2158486.5</v>
      </c>
      <c r="I843" s="35"/>
      <c r="J843" s="46">
        <v>3370600.98</v>
      </c>
      <c r="K843" s="41">
        <v>2155676.98</v>
      </c>
      <c r="L843" s="201">
        <f t="shared" si="13"/>
        <v>1214924</v>
      </c>
      <c r="M843" s="35">
        <v>100</v>
      </c>
      <c r="N843" s="67">
        <v>8</v>
      </c>
      <c r="O843" s="35">
        <v>1</v>
      </c>
      <c r="P843" s="42"/>
      <c r="Q843" s="43">
        <v>68.240103622354823</v>
      </c>
      <c r="R843" s="43">
        <v>45.98562207445157</v>
      </c>
      <c r="S843" s="43">
        <v>47.847135327992021</v>
      </c>
      <c r="T843" s="42"/>
      <c r="U843" s="44">
        <v>6.8240103622354831E-2</v>
      </c>
      <c r="V843" s="203"/>
      <c r="W843" s="44">
        <v>4.5985622074451574E-2</v>
      </c>
      <c r="X843" s="203"/>
      <c r="Y843" s="44">
        <v>4.7847135327992021E-2</v>
      </c>
      <c r="Z843" s="203"/>
      <c r="AA843" s="87" t="s">
        <v>60</v>
      </c>
      <c r="AD843" t="s">
        <v>59</v>
      </c>
    </row>
    <row r="844" spans="1:30" ht="15.75" thickBot="1" x14ac:dyDescent="0.3">
      <c r="A844" s="15">
        <v>990</v>
      </c>
      <c r="B844" s="35">
        <v>38</v>
      </c>
      <c r="C844" s="45">
        <v>169</v>
      </c>
      <c r="D844" s="35" t="s">
        <v>32</v>
      </c>
      <c r="E844" s="37">
        <v>45125</v>
      </c>
      <c r="F844" s="37"/>
      <c r="G844" s="84">
        <v>3942082.5</v>
      </c>
      <c r="H844" s="84">
        <v>2357841.5</v>
      </c>
      <c r="I844" s="35"/>
      <c r="J844" s="46">
        <v>3939272.98</v>
      </c>
      <c r="K844" s="41">
        <v>2355031.98</v>
      </c>
      <c r="L844" s="201">
        <f t="shared" si="13"/>
        <v>1584241</v>
      </c>
      <c r="M844" s="35">
        <v>100</v>
      </c>
      <c r="N844" s="67">
        <v>8</v>
      </c>
      <c r="O844" s="35">
        <v>1</v>
      </c>
      <c r="P844" s="42"/>
      <c r="Q844" s="43">
        <v>79.753254077539154</v>
      </c>
      <c r="R844" s="43">
        <v>59.964498109224309</v>
      </c>
      <c r="S844" s="43">
        <v>42.545825331876948</v>
      </c>
      <c r="T844" s="42"/>
      <c r="U844" s="44">
        <v>7.9753254077539151E-2</v>
      </c>
      <c r="V844" s="203"/>
      <c r="W844" s="44">
        <v>5.9964498109224308E-2</v>
      </c>
      <c r="X844" s="203"/>
      <c r="Y844" s="44">
        <v>4.2545825331876952E-2</v>
      </c>
      <c r="Z844" s="203"/>
      <c r="AA844" s="87" t="s">
        <v>60</v>
      </c>
      <c r="AD844" t="s">
        <v>59</v>
      </c>
    </row>
    <row r="845" spans="1:30" ht="15.75" thickBot="1" x14ac:dyDescent="0.3">
      <c r="A845">
        <v>995</v>
      </c>
      <c r="B845" s="47">
        <v>39</v>
      </c>
      <c r="C845" s="48">
        <v>91</v>
      </c>
      <c r="D845" s="47" t="s">
        <v>32</v>
      </c>
      <c r="E845" s="49">
        <v>45125</v>
      </c>
      <c r="F845" s="49"/>
      <c r="G845" s="84">
        <v>3027496</v>
      </c>
      <c r="H845" s="84">
        <v>1808061</v>
      </c>
      <c r="I845" s="47"/>
      <c r="J845" s="52">
        <v>3024686.48</v>
      </c>
      <c r="K845" s="53">
        <v>1805251.48</v>
      </c>
      <c r="L845" s="201">
        <f t="shared" si="13"/>
        <v>1219435</v>
      </c>
      <c r="M845" s="47">
        <v>100</v>
      </c>
      <c r="N845" s="67">
        <v>8</v>
      </c>
      <c r="O845" s="47">
        <v>1</v>
      </c>
      <c r="P845" s="54"/>
      <c r="Q845" s="55">
        <v>61.236829884365505</v>
      </c>
      <c r="R845" s="55">
        <v>46.156366204271919</v>
      </c>
      <c r="S845" s="55">
        <v>32.422996912201235</v>
      </c>
      <c r="T845" s="54"/>
      <c r="U845" s="56">
        <v>6.1236829884365504E-2</v>
      </c>
      <c r="V845" s="204"/>
      <c r="W845" s="56">
        <v>4.6156366204271923E-2</v>
      </c>
      <c r="X845" s="204"/>
      <c r="Y845" s="56">
        <v>3.2422996912201234E-2</v>
      </c>
      <c r="Z845" s="203"/>
      <c r="AA845" s="87" t="s">
        <v>60</v>
      </c>
      <c r="AD845" t="s">
        <v>59</v>
      </c>
    </row>
    <row r="846" spans="1:30" ht="15.75" thickBot="1" x14ac:dyDescent="0.3">
      <c r="A846" s="29">
        <v>996</v>
      </c>
      <c r="B846" s="57">
        <v>40</v>
      </c>
      <c r="C846" s="58">
        <v>91</v>
      </c>
      <c r="D846" s="57" t="s">
        <v>32</v>
      </c>
      <c r="E846" s="59">
        <v>45125</v>
      </c>
      <c r="F846" s="59"/>
      <c r="G846" s="84">
        <v>2627761.25</v>
      </c>
      <c r="H846" s="84">
        <v>1684047.75</v>
      </c>
      <c r="I846" s="57"/>
      <c r="J846" s="62">
        <v>2624951.73</v>
      </c>
      <c r="K846" s="63">
        <v>1681238.23</v>
      </c>
      <c r="L846" s="201">
        <f t="shared" si="13"/>
        <v>943713.5</v>
      </c>
      <c r="M846" s="57">
        <v>100</v>
      </c>
      <c r="N846" s="67">
        <v>8</v>
      </c>
      <c r="O846" s="57">
        <v>1</v>
      </c>
      <c r="P846" s="64"/>
      <c r="Q846" s="65">
        <v>53.143928670809188</v>
      </c>
      <c r="R846" s="65">
        <v>35.720137520995515</v>
      </c>
      <c r="S846" s="65">
        <v>37.461150972099411</v>
      </c>
      <c r="T846" s="64"/>
      <c r="U846" s="66">
        <v>5.3143928670809193E-2</v>
      </c>
      <c r="V846" s="205"/>
      <c r="W846" s="66">
        <v>3.5720137520995517E-2</v>
      </c>
      <c r="X846" s="205"/>
      <c r="Y846" s="66">
        <v>3.7461150972099413E-2</v>
      </c>
      <c r="Z846" s="203"/>
      <c r="AA846" s="87" t="s">
        <v>60</v>
      </c>
      <c r="AD846" t="s">
        <v>59</v>
      </c>
    </row>
    <row r="847" spans="1:30" x14ac:dyDescent="0.25">
      <c r="A847" s="30">
        <v>844</v>
      </c>
      <c r="B847" s="35">
        <v>41</v>
      </c>
      <c r="C847" s="45">
        <v>211</v>
      </c>
      <c r="D847" s="35" t="s">
        <v>32</v>
      </c>
      <c r="E847" s="37">
        <v>45117</v>
      </c>
      <c r="F847" s="37"/>
      <c r="G847" s="84">
        <v>787027.69</v>
      </c>
      <c r="H847" s="84">
        <v>558920.56000000006</v>
      </c>
      <c r="I847" s="35"/>
      <c r="J847" s="46">
        <v>784218.16999999993</v>
      </c>
      <c r="K847" s="41">
        <v>556111.04</v>
      </c>
      <c r="L847" s="201">
        <f t="shared" si="13"/>
        <v>228107.12999999989</v>
      </c>
      <c r="M847" s="35">
        <v>150</v>
      </c>
      <c r="N847" s="67">
        <v>8</v>
      </c>
      <c r="O847" s="35">
        <v>1</v>
      </c>
      <c r="P847" s="42"/>
      <c r="Q847" s="43">
        <v>10.584685936004497</v>
      </c>
      <c r="R847" s="43">
        <v>5.7559969582008357</v>
      </c>
      <c r="S847" s="43">
        <v>10.381681302277874</v>
      </c>
      <c r="T847" s="42"/>
      <c r="U847" s="44">
        <v>1.0584685936004498E-2</v>
      </c>
      <c r="V847" s="203"/>
      <c r="W847" s="44">
        <v>5.7559969582008357E-3</v>
      </c>
      <c r="X847" s="203"/>
      <c r="Y847" s="44">
        <v>1.0381681302277875E-2</v>
      </c>
      <c r="Z847" s="203"/>
      <c r="AA847" s="87"/>
      <c r="AD847" t="s">
        <v>59</v>
      </c>
    </row>
    <row r="848" spans="1:30" ht="15.75" thickBot="1" x14ac:dyDescent="0.3">
      <c r="A848" s="15">
        <v>845</v>
      </c>
      <c r="B848" s="35">
        <v>42</v>
      </c>
      <c r="C848" s="45">
        <v>211</v>
      </c>
      <c r="D848" s="35" t="s">
        <v>32</v>
      </c>
      <c r="E848" s="37">
        <v>45117</v>
      </c>
      <c r="F848" s="37"/>
      <c r="G848" s="84">
        <v>801211.06</v>
      </c>
      <c r="H848" s="84">
        <v>523602.66</v>
      </c>
      <c r="I848" s="35"/>
      <c r="J848" s="46">
        <v>798401.54</v>
      </c>
      <c r="K848" s="41">
        <v>520793.13999999996</v>
      </c>
      <c r="L848" s="201">
        <f t="shared" si="13"/>
        <v>277608.40000000008</v>
      </c>
      <c r="M848" s="35">
        <v>150</v>
      </c>
      <c r="N848" s="67">
        <v>8</v>
      </c>
      <c r="O848" s="35">
        <v>1</v>
      </c>
      <c r="P848" s="42"/>
      <c r="Q848" s="43">
        <v>10.776120568237197</v>
      </c>
      <c r="R848" s="43">
        <v>7.0050993406957609</v>
      </c>
      <c r="S848" s="43">
        <v>8.1076956392140875</v>
      </c>
      <c r="T848" s="42"/>
      <c r="U848" s="44">
        <v>1.0776120568237197E-2</v>
      </c>
      <c r="V848" s="203"/>
      <c r="W848" s="44">
        <v>7.0050993406957614E-3</v>
      </c>
      <c r="X848" s="203"/>
      <c r="Y848" s="44">
        <v>8.1076956392140877E-3</v>
      </c>
      <c r="Z848" s="203"/>
      <c r="AA848" s="88"/>
      <c r="AD848" t="s">
        <v>59</v>
      </c>
    </row>
    <row r="849" spans="1:30" x14ac:dyDescent="0.25">
      <c r="A849">
        <v>850</v>
      </c>
      <c r="B849" s="47">
        <v>43</v>
      </c>
      <c r="C849" s="48">
        <v>180</v>
      </c>
      <c r="D849" s="47" t="s">
        <v>32</v>
      </c>
      <c r="E849" s="49">
        <v>45117</v>
      </c>
      <c r="F849" s="49"/>
      <c r="G849" s="84">
        <v>3012456.25</v>
      </c>
      <c r="H849" s="84">
        <v>1772873</v>
      </c>
      <c r="I849" s="47"/>
      <c r="J849" s="52">
        <v>3009646.73</v>
      </c>
      <c r="K849" s="53">
        <v>1770063.48</v>
      </c>
      <c r="L849" s="201">
        <f t="shared" si="13"/>
        <v>1239583.25</v>
      </c>
      <c r="M849" s="47">
        <v>100</v>
      </c>
      <c r="N849" s="67">
        <v>8</v>
      </c>
      <c r="O849" s="47">
        <v>1</v>
      </c>
      <c r="P849" s="54"/>
      <c r="Q849" s="55">
        <v>60.932339941905958</v>
      </c>
      <c r="R849" s="55">
        <v>46.918989882758439</v>
      </c>
      <c r="S849" s="55">
        <v>30.128702627167151</v>
      </c>
      <c r="T849" s="54"/>
      <c r="U849" s="56">
        <v>6.0932339941905958E-2</v>
      </c>
      <c r="V849" s="204"/>
      <c r="W849" s="56">
        <v>4.6918989882758437E-2</v>
      </c>
      <c r="X849" s="204"/>
      <c r="Y849" s="56">
        <v>3.0128702627167152E-2</v>
      </c>
      <c r="Z849" s="203"/>
      <c r="AA849" s="4"/>
      <c r="AD849" t="s">
        <v>59</v>
      </c>
    </row>
    <row r="850" spans="1:30" ht="15.75" thickBot="1" x14ac:dyDescent="0.3">
      <c r="A850" s="29">
        <v>851</v>
      </c>
      <c r="B850" s="57">
        <v>44</v>
      </c>
      <c r="C850" s="58">
        <v>180</v>
      </c>
      <c r="D850" s="57" t="s">
        <v>32</v>
      </c>
      <c r="E850" s="59">
        <v>45117</v>
      </c>
      <c r="F850" s="59"/>
      <c r="G850" s="84">
        <v>2996356</v>
      </c>
      <c r="H850" s="84">
        <v>1777804.75</v>
      </c>
      <c r="I850" s="57"/>
      <c r="J850" s="62">
        <v>2993546.48</v>
      </c>
      <c r="K850" s="63">
        <v>1774995.23</v>
      </c>
      <c r="L850" s="201">
        <f t="shared" si="13"/>
        <v>1218551.25</v>
      </c>
      <c r="M850" s="57">
        <v>100</v>
      </c>
      <c r="N850" s="67">
        <v>8</v>
      </c>
      <c r="O850" s="57">
        <v>1</v>
      </c>
      <c r="P850" s="64"/>
      <c r="Q850" s="65">
        <v>60.606379457450799</v>
      </c>
      <c r="R850" s="65">
        <v>46.122915722177311</v>
      </c>
      <c r="S850" s="65">
        <v>31.139447030837999</v>
      </c>
      <c r="T850" s="64"/>
      <c r="U850" s="66">
        <v>6.0606379457450801E-2</v>
      </c>
      <c r="V850" s="205"/>
      <c r="W850" s="66">
        <v>4.6122915722177311E-2</v>
      </c>
      <c r="X850" s="205"/>
      <c r="Y850" s="66">
        <v>3.1139447030837999E-2</v>
      </c>
      <c r="Z850" s="205"/>
      <c r="AA850" s="32"/>
      <c r="AD850" t="s">
        <v>59</v>
      </c>
    </row>
    <row r="851" spans="1:30" x14ac:dyDescent="0.25">
      <c r="A851" s="30">
        <v>856</v>
      </c>
      <c r="B851" s="35">
        <v>45</v>
      </c>
      <c r="C851" s="45">
        <v>140</v>
      </c>
      <c r="D851" s="35" t="s">
        <v>32</v>
      </c>
      <c r="E851" s="37">
        <v>45117</v>
      </c>
      <c r="F851" s="37"/>
      <c r="G851" s="84">
        <v>2713831.75</v>
      </c>
      <c r="H851" s="84">
        <v>1719248.5</v>
      </c>
      <c r="I851" s="35"/>
      <c r="J851" s="46">
        <v>2711022.23</v>
      </c>
      <c r="K851" s="41">
        <v>1716438.98</v>
      </c>
      <c r="L851" s="201">
        <f t="shared" si="13"/>
        <v>994583.25</v>
      </c>
      <c r="M851" s="35">
        <v>100</v>
      </c>
      <c r="N851" s="67">
        <v>8</v>
      </c>
      <c r="O851" s="35">
        <v>1</v>
      </c>
      <c r="P851" s="42"/>
      <c r="Q851" s="43">
        <v>54.886484337789355</v>
      </c>
      <c r="R851" s="43">
        <v>37.645588906038391</v>
      </c>
      <c r="S851" s="43">
        <v>37.067925178264588</v>
      </c>
      <c r="T851" s="42"/>
      <c r="U851" s="44">
        <v>5.4886484337789358E-2</v>
      </c>
      <c r="V851" s="203"/>
      <c r="W851" s="44">
        <v>3.7645588906038391E-2</v>
      </c>
      <c r="X851" s="203"/>
      <c r="Y851" s="44">
        <v>3.7067925178264585E-2</v>
      </c>
      <c r="Z851" s="203"/>
      <c r="AA851" s="87"/>
      <c r="AD851" t="s">
        <v>59</v>
      </c>
    </row>
    <row r="852" spans="1:30" ht="15.75" thickBot="1" x14ac:dyDescent="0.3">
      <c r="A852" s="15">
        <v>857</v>
      </c>
      <c r="B852" s="35">
        <v>46</v>
      </c>
      <c r="C852" s="45">
        <v>140</v>
      </c>
      <c r="D852" s="35" t="s">
        <v>32</v>
      </c>
      <c r="E852" s="37">
        <v>45117</v>
      </c>
      <c r="F852" s="37"/>
      <c r="G852" s="84">
        <v>2627770.75</v>
      </c>
      <c r="H852" s="84">
        <v>1720680.12</v>
      </c>
      <c r="I852" s="35"/>
      <c r="J852" s="46">
        <v>2624961.23</v>
      </c>
      <c r="K852" s="41">
        <v>1717870.6</v>
      </c>
      <c r="L852" s="201">
        <f t="shared" si="13"/>
        <v>907090.62999999989</v>
      </c>
      <c r="M852" s="35">
        <v>100</v>
      </c>
      <c r="N852" s="67">
        <v>8</v>
      </c>
      <c r="O852" s="35">
        <v>1</v>
      </c>
      <c r="P852" s="42"/>
      <c r="Q852" s="43">
        <v>53.14412100475446</v>
      </c>
      <c r="R852" s="43">
        <v>34.333939323329012</v>
      </c>
      <c r="S852" s="43">
        <v>40.441890615064715</v>
      </c>
      <c r="T852" s="42"/>
      <c r="U852" s="44">
        <v>5.3144121004754463E-2</v>
      </c>
      <c r="V852" s="203"/>
      <c r="W852" s="44">
        <v>3.433393932332901E-2</v>
      </c>
      <c r="X852" s="203"/>
      <c r="Y852" s="44">
        <v>4.0441890615064716E-2</v>
      </c>
      <c r="Z852" s="203"/>
      <c r="AA852" s="88"/>
      <c r="AD852" t="s">
        <v>59</v>
      </c>
    </row>
    <row r="853" spans="1:30" x14ac:dyDescent="0.25">
      <c r="A853">
        <v>870</v>
      </c>
      <c r="B853" s="47">
        <v>47</v>
      </c>
      <c r="C853" s="48" t="s">
        <v>61</v>
      </c>
      <c r="D853" s="47" t="s">
        <v>32</v>
      </c>
      <c r="E853" s="49">
        <v>45117</v>
      </c>
      <c r="F853" s="49"/>
      <c r="G853" s="84">
        <v>18206.47</v>
      </c>
      <c r="H853" s="84">
        <v>17490.03</v>
      </c>
      <c r="I853" s="47"/>
      <c r="J853" s="52">
        <v>15396.95</v>
      </c>
      <c r="K853" s="53">
        <v>14680.509999999998</v>
      </c>
      <c r="L853" s="201">
        <f t="shared" si="13"/>
        <v>716.44000000000233</v>
      </c>
      <c r="M853" s="47">
        <v>100</v>
      </c>
      <c r="N853" s="67">
        <v>8</v>
      </c>
      <c r="O853" s="47">
        <v>1</v>
      </c>
      <c r="P853" s="54"/>
      <c r="Q853" s="55">
        <v>0.3117216988016826</v>
      </c>
      <c r="R853" s="55">
        <v>2.7117695492903417E-2</v>
      </c>
      <c r="S853" s="55">
        <v>0.61189860711387523</v>
      </c>
      <c r="T853" s="54"/>
      <c r="U853" s="56">
        <v>3.1172169880168258E-4</v>
      </c>
      <c r="V853" s="204"/>
      <c r="W853" s="56">
        <v>2.7117695492903416E-5</v>
      </c>
      <c r="X853" s="204"/>
      <c r="Y853" s="56">
        <v>6.1189860711387527E-4</v>
      </c>
      <c r="Z853" s="203"/>
      <c r="AA853" s="4"/>
      <c r="AD853" t="s">
        <v>59</v>
      </c>
    </row>
    <row r="854" spans="1:30" ht="15.75" thickBot="1" x14ac:dyDescent="0.3">
      <c r="A854" s="29">
        <v>871</v>
      </c>
      <c r="B854" s="57">
        <v>48</v>
      </c>
      <c r="C854" s="58" t="s">
        <v>61</v>
      </c>
      <c r="D854" s="57" t="s">
        <v>32</v>
      </c>
      <c r="E854" s="59">
        <v>45117</v>
      </c>
      <c r="F854" s="59"/>
      <c r="G854" s="84">
        <v>11461.8</v>
      </c>
      <c r="H854" s="84">
        <v>8759.36</v>
      </c>
      <c r="I854" s="57"/>
      <c r="J854" s="62">
        <v>8652.2799999999988</v>
      </c>
      <c r="K854" s="63">
        <v>5949.84</v>
      </c>
      <c r="L854" s="201">
        <f t="shared" si="13"/>
        <v>2702.4399999999987</v>
      </c>
      <c r="M854" s="57">
        <v>100</v>
      </c>
      <c r="N854" s="67">
        <v>8</v>
      </c>
      <c r="O854" s="57">
        <v>1</v>
      </c>
      <c r="P854" s="64"/>
      <c r="Q854" s="65">
        <v>0.17517127873428323</v>
      </c>
      <c r="R854" s="65">
        <v>0.10228901932868296</v>
      </c>
      <c r="S854" s="65">
        <v>0.15669685772204045</v>
      </c>
      <c r="T854" s="64"/>
      <c r="U854" s="66">
        <v>1.7517127873428325E-4</v>
      </c>
      <c r="V854" s="205"/>
      <c r="W854" s="66">
        <v>1.0228901932868296E-4</v>
      </c>
      <c r="X854" s="205"/>
      <c r="Y854" s="66">
        <v>1.5669685772204045E-4</v>
      </c>
      <c r="Z854" s="205"/>
      <c r="AA854" s="32"/>
      <c r="AD854" t="s">
        <v>59</v>
      </c>
    </row>
    <row r="855" spans="1:30" x14ac:dyDescent="0.25">
      <c r="A855" s="30">
        <v>876</v>
      </c>
      <c r="B855" s="35">
        <v>49</v>
      </c>
      <c r="C855" s="45">
        <v>85</v>
      </c>
      <c r="D855" s="35" t="s">
        <v>32</v>
      </c>
      <c r="E855" s="198">
        <v>45118</v>
      </c>
      <c r="F855" s="37"/>
      <c r="G855" s="84">
        <v>257186.5</v>
      </c>
      <c r="H855" s="84">
        <v>181110.08</v>
      </c>
      <c r="I855" s="35"/>
      <c r="J855" s="46">
        <v>254376.98</v>
      </c>
      <c r="K855" s="41">
        <v>178300.56</v>
      </c>
      <c r="L855" s="201">
        <f t="shared" si="13"/>
        <v>76076.420000000013</v>
      </c>
      <c r="M855" s="35">
        <v>250</v>
      </c>
      <c r="N855" s="67">
        <v>8</v>
      </c>
      <c r="O855" s="35">
        <v>1</v>
      </c>
      <c r="P855" s="42"/>
      <c r="Q855" s="43">
        <v>2.0600138168050588</v>
      </c>
      <c r="R855" s="43">
        <v>1.1518157510748817</v>
      </c>
      <c r="S855" s="43">
        <v>1.9526258413198807</v>
      </c>
      <c r="T855" s="42"/>
      <c r="U855" s="44">
        <v>2.0600138168050588E-3</v>
      </c>
      <c r="V855" s="203"/>
      <c r="W855" s="44">
        <v>1.1518157510748816E-3</v>
      </c>
      <c r="X855" s="203"/>
      <c r="Y855" s="44">
        <v>1.9526258413198807E-3</v>
      </c>
      <c r="Z855" s="203"/>
      <c r="AA855" s="87"/>
      <c r="AD855" t="s">
        <v>59</v>
      </c>
    </row>
    <row r="856" spans="1:30" ht="15.75" thickBot="1" x14ac:dyDescent="0.3">
      <c r="A856" s="15">
        <v>877</v>
      </c>
      <c r="B856" s="35">
        <v>50</v>
      </c>
      <c r="C856" s="45">
        <v>85</v>
      </c>
      <c r="D856" s="35" t="s">
        <v>32</v>
      </c>
      <c r="E856" s="199">
        <v>45118</v>
      </c>
      <c r="F856" s="37"/>
      <c r="G856" s="84">
        <v>239599.39</v>
      </c>
      <c r="H856" s="84">
        <v>160933.85999999999</v>
      </c>
      <c r="I856" s="35"/>
      <c r="J856" s="46">
        <v>236789.87000000002</v>
      </c>
      <c r="K856" s="41">
        <v>158124.34</v>
      </c>
      <c r="L856" s="201">
        <f t="shared" si="13"/>
        <v>78665.530000000028</v>
      </c>
      <c r="M856" s="35">
        <v>250</v>
      </c>
      <c r="N856" s="67">
        <v>8</v>
      </c>
      <c r="O856" s="35">
        <v>1</v>
      </c>
      <c r="P856" s="42"/>
      <c r="Q856" s="43">
        <v>1.9175886272392799</v>
      </c>
      <c r="R856" s="43">
        <v>1.1910155146713484</v>
      </c>
      <c r="S856" s="43">
        <v>1.5621321920210531</v>
      </c>
      <c r="T856" s="42"/>
      <c r="U856" s="44">
        <v>1.9175886272392801E-3</v>
      </c>
      <c r="V856" s="203"/>
      <c r="W856" s="44">
        <v>1.1910155146713484E-3</v>
      </c>
      <c r="X856" s="203"/>
      <c r="Y856" s="44">
        <v>1.5621321920210531E-3</v>
      </c>
      <c r="Z856" s="203"/>
      <c r="AA856" s="88"/>
      <c r="AD856" t="s">
        <v>59</v>
      </c>
    </row>
    <row r="857" spans="1:30" x14ac:dyDescent="0.25">
      <c r="A857">
        <v>882</v>
      </c>
      <c r="B857" s="47">
        <v>51</v>
      </c>
      <c r="C857" s="48">
        <v>181</v>
      </c>
      <c r="D857" s="47" t="s">
        <v>32</v>
      </c>
      <c r="E857" s="49">
        <v>45118</v>
      </c>
      <c r="F857" s="49"/>
      <c r="G857" s="84">
        <v>1265993.5</v>
      </c>
      <c r="H857" s="84">
        <v>813271.62</v>
      </c>
      <c r="I857" s="47"/>
      <c r="J857" s="52">
        <v>1263183.98</v>
      </c>
      <c r="K857" s="53">
        <v>810462.1</v>
      </c>
      <c r="L857" s="201">
        <f t="shared" si="13"/>
        <v>452721.88</v>
      </c>
      <c r="M857" s="47">
        <v>150</v>
      </c>
      <c r="N857" s="67">
        <v>8</v>
      </c>
      <c r="O857" s="47">
        <v>1</v>
      </c>
      <c r="P857" s="54"/>
      <c r="Q857" s="55">
        <v>17.049344454352784</v>
      </c>
      <c r="R857" s="55">
        <v>11.423868092991944</v>
      </c>
      <c r="S857" s="55">
        <v>12.094774176925807</v>
      </c>
      <c r="T857" s="54"/>
      <c r="U857" s="56">
        <v>1.7049344454352786E-2</v>
      </c>
      <c r="V857" s="204"/>
      <c r="W857" s="56">
        <v>1.1423868092991944E-2</v>
      </c>
      <c r="X857" s="204"/>
      <c r="Y857" s="56">
        <v>1.2094774176925806E-2</v>
      </c>
      <c r="Z857" s="203"/>
      <c r="AA857" s="4"/>
      <c r="AD857" t="s">
        <v>59</v>
      </c>
    </row>
    <row r="858" spans="1:30" ht="15.75" thickBot="1" x14ac:dyDescent="0.3">
      <c r="A858" s="29">
        <v>883</v>
      </c>
      <c r="B858" s="57">
        <v>52</v>
      </c>
      <c r="C858" s="58">
        <v>181</v>
      </c>
      <c r="D858" s="57" t="s">
        <v>32</v>
      </c>
      <c r="E858" s="59">
        <v>45118</v>
      </c>
      <c r="F858" s="59"/>
      <c r="G858" s="84">
        <v>1364863.75</v>
      </c>
      <c r="H858" s="84">
        <v>854986.94</v>
      </c>
      <c r="I858" s="57"/>
      <c r="J858" s="62">
        <v>1362054.23</v>
      </c>
      <c r="K858" s="63">
        <v>852177.41999999993</v>
      </c>
      <c r="L858" s="201">
        <f t="shared" si="13"/>
        <v>509876.81000000006</v>
      </c>
      <c r="M858" s="57">
        <v>150</v>
      </c>
      <c r="N858" s="67">
        <v>8</v>
      </c>
      <c r="O858" s="57">
        <v>1</v>
      </c>
      <c r="P858" s="64"/>
      <c r="Q858" s="65">
        <v>18.383807980828134</v>
      </c>
      <c r="R858" s="65">
        <v>12.866100973771172</v>
      </c>
      <c r="S858" s="65">
        <v>11.863070065172476</v>
      </c>
      <c r="T858" s="64"/>
      <c r="U858" s="66">
        <v>1.8383807980828136E-2</v>
      </c>
      <c r="V858" s="205"/>
      <c r="W858" s="66">
        <v>1.2866100973771171E-2</v>
      </c>
      <c r="X858" s="205"/>
      <c r="Y858" s="66">
        <v>1.1863070065172477E-2</v>
      </c>
      <c r="Z858" s="205"/>
      <c r="AA858" s="32"/>
      <c r="AD858" t="s">
        <v>59</v>
      </c>
    </row>
    <row r="859" spans="1:30" x14ac:dyDescent="0.25">
      <c r="A859" s="30">
        <v>888</v>
      </c>
      <c r="B859" s="35">
        <v>53</v>
      </c>
      <c r="C859" s="45">
        <v>133</v>
      </c>
      <c r="D859" s="35" t="s">
        <v>32</v>
      </c>
      <c r="E859" s="37">
        <v>45118</v>
      </c>
      <c r="F859" s="37"/>
      <c r="G859" s="84">
        <v>594513.62</v>
      </c>
      <c r="H859" s="84">
        <v>368461.94</v>
      </c>
      <c r="I859" s="35"/>
      <c r="J859" s="46">
        <v>591704.1</v>
      </c>
      <c r="K859" s="41">
        <v>365652.42</v>
      </c>
      <c r="L859" s="201">
        <f t="shared" si="13"/>
        <v>226051.68</v>
      </c>
      <c r="M859" s="35">
        <v>250</v>
      </c>
      <c r="N859" s="67">
        <v>8</v>
      </c>
      <c r="O859" s="35">
        <v>1</v>
      </c>
      <c r="P859" s="42"/>
      <c r="Q859" s="43">
        <v>4.7917803783196193</v>
      </c>
      <c r="R859" s="43">
        <v>3.4224781552672798</v>
      </c>
      <c r="S859" s="43">
        <v>2.9439997795625308</v>
      </c>
      <c r="T859" s="42"/>
      <c r="U859" s="44">
        <v>4.7917803783196194E-3</v>
      </c>
      <c r="V859" s="203"/>
      <c r="W859" s="44">
        <v>3.42247815526728E-3</v>
      </c>
      <c r="X859" s="203">
        <v>3</v>
      </c>
      <c r="Y859" s="44">
        <v>2.9439997795625309E-3</v>
      </c>
      <c r="Z859" s="203"/>
      <c r="AA859" s="87"/>
      <c r="AD859" t="s">
        <v>59</v>
      </c>
    </row>
    <row r="860" spans="1:30" ht="15.75" thickBot="1" x14ac:dyDescent="0.3">
      <c r="A860" s="15">
        <v>889</v>
      </c>
      <c r="B860" s="35">
        <v>54</v>
      </c>
      <c r="C860" s="45">
        <v>133</v>
      </c>
      <c r="D860" s="35" t="s">
        <v>32</v>
      </c>
      <c r="E860" s="37">
        <v>45118</v>
      </c>
      <c r="F860" s="37"/>
      <c r="G860" s="84">
        <v>500037.66</v>
      </c>
      <c r="H860" s="84">
        <v>358950.56</v>
      </c>
      <c r="I860" s="35"/>
      <c r="J860" s="46">
        <v>497228.13999999996</v>
      </c>
      <c r="K860" s="41">
        <v>356141.04</v>
      </c>
      <c r="L860" s="201">
        <f t="shared" si="13"/>
        <v>141087.09999999998</v>
      </c>
      <c r="M860" s="35">
        <v>250</v>
      </c>
      <c r="N860" s="67">
        <v>8</v>
      </c>
      <c r="O860" s="35">
        <v>1</v>
      </c>
      <c r="P860" s="42"/>
      <c r="Q860" s="43">
        <v>4.0266884153757942</v>
      </c>
      <c r="R860" s="43">
        <v>2.1360934709266934</v>
      </c>
      <c r="S860" s="43">
        <v>4.0647791305655669</v>
      </c>
      <c r="T860" s="42"/>
      <c r="U860" s="44">
        <v>4.0266884153757941E-3</v>
      </c>
      <c r="V860" s="203"/>
      <c r="W860" s="44">
        <v>2.1360934709266934E-3</v>
      </c>
      <c r="X860" s="203">
        <v>3</v>
      </c>
      <c r="Y860" s="44">
        <v>4.0647791305655672E-3</v>
      </c>
      <c r="Z860" s="203"/>
      <c r="AA860" s="88"/>
      <c r="AD860" t="s">
        <v>59</v>
      </c>
    </row>
    <row r="861" spans="1:30" x14ac:dyDescent="0.25">
      <c r="A861">
        <v>894</v>
      </c>
      <c r="B861" s="47">
        <v>55</v>
      </c>
      <c r="C861" s="48">
        <v>179</v>
      </c>
      <c r="D861" s="47" t="s">
        <v>32</v>
      </c>
      <c r="E861" s="49">
        <v>45118</v>
      </c>
      <c r="F861" s="49"/>
      <c r="G861" s="84">
        <v>3228540.5</v>
      </c>
      <c r="H861" s="84">
        <v>1856426.62</v>
      </c>
      <c r="I861" s="47"/>
      <c r="J861" s="52">
        <v>3225730.98</v>
      </c>
      <c r="K861" s="53">
        <v>1853617.1</v>
      </c>
      <c r="L861" s="201">
        <f t="shared" si="13"/>
        <v>1372113.88</v>
      </c>
      <c r="M861" s="47">
        <v>150</v>
      </c>
      <c r="N861" s="67">
        <v>8</v>
      </c>
      <c r="O861" s="47">
        <v>1</v>
      </c>
      <c r="P861" s="54"/>
      <c r="Q861" s="55">
        <v>43.538074790258953</v>
      </c>
      <c r="R861" s="55">
        <v>34.62357059853916</v>
      </c>
      <c r="S861" s="55">
        <v>19.166184012197554</v>
      </c>
      <c r="T861" s="54"/>
      <c r="U861" s="56">
        <v>4.3538074790258952E-2</v>
      </c>
      <c r="V861" s="204"/>
      <c r="W861" s="56">
        <v>3.4623570598539162E-2</v>
      </c>
      <c r="X861" s="204"/>
      <c r="Y861" s="56">
        <v>1.9166184012197555E-2</v>
      </c>
      <c r="Z861" s="203"/>
      <c r="AA861" s="4"/>
      <c r="AD861" t="s">
        <v>59</v>
      </c>
    </row>
    <row r="862" spans="1:30" ht="15.75" thickBot="1" x14ac:dyDescent="0.3">
      <c r="A862" s="29">
        <v>895</v>
      </c>
      <c r="B862" s="57">
        <v>56</v>
      </c>
      <c r="C862" s="58">
        <v>179</v>
      </c>
      <c r="D862" s="57" t="s">
        <v>32</v>
      </c>
      <c r="E862" s="59">
        <v>45118</v>
      </c>
      <c r="F862" s="59"/>
      <c r="G862" s="84">
        <v>3108444.25</v>
      </c>
      <c r="H862" s="84">
        <v>1862847.62</v>
      </c>
      <c r="I862" s="57"/>
      <c r="J862" s="62">
        <v>3105634.73</v>
      </c>
      <c r="K862" s="63">
        <v>1860038.1</v>
      </c>
      <c r="L862" s="201">
        <f t="shared" si="13"/>
        <v>1245596.6299999999</v>
      </c>
      <c r="M862" s="57">
        <v>150</v>
      </c>
      <c r="N862" s="67">
        <v>8</v>
      </c>
      <c r="O862" s="57">
        <v>1</v>
      </c>
      <c r="P862" s="64"/>
      <c r="Q862" s="65">
        <v>41.91712141660544</v>
      </c>
      <c r="R862" s="65">
        <v>31.431066680928453</v>
      </c>
      <c r="S862" s="65">
        <v>22.545017681705531</v>
      </c>
      <c r="T862" s="64"/>
      <c r="U862" s="66">
        <v>4.1917121416605439E-2</v>
      </c>
      <c r="V862" s="205"/>
      <c r="W862" s="66">
        <v>3.1431066680928453E-2</v>
      </c>
      <c r="X862" s="205"/>
      <c r="Y862" s="66">
        <v>2.2545017681705533E-2</v>
      </c>
      <c r="Z862" s="205"/>
      <c r="AA862" s="32"/>
      <c r="AD862" t="s">
        <v>59</v>
      </c>
    </row>
    <row r="863" spans="1:30" x14ac:dyDescent="0.25">
      <c r="A863" s="30">
        <v>900</v>
      </c>
      <c r="B863" s="35">
        <v>57</v>
      </c>
      <c r="C863" s="45">
        <v>185</v>
      </c>
      <c r="D863" s="35" t="s">
        <v>32</v>
      </c>
      <c r="E863" s="37">
        <v>45118</v>
      </c>
      <c r="F863" s="37"/>
      <c r="G863" s="84">
        <v>3701673.75</v>
      </c>
      <c r="H863" s="84">
        <v>2501742.5</v>
      </c>
      <c r="I863" s="35"/>
      <c r="J863" s="46">
        <v>3698864.23</v>
      </c>
      <c r="K863" s="41">
        <v>2498932.98</v>
      </c>
      <c r="L863" s="201">
        <f t="shared" si="13"/>
        <v>1199931.25</v>
      </c>
      <c r="M863" s="35">
        <v>150</v>
      </c>
      <c r="N863" s="67">
        <v>8</v>
      </c>
      <c r="O863" s="35">
        <v>1</v>
      </c>
      <c r="P863" s="42"/>
      <c r="Q863" s="43">
        <v>49.9240105524093</v>
      </c>
      <c r="R863" s="43">
        <v>30.278758165297724</v>
      </c>
      <c r="S863" s="43">
        <v>42.237292632289879</v>
      </c>
      <c r="T863" s="42"/>
      <c r="U863" s="44">
        <v>4.9924010552409304E-2</v>
      </c>
      <c r="V863" s="203"/>
      <c r="W863" s="44">
        <v>3.0278758165297723E-2</v>
      </c>
      <c r="X863" s="203"/>
      <c r="Y863" s="44">
        <v>4.2237292632289883E-2</v>
      </c>
      <c r="Z863" s="203"/>
      <c r="AA863" s="87"/>
      <c r="AD863" t="s">
        <v>59</v>
      </c>
    </row>
    <row r="864" spans="1:30" ht="15.75" thickBot="1" x14ac:dyDescent="0.3">
      <c r="A864" s="15">
        <v>901</v>
      </c>
      <c r="B864" s="35">
        <v>58</v>
      </c>
      <c r="C864" s="45">
        <v>185</v>
      </c>
      <c r="D864" s="35" t="s">
        <v>32</v>
      </c>
      <c r="E864" s="37">
        <v>45118</v>
      </c>
      <c r="F864" s="37"/>
      <c r="G864" s="84">
        <v>3934557</v>
      </c>
      <c r="H864" s="84">
        <v>2369067.25</v>
      </c>
      <c r="I864" s="35"/>
      <c r="J864" s="46">
        <v>3931747.48</v>
      </c>
      <c r="K864" s="41">
        <v>2366257.73</v>
      </c>
      <c r="L864" s="201">
        <f t="shared" si="13"/>
        <v>1565489.75</v>
      </c>
      <c r="M864" s="35">
        <v>150</v>
      </c>
      <c r="N864" s="67">
        <v>8</v>
      </c>
      <c r="O864" s="35">
        <v>1</v>
      </c>
      <c r="P864" s="42"/>
      <c r="Q864" s="43">
        <v>53.067263482912068</v>
      </c>
      <c r="R864" s="43">
        <v>39.503167827742132</v>
      </c>
      <c r="S864" s="43">
        <v>29.16280565861538</v>
      </c>
      <c r="T864" s="42"/>
      <c r="U864" s="44">
        <v>5.3067263482912068E-2</v>
      </c>
      <c r="V864" s="203"/>
      <c r="W864" s="44">
        <v>3.9503167827742131E-2</v>
      </c>
      <c r="X864" s="203"/>
      <c r="Y864" s="44">
        <v>2.9162805658615381E-2</v>
      </c>
      <c r="Z864" s="203"/>
      <c r="AA864" s="88"/>
      <c r="AD864" t="s">
        <v>59</v>
      </c>
    </row>
    <row r="865" spans="1:30" x14ac:dyDescent="0.25">
      <c r="A865">
        <v>1019</v>
      </c>
      <c r="B865" s="47">
        <v>59</v>
      </c>
      <c r="C865" s="48">
        <v>44</v>
      </c>
      <c r="D865" s="47" t="s">
        <v>32</v>
      </c>
      <c r="E865" s="49">
        <v>45128</v>
      </c>
      <c r="F865" s="49"/>
      <c r="G865" s="84">
        <v>1760704</v>
      </c>
      <c r="H865" s="84">
        <v>1170103.8799999999</v>
      </c>
      <c r="I865" s="47"/>
      <c r="J865" s="52">
        <v>1757894.48</v>
      </c>
      <c r="K865" s="53">
        <v>1167294.3599999999</v>
      </c>
      <c r="L865" s="201">
        <f t="shared" si="13"/>
        <v>590600.12000000011</v>
      </c>
      <c r="M865" s="47">
        <v>250</v>
      </c>
      <c r="N865" s="67">
        <v>8</v>
      </c>
      <c r="O865" s="47">
        <v>1</v>
      </c>
      <c r="P865" s="54"/>
      <c r="Q865" s="55">
        <v>14.235906556030914</v>
      </c>
      <c r="R865" s="55">
        <v>8.9418313953616035</v>
      </c>
      <c r="S865" s="55">
        <v>11.382261595439019</v>
      </c>
      <c r="T865" s="54"/>
      <c r="U865" s="56">
        <v>1.4235906556030914E-2</v>
      </c>
      <c r="V865" s="204"/>
      <c r="W865" s="56">
        <v>8.9418313953616036E-3</v>
      </c>
      <c r="X865" s="204"/>
      <c r="Y865" s="56">
        <v>1.1382261595439019E-2</v>
      </c>
      <c r="Z865" s="203"/>
      <c r="AA865" s="4"/>
      <c r="AD865" t="s">
        <v>59</v>
      </c>
    </row>
    <row r="866" spans="1:30" ht="15.75" thickBot="1" x14ac:dyDescent="0.3">
      <c r="A866" s="29">
        <v>1020</v>
      </c>
      <c r="B866" s="57">
        <v>60</v>
      </c>
      <c r="C866" s="58">
        <v>44</v>
      </c>
      <c r="D866" s="57" t="s">
        <v>32</v>
      </c>
      <c r="E866" s="59">
        <v>45128</v>
      </c>
      <c r="F866" s="59"/>
      <c r="G866" s="84">
        <v>1917803.62</v>
      </c>
      <c r="H866" s="84">
        <v>1285143.6200000001</v>
      </c>
      <c r="I866" s="57"/>
      <c r="J866" s="62">
        <v>1914994.1</v>
      </c>
      <c r="K866" s="63">
        <v>1282334.1000000001</v>
      </c>
      <c r="L866" s="201">
        <f t="shared" si="13"/>
        <v>632660</v>
      </c>
      <c r="M866" s="57">
        <v>250</v>
      </c>
      <c r="N866" s="67">
        <v>8</v>
      </c>
      <c r="O866" s="57">
        <v>1</v>
      </c>
      <c r="P866" s="64"/>
      <c r="Q866" s="65">
        <v>15.508141912448874</v>
      </c>
      <c r="R866" s="65">
        <v>9.5786283460109534</v>
      </c>
      <c r="S866" s="65">
        <v>12.748454167841526</v>
      </c>
      <c r="T866" s="64"/>
      <c r="U866" s="66">
        <v>1.5508141912448875E-2</v>
      </c>
      <c r="V866" s="205"/>
      <c r="W866" s="66">
        <v>9.578628346010953E-3</v>
      </c>
      <c r="X866" s="205"/>
      <c r="Y866" s="66">
        <v>1.2748454167841526E-2</v>
      </c>
      <c r="Z866" s="205"/>
      <c r="AA866" s="32"/>
      <c r="AD866" t="s">
        <v>59</v>
      </c>
    </row>
    <row r="867" spans="1:30" x14ac:dyDescent="0.25">
      <c r="A867" s="30">
        <v>1025</v>
      </c>
      <c r="B867" s="35">
        <v>61</v>
      </c>
      <c r="C867" s="45">
        <v>139</v>
      </c>
      <c r="D867" s="35" t="s">
        <v>32</v>
      </c>
      <c r="E867" s="37">
        <v>45128</v>
      </c>
      <c r="F867" s="37"/>
      <c r="G867" s="84">
        <v>1181273.3799999999</v>
      </c>
      <c r="H867" s="84">
        <v>806730.19</v>
      </c>
      <c r="I867" s="35"/>
      <c r="J867" s="46">
        <v>1178463.8599999999</v>
      </c>
      <c r="K867" s="41">
        <v>803920.66999999993</v>
      </c>
      <c r="L867" s="201">
        <f t="shared" si="13"/>
        <v>374543.18999999994</v>
      </c>
      <c r="M867" s="35">
        <v>150</v>
      </c>
      <c r="N867" s="67">
        <v>8</v>
      </c>
      <c r="O867" s="35">
        <v>1</v>
      </c>
      <c r="P867" s="42"/>
      <c r="Q867" s="43">
        <v>15.905866915875686</v>
      </c>
      <c r="R867" s="43">
        <v>9.4511270312104596</v>
      </c>
      <c r="S867" s="43">
        <v>13.877690752030233</v>
      </c>
      <c r="T867" s="42"/>
      <c r="U867" s="44">
        <v>1.5905866915875685E-2</v>
      </c>
      <c r="V867" s="203"/>
      <c r="W867" s="44">
        <v>9.4511270312104597E-3</v>
      </c>
      <c r="X867" s="203"/>
      <c r="Y867" s="44">
        <v>1.3877690752030233E-2</v>
      </c>
      <c r="Z867" s="203"/>
      <c r="AA867" s="87"/>
      <c r="AD867" t="s">
        <v>59</v>
      </c>
    </row>
    <row r="868" spans="1:30" ht="15.75" thickBot="1" x14ac:dyDescent="0.3">
      <c r="A868" s="15">
        <v>1026</v>
      </c>
      <c r="B868" s="35">
        <v>62</v>
      </c>
      <c r="C868" s="45">
        <v>139</v>
      </c>
      <c r="D868" s="35" t="s">
        <v>32</v>
      </c>
      <c r="E868" s="37">
        <v>45128</v>
      </c>
      <c r="F868" s="37"/>
      <c r="G868" s="84">
        <v>1132198.1200000001</v>
      </c>
      <c r="H868" s="84">
        <v>742197.62</v>
      </c>
      <c r="I868" s="35"/>
      <c r="J868" s="46">
        <v>1129388.6000000001</v>
      </c>
      <c r="K868" s="41">
        <v>739388.1</v>
      </c>
      <c r="L868" s="201">
        <f t="shared" si="13"/>
        <v>390000.50000000012</v>
      </c>
      <c r="M868" s="35">
        <v>150</v>
      </c>
      <c r="N868" s="67">
        <v>8</v>
      </c>
      <c r="O868" s="35">
        <v>1</v>
      </c>
      <c r="P868" s="42"/>
      <c r="Q868" s="43">
        <v>15.243492293354809</v>
      </c>
      <c r="R868" s="43">
        <v>9.8411728370647893</v>
      </c>
      <c r="S868" s="43">
        <v>11.614986831023538</v>
      </c>
      <c r="T868" s="42"/>
      <c r="U868" s="44">
        <v>1.5243492293354808E-2</v>
      </c>
      <c r="V868" s="203"/>
      <c r="W868" s="44">
        <v>9.8411728370647895E-3</v>
      </c>
      <c r="X868" s="203"/>
      <c r="Y868" s="44">
        <v>1.1614986831023539E-2</v>
      </c>
      <c r="Z868" s="203"/>
      <c r="AA868" s="88"/>
      <c r="AD868" t="s">
        <v>59</v>
      </c>
    </row>
    <row r="869" spans="1:30" x14ac:dyDescent="0.25">
      <c r="A869">
        <v>1068</v>
      </c>
      <c r="B869" s="33">
        <v>1</v>
      </c>
      <c r="C869" s="34">
        <v>32</v>
      </c>
      <c r="D869" s="35" t="s">
        <v>32</v>
      </c>
      <c r="E869" s="36">
        <v>45133</v>
      </c>
      <c r="F869" s="37"/>
      <c r="G869" s="84">
        <v>719724</v>
      </c>
      <c r="H869" s="84">
        <v>500496.31</v>
      </c>
      <c r="I869" s="35"/>
      <c r="J869" s="40">
        <v>716888.88</v>
      </c>
      <c r="K869" s="41">
        <v>497661.19</v>
      </c>
      <c r="L869" s="201">
        <f t="shared" si="13"/>
        <v>219227.69</v>
      </c>
      <c r="M869" s="35">
        <v>200</v>
      </c>
      <c r="N869" s="35">
        <v>8</v>
      </c>
      <c r="O869" s="35">
        <v>1</v>
      </c>
      <c r="P869" s="42"/>
      <c r="Q869" s="43">
        <v>7.2569508742197506</v>
      </c>
      <c r="R869" s="43">
        <v>4.1489515807552673</v>
      </c>
      <c r="S869" s="43">
        <v>6.6821984809486388</v>
      </c>
      <c r="T869" s="42"/>
      <c r="U869" s="44">
        <v>7.2569508742197511E-3</v>
      </c>
      <c r="V869" s="203"/>
      <c r="W869" s="44">
        <v>4.1489515807552673E-3</v>
      </c>
      <c r="X869" s="203"/>
      <c r="Y869" s="44">
        <v>6.6821984809486389E-3</v>
      </c>
      <c r="Z869" s="203"/>
      <c r="AA869" s="35"/>
      <c r="AD869" t="s">
        <v>62</v>
      </c>
    </row>
    <row r="870" spans="1:30" x14ac:dyDescent="0.25">
      <c r="A870" s="29">
        <v>1069</v>
      </c>
      <c r="B870" s="35">
        <v>2</v>
      </c>
      <c r="C870" s="45">
        <v>32</v>
      </c>
      <c r="D870" s="35" t="s">
        <v>32</v>
      </c>
      <c r="E870" s="37">
        <v>45133</v>
      </c>
      <c r="F870" s="37"/>
      <c r="G870" s="84">
        <v>777737.44</v>
      </c>
      <c r="H870" s="84">
        <v>506841.28</v>
      </c>
      <c r="I870" s="35"/>
      <c r="J870" s="46">
        <v>774902.32</v>
      </c>
      <c r="K870" s="41">
        <v>504006.16000000003</v>
      </c>
      <c r="L870" s="201">
        <f t="shared" si="13"/>
        <v>270896.15999999992</v>
      </c>
      <c r="M870" s="35">
        <v>200</v>
      </c>
      <c r="N870" s="35">
        <v>8</v>
      </c>
      <c r="O870" s="35">
        <v>1</v>
      </c>
      <c r="P870" s="42"/>
      <c r="Q870" s="43">
        <v>7.844211600211894</v>
      </c>
      <c r="R870" s="43">
        <v>5.1267932953749211</v>
      </c>
      <c r="S870" s="43">
        <v>5.8424493553994914</v>
      </c>
      <c r="T870" s="42"/>
      <c r="U870" s="44">
        <v>7.8442116002118943E-3</v>
      </c>
      <c r="V870" s="203"/>
      <c r="W870" s="44">
        <v>5.1267932953749209E-3</v>
      </c>
      <c r="X870" s="203"/>
      <c r="Y870" s="44">
        <v>5.8424493553994915E-3</v>
      </c>
      <c r="Z870" s="203"/>
      <c r="AA870" s="35"/>
      <c r="AD870" t="s">
        <v>62</v>
      </c>
    </row>
    <row r="871" spans="1:30" x14ac:dyDescent="0.25">
      <c r="A871">
        <v>1074</v>
      </c>
      <c r="B871" s="47">
        <v>3</v>
      </c>
      <c r="C871" s="48">
        <v>33</v>
      </c>
      <c r="D871" s="47" t="s">
        <v>32</v>
      </c>
      <c r="E871" s="49">
        <v>45133</v>
      </c>
      <c r="F871" s="49"/>
      <c r="G871" s="84">
        <v>237847.78</v>
      </c>
      <c r="H871" s="84">
        <v>161294.85999999999</v>
      </c>
      <c r="I871" s="47"/>
      <c r="J871" s="52">
        <v>235012.66</v>
      </c>
      <c r="K871" s="53">
        <v>158459.74</v>
      </c>
      <c r="L871" s="201">
        <f t="shared" si="13"/>
        <v>76552.920000000013</v>
      </c>
      <c r="M871" s="47">
        <v>250</v>
      </c>
      <c r="N871" s="47">
        <v>8</v>
      </c>
      <c r="O871" s="47">
        <v>1</v>
      </c>
      <c r="P871" s="54"/>
      <c r="Q871" s="55">
        <v>1.9031962983604476</v>
      </c>
      <c r="R871" s="55">
        <v>1.1590300785286078</v>
      </c>
      <c r="S871" s="55">
        <v>1.5999573726384559</v>
      </c>
      <c r="T871" s="54"/>
      <c r="U871" s="56">
        <v>1.9031962983604477E-3</v>
      </c>
      <c r="V871" s="204"/>
      <c r="W871" s="56">
        <v>1.1590300785286078E-3</v>
      </c>
      <c r="X871" s="204"/>
      <c r="Y871" s="56">
        <v>1.5999573726384561E-3</v>
      </c>
      <c r="Z871" s="204"/>
      <c r="AA871" s="47"/>
      <c r="AD871" t="s">
        <v>62</v>
      </c>
    </row>
    <row r="872" spans="1:30" x14ac:dyDescent="0.25">
      <c r="A872" s="29">
        <v>1075</v>
      </c>
      <c r="B872" s="57">
        <v>4</v>
      </c>
      <c r="C872" s="58">
        <v>33</v>
      </c>
      <c r="D872" s="57" t="s">
        <v>32</v>
      </c>
      <c r="E872" s="59">
        <v>45133</v>
      </c>
      <c r="F872" s="59"/>
      <c r="G872" s="84">
        <v>232461.72</v>
      </c>
      <c r="H872" s="84">
        <v>157817.78</v>
      </c>
      <c r="I872" s="57"/>
      <c r="J872" s="62">
        <v>229626.6</v>
      </c>
      <c r="K872" s="63">
        <v>154982.66</v>
      </c>
      <c r="L872" s="201">
        <f t="shared" si="13"/>
        <v>74643.94</v>
      </c>
      <c r="M872" s="57">
        <v>250</v>
      </c>
      <c r="N872" s="57">
        <v>8</v>
      </c>
      <c r="O872" s="57">
        <v>1</v>
      </c>
      <c r="P872" s="64"/>
      <c r="Q872" s="65">
        <v>1.8595785228127504</v>
      </c>
      <c r="R872" s="65">
        <v>1.130127650779156</v>
      </c>
      <c r="S872" s="65">
        <v>1.5683193748722279</v>
      </c>
      <c r="T872" s="64"/>
      <c r="U872" s="66">
        <v>1.8595785228127503E-3</v>
      </c>
      <c r="V872" s="205"/>
      <c r="W872" s="66">
        <v>1.1301276507791561E-3</v>
      </c>
      <c r="X872" s="205"/>
      <c r="Y872" s="66">
        <v>1.568319374872228E-3</v>
      </c>
      <c r="Z872" s="205"/>
      <c r="AA872" s="57"/>
      <c r="AD872" t="s">
        <v>62</v>
      </c>
    </row>
    <row r="873" spans="1:30" x14ac:dyDescent="0.25">
      <c r="A873">
        <v>1080</v>
      </c>
      <c r="B873" s="67">
        <v>5</v>
      </c>
      <c r="C873" s="68">
        <v>110</v>
      </c>
      <c r="D873" s="67" t="s">
        <v>32</v>
      </c>
      <c r="E873" s="69">
        <v>45133</v>
      </c>
      <c r="F873" s="69"/>
      <c r="G873" s="84">
        <v>1271996.6200000001</v>
      </c>
      <c r="H873" s="84">
        <v>800976.62</v>
      </c>
      <c r="I873" s="67"/>
      <c r="J873" s="72">
        <v>1269161.5</v>
      </c>
      <c r="K873" s="73">
        <v>798141.5</v>
      </c>
      <c r="L873" s="201">
        <f t="shared" si="13"/>
        <v>471020</v>
      </c>
      <c r="M873" s="67">
        <v>250</v>
      </c>
      <c r="N873" s="67">
        <v>8</v>
      </c>
      <c r="O873" s="67">
        <v>1</v>
      </c>
      <c r="P873" s="74"/>
      <c r="Q873" s="75">
        <v>10.278014251749642</v>
      </c>
      <c r="R873" s="75">
        <v>7.1313589029464159</v>
      </c>
      <c r="S873" s="75">
        <v>6.7653089999269378</v>
      </c>
      <c r="T873" s="74"/>
      <c r="U873" s="76">
        <v>1.0278014251749642E-2</v>
      </c>
      <c r="V873" s="206"/>
      <c r="W873" s="76">
        <v>7.1313589029464164E-3</v>
      </c>
      <c r="X873" s="206"/>
      <c r="Y873" s="76">
        <v>6.7653089999269375E-3</v>
      </c>
      <c r="Z873" s="206"/>
      <c r="AA873" s="67"/>
      <c r="AD873" t="s">
        <v>62</v>
      </c>
    </row>
    <row r="874" spans="1:30" x14ac:dyDescent="0.25">
      <c r="A874" s="29">
        <v>1081</v>
      </c>
      <c r="B874" s="67">
        <v>6</v>
      </c>
      <c r="C874" s="68">
        <v>110</v>
      </c>
      <c r="D874" s="67" t="s">
        <v>32</v>
      </c>
      <c r="E874" s="69">
        <v>45133</v>
      </c>
      <c r="F874" s="69"/>
      <c r="G874" s="84">
        <v>1291647.6200000001</v>
      </c>
      <c r="H874" s="84">
        <v>816866.19</v>
      </c>
      <c r="I874" s="67"/>
      <c r="J874" s="72">
        <v>1288812.5</v>
      </c>
      <c r="K874" s="73">
        <v>814031.07</v>
      </c>
      <c r="L874" s="201">
        <f t="shared" si="13"/>
        <v>474781.43000000005</v>
      </c>
      <c r="M874" s="67">
        <v>250</v>
      </c>
      <c r="N874" s="67">
        <v>8</v>
      </c>
      <c r="O874" s="67">
        <v>1</v>
      </c>
      <c r="P874" s="74"/>
      <c r="Q874" s="75">
        <v>10.437153382633404</v>
      </c>
      <c r="R874" s="75">
        <v>7.1883078803110925</v>
      </c>
      <c r="S874" s="75">
        <v>6.985017829992973</v>
      </c>
      <c r="T874" s="74"/>
      <c r="U874" s="76">
        <v>1.0437153382633405E-2</v>
      </c>
      <c r="V874" s="206"/>
      <c r="W874" s="76">
        <v>7.1883078803110928E-3</v>
      </c>
      <c r="X874" s="206"/>
      <c r="Y874" s="76">
        <v>6.9850178299929733E-3</v>
      </c>
      <c r="Z874" s="206"/>
      <c r="AA874" s="67"/>
      <c r="AD874" t="s">
        <v>62</v>
      </c>
    </row>
    <row r="875" spans="1:30" x14ac:dyDescent="0.25">
      <c r="A875">
        <v>1086</v>
      </c>
      <c r="B875" s="47">
        <v>7</v>
      </c>
      <c r="C875" s="48">
        <v>39</v>
      </c>
      <c r="D875" s="47" t="s">
        <v>32</v>
      </c>
      <c r="E875" s="49">
        <v>45133</v>
      </c>
      <c r="F875" s="49"/>
      <c r="G875" s="84">
        <v>499674.09</v>
      </c>
      <c r="H875" s="84">
        <v>330676.75</v>
      </c>
      <c r="I875" s="47"/>
      <c r="J875" s="52">
        <v>496838.97000000003</v>
      </c>
      <c r="K875" s="53">
        <v>327841.63</v>
      </c>
      <c r="L875" s="201">
        <f t="shared" si="13"/>
        <v>168997.34000000003</v>
      </c>
      <c r="M875" s="47">
        <v>450</v>
      </c>
      <c r="N875" s="67">
        <v>8</v>
      </c>
      <c r="O875" s="47">
        <v>1</v>
      </c>
      <c r="P875" s="54"/>
      <c r="Q875" s="55">
        <v>2.2352982283905178</v>
      </c>
      <c r="R875" s="55">
        <v>1.4214785467746858</v>
      </c>
      <c r="S875" s="55">
        <v>1.7497123154740388</v>
      </c>
      <c r="T875" s="54"/>
      <c r="U875" s="56">
        <v>2.235298228390518E-3</v>
      </c>
      <c r="V875" s="204"/>
      <c r="W875" s="56">
        <v>1.4214785467746857E-3</v>
      </c>
      <c r="X875" s="204"/>
      <c r="Y875" s="56">
        <v>1.7497123154740389E-3</v>
      </c>
      <c r="Z875" s="204"/>
      <c r="AA875" s="47"/>
      <c r="AD875" t="s">
        <v>62</v>
      </c>
    </row>
    <row r="876" spans="1:30" x14ac:dyDescent="0.25">
      <c r="A876" s="29">
        <v>1087</v>
      </c>
      <c r="B876" s="57">
        <v>8</v>
      </c>
      <c r="C876" s="58">
        <v>39</v>
      </c>
      <c r="D876" s="57" t="s">
        <v>32</v>
      </c>
      <c r="E876" s="59">
        <v>45133</v>
      </c>
      <c r="F876" s="59"/>
      <c r="G876" s="84">
        <v>511514.22</v>
      </c>
      <c r="H876" s="84">
        <v>335240.75</v>
      </c>
      <c r="I876" s="57"/>
      <c r="J876" s="62">
        <v>508679.1</v>
      </c>
      <c r="K876" s="63">
        <v>332405.63</v>
      </c>
      <c r="L876" s="201">
        <f t="shared" si="13"/>
        <v>176273.46999999997</v>
      </c>
      <c r="M876" s="57">
        <v>450</v>
      </c>
      <c r="N876" s="67">
        <v>8</v>
      </c>
      <c r="O876" s="57">
        <v>1</v>
      </c>
      <c r="P876" s="64"/>
      <c r="Q876" s="65">
        <v>2.2885674427859048</v>
      </c>
      <c r="R876" s="65">
        <v>1.4826798810592587</v>
      </c>
      <c r="S876" s="65">
        <v>1.7326582577122893</v>
      </c>
      <c r="T876" s="64"/>
      <c r="U876" s="66">
        <v>2.2885674427859048E-3</v>
      </c>
      <c r="V876" s="205"/>
      <c r="W876" s="66">
        <v>1.4826798810592587E-3</v>
      </c>
      <c r="X876" s="205"/>
      <c r="Y876" s="66">
        <v>1.7326582577122894E-3</v>
      </c>
      <c r="Z876" s="205"/>
      <c r="AA876" s="57"/>
      <c r="AD876" t="s">
        <v>62</v>
      </c>
    </row>
    <row r="877" spans="1:30" x14ac:dyDescent="0.25">
      <c r="A877">
        <v>1093</v>
      </c>
      <c r="B877" s="35">
        <v>9</v>
      </c>
      <c r="C877" s="45">
        <v>14</v>
      </c>
      <c r="D877" s="35" t="s">
        <v>32</v>
      </c>
      <c r="E877" s="37">
        <v>45131</v>
      </c>
      <c r="F877" s="37"/>
      <c r="G877" s="84">
        <v>475634.19</v>
      </c>
      <c r="H877" s="84">
        <v>310156.15999999997</v>
      </c>
      <c r="I877" s="35"/>
      <c r="J877" s="46">
        <v>472799.07</v>
      </c>
      <c r="K877" s="41">
        <v>307321.03999999998</v>
      </c>
      <c r="L877" s="201">
        <f t="shared" si="13"/>
        <v>165478.03000000003</v>
      </c>
      <c r="M877" s="35">
        <v>200</v>
      </c>
      <c r="N877" s="67">
        <v>8</v>
      </c>
      <c r="O877" s="35">
        <v>1</v>
      </c>
      <c r="P877" s="42"/>
      <c r="Q877" s="43">
        <v>4.7860689712006481</v>
      </c>
      <c r="R877" s="43">
        <v>3.1317227041381845</v>
      </c>
      <c r="S877" s="43">
        <v>3.5568444741842957</v>
      </c>
      <c r="T877" s="42"/>
      <c r="U877" s="44">
        <v>4.7860689712006486E-3</v>
      </c>
      <c r="V877" s="203"/>
      <c r="W877" s="44">
        <v>3.1317227041381848E-3</v>
      </c>
      <c r="X877" s="203"/>
      <c r="Y877" s="44">
        <v>3.556844474184296E-3</v>
      </c>
      <c r="Z877" s="203"/>
      <c r="AA877" s="35"/>
      <c r="AD877" t="s">
        <v>62</v>
      </c>
    </row>
    <row r="878" spans="1:30" x14ac:dyDescent="0.25">
      <c r="A878" s="29">
        <v>1094</v>
      </c>
      <c r="B878" s="35">
        <v>10</v>
      </c>
      <c r="C878" s="45">
        <v>14</v>
      </c>
      <c r="D878" s="35" t="s">
        <v>32</v>
      </c>
      <c r="E878" s="37">
        <v>45131</v>
      </c>
      <c r="F878" s="37"/>
      <c r="G878" s="84">
        <v>453012.88</v>
      </c>
      <c r="H878" s="84">
        <v>300576.69</v>
      </c>
      <c r="I878" s="35"/>
      <c r="J878" s="46">
        <v>450177.76</v>
      </c>
      <c r="K878" s="41">
        <v>297741.57</v>
      </c>
      <c r="L878" s="201">
        <f t="shared" si="13"/>
        <v>152436.19</v>
      </c>
      <c r="M878" s="35">
        <v>200</v>
      </c>
      <c r="N878" s="67">
        <v>8</v>
      </c>
      <c r="O878" s="35">
        <v>1</v>
      </c>
      <c r="P878" s="42"/>
      <c r="Q878" s="43">
        <v>4.5570770870184081</v>
      </c>
      <c r="R878" s="43">
        <v>2.884901863741804</v>
      </c>
      <c r="S878" s="43">
        <v>3.5951767300446988</v>
      </c>
      <c r="T878" s="42"/>
      <c r="U878" s="44">
        <v>4.5570770870184078E-3</v>
      </c>
      <c r="V878" s="203"/>
      <c r="W878" s="44">
        <v>2.8849018637418043E-3</v>
      </c>
      <c r="X878" s="203"/>
      <c r="Y878" s="44">
        <v>3.595176730044699E-3</v>
      </c>
      <c r="Z878" s="203"/>
      <c r="AA878" s="35"/>
      <c r="AD878" t="s">
        <v>62</v>
      </c>
    </row>
    <row r="879" spans="1:30" x14ac:dyDescent="0.25">
      <c r="A879">
        <v>1099</v>
      </c>
      <c r="B879" s="47">
        <v>11</v>
      </c>
      <c r="C879" s="48">
        <v>5</v>
      </c>
      <c r="D879" s="47" t="s">
        <v>32</v>
      </c>
      <c r="E879" s="49">
        <v>45131</v>
      </c>
      <c r="F879" s="49"/>
      <c r="G879" s="84">
        <v>338567.19</v>
      </c>
      <c r="H879" s="84">
        <v>230576.06</v>
      </c>
      <c r="I879" s="47"/>
      <c r="J879" s="52">
        <v>335732.07</v>
      </c>
      <c r="K879" s="53">
        <v>227740.94</v>
      </c>
      <c r="L879" s="201">
        <f t="shared" si="13"/>
        <v>107991.13</v>
      </c>
      <c r="M879" s="47">
        <v>200</v>
      </c>
      <c r="N879" s="67">
        <v>8</v>
      </c>
      <c r="O879" s="47">
        <v>1</v>
      </c>
      <c r="P879" s="54"/>
      <c r="Q879" s="55">
        <v>3.3985617671878332</v>
      </c>
      <c r="R879" s="55">
        <v>2.0437654090185764</v>
      </c>
      <c r="S879" s="55">
        <v>2.9128121700639027</v>
      </c>
      <c r="T879" s="54"/>
      <c r="U879" s="56">
        <v>3.3985617671878333E-3</v>
      </c>
      <c r="V879" s="204"/>
      <c r="W879" s="56">
        <v>2.0437654090185763E-3</v>
      </c>
      <c r="X879" s="204"/>
      <c r="Y879" s="56">
        <v>2.9128121700639029E-3</v>
      </c>
      <c r="Z879" s="204"/>
      <c r="AA879" s="47"/>
      <c r="AD879" t="s">
        <v>62</v>
      </c>
    </row>
    <row r="880" spans="1:30" x14ac:dyDescent="0.25">
      <c r="A880" s="29">
        <v>1100</v>
      </c>
      <c r="B880" s="57">
        <v>12</v>
      </c>
      <c r="C880" s="58">
        <v>5</v>
      </c>
      <c r="D880" s="57" t="s">
        <v>32</v>
      </c>
      <c r="E880" s="59">
        <v>45131</v>
      </c>
      <c r="F880" s="59"/>
      <c r="G880" s="84">
        <v>351911.53</v>
      </c>
      <c r="H880" s="84">
        <v>226934.7</v>
      </c>
      <c r="I880" s="57"/>
      <c r="J880" s="62">
        <v>349076.41000000003</v>
      </c>
      <c r="K880" s="63">
        <v>224099.58000000002</v>
      </c>
      <c r="L880" s="201">
        <f t="shared" si="13"/>
        <v>124976.83000000002</v>
      </c>
      <c r="M880" s="57">
        <v>200</v>
      </c>
      <c r="N880" s="67">
        <v>8</v>
      </c>
      <c r="O880" s="57">
        <v>1</v>
      </c>
      <c r="P880" s="64"/>
      <c r="Q880" s="65">
        <v>3.5336443755676505</v>
      </c>
      <c r="R880" s="65">
        <v>2.3652250150803598</v>
      </c>
      <c r="S880" s="65">
        <v>2.5121016250476744</v>
      </c>
      <c r="T880" s="64"/>
      <c r="U880" s="66">
        <v>3.5336443755676506E-3</v>
      </c>
      <c r="V880" s="205"/>
      <c r="W880" s="66">
        <v>2.36522501508036E-3</v>
      </c>
      <c r="X880" s="205"/>
      <c r="Y880" s="66">
        <v>2.5121016250476743E-3</v>
      </c>
      <c r="Z880" s="205"/>
      <c r="AA880" s="57"/>
      <c r="AD880" t="s">
        <v>62</v>
      </c>
    </row>
    <row r="881" spans="1:30" x14ac:dyDescent="0.25">
      <c r="A881">
        <v>1105</v>
      </c>
      <c r="B881" s="35">
        <v>13</v>
      </c>
      <c r="C881" s="45">
        <v>3</v>
      </c>
      <c r="D881" s="35" t="s">
        <v>32</v>
      </c>
      <c r="E881" s="37">
        <v>45131</v>
      </c>
      <c r="F881" s="37"/>
      <c r="G881" s="84">
        <v>1326089.5</v>
      </c>
      <c r="H881" s="84">
        <v>875287.19</v>
      </c>
      <c r="I881" s="35"/>
      <c r="J881" s="46">
        <v>1323254.3799999999</v>
      </c>
      <c r="K881" s="41">
        <v>872452.07</v>
      </c>
      <c r="L881" s="201">
        <f t="shared" si="13"/>
        <v>450802.30999999994</v>
      </c>
      <c r="M881" s="35">
        <v>200</v>
      </c>
      <c r="N881" s="67">
        <v>8</v>
      </c>
      <c r="O881" s="35">
        <v>1</v>
      </c>
      <c r="P881" s="42"/>
      <c r="Q881" s="43">
        <v>13.395091342128383</v>
      </c>
      <c r="R881" s="43">
        <v>8.5315726160441958</v>
      </c>
      <c r="S881" s="43">
        <v>10.456565261081</v>
      </c>
      <c r="T881" s="42"/>
      <c r="U881" s="44">
        <v>1.3395091342128384E-2</v>
      </c>
      <c r="V881" s="203"/>
      <c r="W881" s="44">
        <v>8.531572616044196E-3</v>
      </c>
      <c r="X881" s="203"/>
      <c r="Y881" s="44">
        <v>1.0456565261081E-2</v>
      </c>
      <c r="Z881" s="203"/>
      <c r="AA881" s="35"/>
      <c r="AD881" t="s">
        <v>62</v>
      </c>
    </row>
    <row r="882" spans="1:30" x14ac:dyDescent="0.25">
      <c r="A882" s="29">
        <v>1106</v>
      </c>
      <c r="B882" s="35">
        <v>14</v>
      </c>
      <c r="C882" s="45">
        <v>3</v>
      </c>
      <c r="D882" s="35" t="s">
        <v>32</v>
      </c>
      <c r="E882" s="37">
        <v>45131</v>
      </c>
      <c r="F882" s="37"/>
      <c r="G882" s="84">
        <v>1510814.5</v>
      </c>
      <c r="H882" s="84">
        <v>914714</v>
      </c>
      <c r="I882" s="35"/>
      <c r="J882" s="46">
        <v>1507979.38</v>
      </c>
      <c r="K882" s="41">
        <v>911878.88</v>
      </c>
      <c r="L882" s="201">
        <f t="shared" si="13"/>
        <v>596100.49999999988</v>
      </c>
      <c r="M882" s="35">
        <v>200</v>
      </c>
      <c r="N882" s="67">
        <v>8</v>
      </c>
      <c r="O882" s="35">
        <v>1</v>
      </c>
      <c r="P882" s="42"/>
      <c r="Q882" s="43">
        <v>15.26503281791225</v>
      </c>
      <c r="R882" s="43">
        <v>11.281385630455736</v>
      </c>
      <c r="S882" s="43">
        <v>8.5648414530314998</v>
      </c>
      <c r="T882" s="42"/>
      <c r="U882" s="44">
        <v>1.526503281791225E-2</v>
      </c>
      <c r="V882" s="203"/>
      <c r="W882" s="44">
        <v>1.1281385630455736E-2</v>
      </c>
      <c r="X882" s="203"/>
      <c r="Y882" s="44">
        <v>8.5648414530314996E-3</v>
      </c>
      <c r="Z882" s="203"/>
      <c r="AA882" s="35"/>
      <c r="AD882" t="s">
        <v>62</v>
      </c>
    </row>
    <row r="883" spans="1:30" x14ac:dyDescent="0.25">
      <c r="A883">
        <v>1111</v>
      </c>
      <c r="B883" s="47">
        <v>15</v>
      </c>
      <c r="C883" s="48">
        <v>454</v>
      </c>
      <c r="D883" s="47" t="s">
        <v>32</v>
      </c>
      <c r="E883" s="49">
        <v>45131</v>
      </c>
      <c r="F883" s="49"/>
      <c r="G883" s="84">
        <v>1959727.25</v>
      </c>
      <c r="H883" s="84">
        <v>1224601.25</v>
      </c>
      <c r="I883" s="47"/>
      <c r="J883" s="52">
        <v>1956892.13</v>
      </c>
      <c r="K883" s="53">
        <v>1221766.1299999999</v>
      </c>
      <c r="L883" s="201">
        <f t="shared" si="13"/>
        <v>735126</v>
      </c>
      <c r="M883" s="47">
        <v>200</v>
      </c>
      <c r="N883" s="67">
        <v>8</v>
      </c>
      <c r="O883" s="47">
        <v>1</v>
      </c>
      <c r="P883" s="54"/>
      <c r="Q883" s="55">
        <v>19.809304412083012</v>
      </c>
      <c r="R883" s="55">
        <v>13.912486053902665</v>
      </c>
      <c r="S883" s="55">
        <v>12.678159470087742</v>
      </c>
      <c r="T883" s="54"/>
      <c r="U883" s="56">
        <v>1.9809304412083013E-2</v>
      </c>
      <c r="V883" s="204"/>
      <c r="W883" s="56">
        <v>1.3912486053902665E-2</v>
      </c>
      <c r="X883" s="204"/>
      <c r="Y883" s="56">
        <v>1.2678159470087743E-2</v>
      </c>
      <c r="Z883" s="204"/>
      <c r="AA883" s="47"/>
      <c r="AD883" t="s">
        <v>62</v>
      </c>
    </row>
    <row r="884" spans="1:30" x14ac:dyDescent="0.25">
      <c r="A884" s="29">
        <v>1112</v>
      </c>
      <c r="B884" s="57">
        <v>16</v>
      </c>
      <c r="C884" s="58">
        <v>454</v>
      </c>
      <c r="D884" s="57" t="s">
        <v>32</v>
      </c>
      <c r="E884" s="59">
        <v>45131</v>
      </c>
      <c r="F884" s="59"/>
      <c r="G884" s="84">
        <v>1861643</v>
      </c>
      <c r="H884" s="84">
        <v>1154779</v>
      </c>
      <c r="I884" s="57"/>
      <c r="J884" s="62">
        <v>1858807.88</v>
      </c>
      <c r="K884" s="63">
        <v>1151943.8799999999</v>
      </c>
      <c r="L884" s="201">
        <f t="shared" si="13"/>
        <v>706864</v>
      </c>
      <c r="M884" s="57">
        <v>200</v>
      </c>
      <c r="N884" s="67">
        <v>8</v>
      </c>
      <c r="O884" s="57">
        <v>1</v>
      </c>
      <c r="P884" s="64"/>
      <c r="Q884" s="65">
        <v>18.816413318857116</v>
      </c>
      <c r="R884" s="65">
        <v>13.37761899593519</v>
      </c>
      <c r="S884" s="65">
        <v>11.693407794282134</v>
      </c>
      <c r="T884" s="64"/>
      <c r="U884" s="66">
        <v>1.8816413318857115E-2</v>
      </c>
      <c r="V884" s="205"/>
      <c r="W884" s="66">
        <v>1.3377618995935191E-2</v>
      </c>
      <c r="X884" s="205"/>
      <c r="Y884" s="66">
        <v>1.1693407794282134E-2</v>
      </c>
      <c r="Z884" s="205"/>
      <c r="AA884" s="57"/>
      <c r="AD884" t="s">
        <v>62</v>
      </c>
    </row>
    <row r="885" spans="1:30" x14ac:dyDescent="0.25">
      <c r="A885">
        <v>1121</v>
      </c>
      <c r="B885" s="35">
        <v>17</v>
      </c>
      <c r="C885" s="45" t="s">
        <v>39</v>
      </c>
      <c r="D885" s="35" t="s">
        <v>32</v>
      </c>
      <c r="E885" s="37">
        <v>45131</v>
      </c>
      <c r="F885" s="37"/>
      <c r="G885" s="84">
        <v>6058.31</v>
      </c>
      <c r="H885" s="84">
        <v>7416.24</v>
      </c>
      <c r="I885" s="35"/>
      <c r="J885" s="46">
        <v>3223.1900000000005</v>
      </c>
      <c r="K885" s="41">
        <v>4581.12</v>
      </c>
      <c r="L885" s="202">
        <f t="shared" si="13"/>
        <v>-1357.9299999999994</v>
      </c>
      <c r="M885" s="35">
        <v>250</v>
      </c>
      <c r="N885" s="67">
        <v>8</v>
      </c>
      <c r="O885" s="35">
        <v>1</v>
      </c>
      <c r="P885" s="42"/>
      <c r="Q885" s="43">
        <v>2.6102267328544818E-2</v>
      </c>
      <c r="R885" s="43">
        <v>-2.0559394919701969E-2</v>
      </c>
      <c r="S885" s="43">
        <v>0.1003225738337306</v>
      </c>
      <c r="T885" s="42"/>
      <c r="U885" s="44">
        <v>2.6102267328544818E-5</v>
      </c>
      <c r="V885" s="203"/>
      <c r="W885" s="44">
        <v>-2.0559394919701969E-5</v>
      </c>
      <c r="X885" s="203"/>
      <c r="Y885" s="44">
        <v>1.0032257383373059E-4</v>
      </c>
      <c r="Z885" s="203"/>
      <c r="AA885" s="35"/>
      <c r="AD885" t="s">
        <v>62</v>
      </c>
    </row>
    <row r="886" spans="1:30" x14ac:dyDescent="0.25">
      <c r="A886" s="29">
        <v>1122</v>
      </c>
      <c r="B886" s="35">
        <v>18</v>
      </c>
      <c r="C886" s="45" t="s">
        <v>39</v>
      </c>
      <c r="D886" s="35" t="s">
        <v>32</v>
      </c>
      <c r="E886" s="37">
        <v>45131</v>
      </c>
      <c r="F886" s="37"/>
      <c r="G886" s="84">
        <v>5362.95</v>
      </c>
      <c r="H886" s="84">
        <v>7603.87</v>
      </c>
      <c r="I886" s="35"/>
      <c r="J886" s="46">
        <v>2527.83</v>
      </c>
      <c r="K886" s="41">
        <v>4768.75</v>
      </c>
      <c r="L886" s="202">
        <f t="shared" si="13"/>
        <v>-2240.92</v>
      </c>
      <c r="M886" s="35">
        <v>250</v>
      </c>
      <c r="N886" s="67">
        <v>8</v>
      </c>
      <c r="O886" s="35">
        <v>1</v>
      </c>
      <c r="P886" s="42"/>
      <c r="Q886" s="43">
        <v>2.0471053341911412E-2</v>
      </c>
      <c r="R886" s="43">
        <v>-3.3928081170206542E-2</v>
      </c>
      <c r="S886" s="43">
        <v>0.11695813920105359</v>
      </c>
      <c r="T886" s="42"/>
      <c r="U886" s="44">
        <v>2.0471053341911411E-5</v>
      </c>
      <c r="V886" s="203"/>
      <c r="W886" s="44">
        <v>-3.392808117020654E-5</v>
      </c>
      <c r="X886" s="203"/>
      <c r="Y886" s="44">
        <v>1.169581392010536E-4</v>
      </c>
      <c r="Z886" s="203"/>
      <c r="AA886" s="35"/>
      <c r="AD886" t="s">
        <v>62</v>
      </c>
    </row>
    <row r="887" spans="1:30" x14ac:dyDescent="0.25">
      <c r="A887">
        <v>1127</v>
      </c>
      <c r="B887" s="47">
        <v>19</v>
      </c>
      <c r="C887" s="48">
        <v>18</v>
      </c>
      <c r="D887" s="47" t="s">
        <v>32</v>
      </c>
      <c r="E887" s="49">
        <v>45132</v>
      </c>
      <c r="F887" s="49"/>
      <c r="G887" s="84">
        <v>159365.51999999999</v>
      </c>
      <c r="H887" s="84">
        <v>110929.68</v>
      </c>
      <c r="I887" s="47"/>
      <c r="J887" s="52">
        <v>156530.4</v>
      </c>
      <c r="K887" s="53">
        <v>108094.56</v>
      </c>
      <c r="L887" s="201">
        <f t="shared" si="13"/>
        <v>48435.839999999997</v>
      </c>
      <c r="M887" s="47">
        <v>250</v>
      </c>
      <c r="N887" s="67">
        <v>8</v>
      </c>
      <c r="O887" s="47">
        <v>1</v>
      </c>
      <c r="P887" s="54"/>
      <c r="Q887" s="55">
        <v>1.2676256583831704</v>
      </c>
      <c r="R887" s="55">
        <v>0.73333055667633662</v>
      </c>
      <c r="S887" s="55">
        <v>1.1487344686696928</v>
      </c>
      <c r="T887" s="54"/>
      <c r="U887" s="56">
        <v>1.2676256583831706E-3</v>
      </c>
      <c r="V887" s="204"/>
      <c r="W887" s="56">
        <v>7.3333055667633667E-4</v>
      </c>
      <c r="X887" s="204"/>
      <c r="Y887" s="56">
        <v>1.1487344686696927E-3</v>
      </c>
      <c r="Z887" s="204"/>
      <c r="AA887" s="47"/>
      <c r="AD887" t="s">
        <v>62</v>
      </c>
    </row>
    <row r="888" spans="1:30" x14ac:dyDescent="0.25">
      <c r="A888" s="29">
        <v>1128</v>
      </c>
      <c r="B888" s="57">
        <v>20</v>
      </c>
      <c r="C888" s="58">
        <v>18</v>
      </c>
      <c r="D888" s="57" t="s">
        <v>32</v>
      </c>
      <c r="E888" s="59">
        <v>45132</v>
      </c>
      <c r="F888" s="59"/>
      <c r="G888" s="84">
        <v>167530.92000000001</v>
      </c>
      <c r="H888" s="84">
        <v>117439.23</v>
      </c>
      <c r="I888" s="57"/>
      <c r="J888" s="62">
        <v>164695.80000000002</v>
      </c>
      <c r="K888" s="63">
        <v>114604.11</v>
      </c>
      <c r="L888" s="201">
        <f t="shared" si="13"/>
        <v>50091.690000000017</v>
      </c>
      <c r="M888" s="57">
        <v>250</v>
      </c>
      <c r="N888" s="67">
        <v>8</v>
      </c>
      <c r="O888" s="57">
        <v>1</v>
      </c>
      <c r="P888" s="64"/>
      <c r="Q888" s="65">
        <v>1.333751283507504</v>
      </c>
      <c r="R888" s="65">
        <v>0.75840053383111561</v>
      </c>
      <c r="S888" s="65">
        <v>1.2370041118042352</v>
      </c>
      <c r="T888" s="64"/>
      <c r="U888" s="66">
        <v>1.3337512835075041E-3</v>
      </c>
      <c r="V888" s="205"/>
      <c r="W888" s="66">
        <v>7.584005338311156E-4</v>
      </c>
      <c r="X888" s="205"/>
      <c r="Y888" s="66">
        <v>1.2370041118042352E-3</v>
      </c>
      <c r="Z888" s="205"/>
      <c r="AA888" s="57"/>
      <c r="AD888" t="s">
        <v>62</v>
      </c>
    </row>
    <row r="889" spans="1:30" x14ac:dyDescent="0.25">
      <c r="A889">
        <v>1133</v>
      </c>
      <c r="B889" s="35">
        <v>21</v>
      </c>
      <c r="C889" s="45">
        <v>112</v>
      </c>
      <c r="D889" s="35" t="s">
        <v>32</v>
      </c>
      <c r="E889" s="37">
        <v>45132</v>
      </c>
      <c r="F889" s="37"/>
      <c r="G889" s="84">
        <v>162552.41</v>
      </c>
      <c r="H889" s="84">
        <v>123986.81</v>
      </c>
      <c r="I889" s="35"/>
      <c r="J889" s="46">
        <v>159717.29</v>
      </c>
      <c r="K889" s="41">
        <v>121151.69</v>
      </c>
      <c r="L889" s="201">
        <f t="shared" si="13"/>
        <v>38565.600000000006</v>
      </c>
      <c r="M889" s="35">
        <v>250</v>
      </c>
      <c r="N889" s="67">
        <v>8</v>
      </c>
      <c r="O889" s="35">
        <v>1</v>
      </c>
      <c r="P889" s="42"/>
      <c r="Q889" s="43">
        <v>1.29343395846063</v>
      </c>
      <c r="R889" s="43">
        <v>0.58389269013517553</v>
      </c>
      <c r="S889" s="43">
        <v>1.5255137268997274</v>
      </c>
      <c r="T889" s="42"/>
      <c r="U889" s="44">
        <v>1.29343395846063E-3</v>
      </c>
      <c r="V889" s="203"/>
      <c r="W889" s="44">
        <v>5.8389269013517549E-4</v>
      </c>
      <c r="X889" s="203"/>
      <c r="Y889" s="44">
        <v>1.5255137268997275E-3</v>
      </c>
      <c r="Z889" s="203"/>
      <c r="AA889" s="35"/>
      <c r="AD889" t="s">
        <v>62</v>
      </c>
    </row>
    <row r="890" spans="1:30" x14ac:dyDescent="0.25">
      <c r="A890" s="29">
        <v>1134</v>
      </c>
      <c r="B890" s="35">
        <v>22</v>
      </c>
      <c r="C890" s="45">
        <v>112</v>
      </c>
      <c r="D890" s="35" t="s">
        <v>32</v>
      </c>
      <c r="E890" s="37">
        <v>45132</v>
      </c>
      <c r="F890" s="37"/>
      <c r="G890" s="84">
        <v>173793.95</v>
      </c>
      <c r="H890" s="84">
        <v>126749.82</v>
      </c>
      <c r="I890" s="35"/>
      <c r="J890" s="46">
        <v>170958.83000000002</v>
      </c>
      <c r="K890" s="41">
        <v>123914.70000000001</v>
      </c>
      <c r="L890" s="201">
        <f t="shared" si="13"/>
        <v>47044.130000000005</v>
      </c>
      <c r="M890" s="35">
        <v>250</v>
      </c>
      <c r="N890" s="67">
        <v>8</v>
      </c>
      <c r="O890" s="35">
        <v>1</v>
      </c>
      <c r="P890" s="42"/>
      <c r="Q890" s="43">
        <v>1.3844710001071137</v>
      </c>
      <c r="R890" s="43">
        <v>0.71225972423011463</v>
      </c>
      <c r="S890" s="43">
        <v>1.4452542431355482</v>
      </c>
      <c r="T890" s="42"/>
      <c r="U890" s="44">
        <v>1.3844710001071137E-3</v>
      </c>
      <c r="V890" s="203"/>
      <c r="W890" s="44">
        <v>7.122597242301146E-4</v>
      </c>
      <c r="X890" s="203"/>
      <c r="Y890" s="44">
        <v>1.4452542431355481E-3</v>
      </c>
      <c r="Z890" s="203"/>
      <c r="AA890" s="35"/>
      <c r="AD890" t="s">
        <v>62</v>
      </c>
    </row>
    <row r="891" spans="1:30" x14ac:dyDescent="0.25">
      <c r="A891">
        <v>1139</v>
      </c>
      <c r="B891" s="47">
        <v>23</v>
      </c>
      <c r="C891" s="48">
        <v>21</v>
      </c>
      <c r="D891" s="47" t="s">
        <v>32</v>
      </c>
      <c r="E891" s="49">
        <v>45132</v>
      </c>
      <c r="F891" s="49"/>
      <c r="G891" s="84">
        <v>360884.31</v>
      </c>
      <c r="H891" s="84">
        <v>244025.56</v>
      </c>
      <c r="I891" s="47"/>
      <c r="J891" s="52">
        <v>358049.19</v>
      </c>
      <c r="K891" s="53">
        <v>241190.44</v>
      </c>
      <c r="L891" s="201">
        <f t="shared" si="13"/>
        <v>116858.75</v>
      </c>
      <c r="M891" s="47">
        <v>250</v>
      </c>
      <c r="N891" s="67">
        <v>8</v>
      </c>
      <c r="O891" s="47">
        <v>1</v>
      </c>
      <c r="P891" s="54"/>
      <c r="Q891" s="55">
        <v>2.8995795079250479</v>
      </c>
      <c r="R891" s="55">
        <v>1.7692702798176076</v>
      </c>
      <c r="S891" s="55">
        <v>2.4301648404309977</v>
      </c>
      <c r="T891" s="54"/>
      <c r="U891" s="56">
        <v>2.8995795079250482E-3</v>
      </c>
      <c r="V891" s="204"/>
      <c r="W891" s="56">
        <v>1.7692702798176078E-3</v>
      </c>
      <c r="X891" s="204"/>
      <c r="Y891" s="56">
        <v>2.4301648404309976E-3</v>
      </c>
      <c r="Z891" s="204"/>
      <c r="AA891" s="47"/>
      <c r="AD891" t="s">
        <v>62</v>
      </c>
    </row>
    <row r="892" spans="1:30" x14ac:dyDescent="0.25">
      <c r="A892" s="29">
        <v>1140</v>
      </c>
      <c r="B892" s="57">
        <v>24</v>
      </c>
      <c r="C892" s="58">
        <v>21</v>
      </c>
      <c r="D892" s="57" t="s">
        <v>32</v>
      </c>
      <c r="E892" s="59">
        <v>45132</v>
      </c>
      <c r="F892" s="59"/>
      <c r="G892" s="84">
        <v>398342.66</v>
      </c>
      <c r="H892" s="84">
        <v>268973.62</v>
      </c>
      <c r="I892" s="57"/>
      <c r="J892" s="62">
        <v>395507.54</v>
      </c>
      <c r="K892" s="63">
        <v>266138.5</v>
      </c>
      <c r="L892" s="201">
        <f t="shared" si="13"/>
        <v>129369.03999999998</v>
      </c>
      <c r="M892" s="57">
        <v>250</v>
      </c>
      <c r="N892" s="67">
        <v>8</v>
      </c>
      <c r="O892" s="57">
        <v>1</v>
      </c>
      <c r="P892" s="64"/>
      <c r="Q892" s="65">
        <v>3.2029273916632688</v>
      </c>
      <c r="R892" s="65">
        <v>1.958679154111568</v>
      </c>
      <c r="S892" s="65">
        <v>2.6751337107361568</v>
      </c>
      <c r="T892" s="64"/>
      <c r="U892" s="66">
        <v>3.202927391663269E-3</v>
      </c>
      <c r="V892" s="205"/>
      <c r="W892" s="66">
        <v>1.9586791541115682E-3</v>
      </c>
      <c r="X892" s="205"/>
      <c r="Y892" s="66">
        <v>2.6751337107361567E-3</v>
      </c>
      <c r="Z892" s="205"/>
      <c r="AA892" s="57"/>
      <c r="AD892" t="s">
        <v>62</v>
      </c>
    </row>
    <row r="893" spans="1:30" x14ac:dyDescent="0.25">
      <c r="A893">
        <v>1145</v>
      </c>
      <c r="B893" s="35">
        <v>25</v>
      </c>
      <c r="C893" s="45">
        <v>36</v>
      </c>
      <c r="D893" s="35" t="s">
        <v>32</v>
      </c>
      <c r="E893" s="37">
        <v>45132</v>
      </c>
      <c r="F893" s="37"/>
      <c r="G893" s="84">
        <v>726821.19</v>
      </c>
      <c r="H893" s="84">
        <v>461916.31</v>
      </c>
      <c r="I893" s="35"/>
      <c r="J893" s="46">
        <v>723986.07</v>
      </c>
      <c r="K893" s="41">
        <v>459081.19</v>
      </c>
      <c r="L893" s="201">
        <f t="shared" si="13"/>
        <v>264904.87999999995</v>
      </c>
      <c r="M893" s="35">
        <v>200</v>
      </c>
      <c r="N893" s="67">
        <v>8</v>
      </c>
      <c r="O893" s="35">
        <v>1</v>
      </c>
      <c r="P893" s="42"/>
      <c r="Q893" s="43">
        <v>7.3287945875369429</v>
      </c>
      <c r="R893" s="43">
        <v>5.0134064753671597</v>
      </c>
      <c r="S893" s="43">
        <v>4.9780844411650333</v>
      </c>
      <c r="T893" s="42"/>
      <c r="U893" s="44">
        <v>7.3287945875369432E-3</v>
      </c>
      <c r="V893" s="203"/>
      <c r="W893" s="44">
        <v>5.0134064753671595E-3</v>
      </c>
      <c r="X893" s="203"/>
      <c r="Y893" s="44">
        <v>4.9780844411650331E-3</v>
      </c>
      <c r="Z893" s="203"/>
      <c r="AA893" s="35"/>
      <c r="AD893" t="s">
        <v>62</v>
      </c>
    </row>
    <row r="894" spans="1:30" x14ac:dyDescent="0.25">
      <c r="A894" s="29">
        <v>1146</v>
      </c>
      <c r="B894" s="35">
        <v>26</v>
      </c>
      <c r="C894" s="45">
        <v>36</v>
      </c>
      <c r="D894" s="35" t="s">
        <v>32</v>
      </c>
      <c r="E894" s="37">
        <v>45132</v>
      </c>
      <c r="F894" s="37"/>
      <c r="G894" s="84">
        <v>708346.38</v>
      </c>
      <c r="H894" s="84">
        <v>469263.47</v>
      </c>
      <c r="I894" s="35"/>
      <c r="J894" s="46">
        <v>705511.26</v>
      </c>
      <c r="K894" s="41">
        <v>466428.35</v>
      </c>
      <c r="L894" s="201">
        <f t="shared" si="13"/>
        <v>239082.91000000003</v>
      </c>
      <c r="M894" s="35">
        <v>200</v>
      </c>
      <c r="N894" s="67">
        <v>8</v>
      </c>
      <c r="O894" s="35">
        <v>1</v>
      </c>
      <c r="P894" s="42"/>
      <c r="Q894" s="43">
        <v>7.1417770561999472</v>
      </c>
      <c r="R894" s="43">
        <v>4.5247177369613736</v>
      </c>
      <c r="S894" s="43">
        <v>5.6266775363629344</v>
      </c>
      <c r="T894" s="42"/>
      <c r="U894" s="44">
        <v>7.1417770561999477E-3</v>
      </c>
      <c r="V894" s="203"/>
      <c r="W894" s="44">
        <v>4.524717736961374E-3</v>
      </c>
      <c r="X894" s="203"/>
      <c r="Y894" s="44">
        <v>5.6266775363629342E-3</v>
      </c>
      <c r="Z894" s="203"/>
      <c r="AA894" s="35"/>
      <c r="AD894" t="s">
        <v>62</v>
      </c>
    </row>
    <row r="895" spans="1:30" x14ac:dyDescent="0.25">
      <c r="A895">
        <v>1151</v>
      </c>
      <c r="B895" s="47">
        <v>27</v>
      </c>
      <c r="C895" s="48">
        <v>30</v>
      </c>
      <c r="D895" s="47" t="s">
        <v>32</v>
      </c>
      <c r="E895" s="49">
        <v>45132</v>
      </c>
      <c r="F895" s="49"/>
      <c r="G895" s="84">
        <v>7799575.5</v>
      </c>
      <c r="H895" s="84">
        <v>4084858.5</v>
      </c>
      <c r="I895" s="47"/>
      <c r="J895" s="52">
        <v>7796740.3799999999</v>
      </c>
      <c r="K895" s="53">
        <v>4082023.38</v>
      </c>
      <c r="L895" s="201">
        <f t="shared" si="13"/>
        <v>3714717</v>
      </c>
      <c r="M895" s="47">
        <v>150</v>
      </c>
      <c r="N895" s="67">
        <v>8</v>
      </c>
      <c r="O895" s="47">
        <v>1</v>
      </c>
      <c r="P895" s="54"/>
      <c r="Q895" s="55">
        <v>105.23353245802042</v>
      </c>
      <c r="R895" s="55">
        <v>93.736218383778464</v>
      </c>
      <c r="S895" s="55">
        <v>24.719225259620174</v>
      </c>
      <c r="T895" s="54"/>
      <c r="U895" s="56">
        <v>0.10523353245802042</v>
      </c>
      <c r="V895" s="204"/>
      <c r="W895" s="56">
        <v>9.3736218383778463E-2</v>
      </c>
      <c r="X895" s="204"/>
      <c r="Y895" s="56">
        <v>2.4719225259620174E-2</v>
      </c>
      <c r="Z895" s="204"/>
      <c r="AA895" s="47"/>
      <c r="AD895" t="s">
        <v>62</v>
      </c>
    </row>
    <row r="896" spans="1:30" x14ac:dyDescent="0.25">
      <c r="A896" s="29">
        <v>1152</v>
      </c>
      <c r="B896" s="57">
        <v>28</v>
      </c>
      <c r="C896" s="58">
        <v>30</v>
      </c>
      <c r="D896" s="57" t="s">
        <v>32</v>
      </c>
      <c r="E896" s="59">
        <v>45132</v>
      </c>
      <c r="F896" s="59"/>
      <c r="G896" s="84">
        <v>7862452</v>
      </c>
      <c r="H896" s="84">
        <v>4061600.75</v>
      </c>
      <c r="I896" s="57"/>
      <c r="J896" s="62">
        <v>7859616.8799999999</v>
      </c>
      <c r="K896" s="63">
        <v>4058765.63</v>
      </c>
      <c r="L896" s="201">
        <f t="shared" si="13"/>
        <v>3800851.25</v>
      </c>
      <c r="M896" s="57">
        <v>150</v>
      </c>
      <c r="N896" s="67">
        <v>8</v>
      </c>
      <c r="O896" s="57">
        <v>1</v>
      </c>
      <c r="P896" s="64"/>
      <c r="Q896" s="65">
        <v>106.08218405870342</v>
      </c>
      <c r="R896" s="65">
        <v>95.909708011204444</v>
      </c>
      <c r="S896" s="65">
        <v>21.87082350212275</v>
      </c>
      <c r="T896" s="64"/>
      <c r="U896" s="66">
        <v>0.10608218405870343</v>
      </c>
      <c r="V896" s="205"/>
      <c r="W896" s="66">
        <v>9.590970801120445E-2</v>
      </c>
      <c r="X896" s="205"/>
      <c r="Y896" s="66">
        <v>2.1870823502122751E-2</v>
      </c>
      <c r="Z896" s="205"/>
      <c r="AA896" s="57"/>
      <c r="AD896" t="s">
        <v>62</v>
      </c>
    </row>
    <row r="897" spans="1:30" x14ac:dyDescent="0.25">
      <c r="A897">
        <v>1157</v>
      </c>
      <c r="B897" s="35">
        <v>29</v>
      </c>
      <c r="C897" s="45">
        <v>186</v>
      </c>
      <c r="D897" s="35" t="s">
        <v>32</v>
      </c>
      <c r="E897" s="37">
        <v>45132</v>
      </c>
      <c r="F897" s="37"/>
      <c r="G897" s="84">
        <v>5269525.5</v>
      </c>
      <c r="H897" s="84">
        <v>3215929.25</v>
      </c>
      <c r="I897" s="35"/>
      <c r="J897" s="46">
        <v>5266690.38</v>
      </c>
      <c r="K897" s="41">
        <v>3213094.13</v>
      </c>
      <c r="L897" s="201">
        <f t="shared" si="13"/>
        <v>2053596.25</v>
      </c>
      <c r="M897" s="35">
        <v>100</v>
      </c>
      <c r="N897" s="67">
        <v>8</v>
      </c>
      <c r="O897" s="35">
        <v>1</v>
      </c>
      <c r="P897" s="42"/>
      <c r="Q897" s="43">
        <v>106.6277199260944</v>
      </c>
      <c r="R897" s="43">
        <v>77.72988355321894</v>
      </c>
      <c r="S897" s="43">
        <v>62.130348201682246</v>
      </c>
      <c r="T897" s="42"/>
      <c r="U897" s="44">
        <v>0.10662771992609441</v>
      </c>
      <c r="V897" s="203"/>
      <c r="W897" s="44">
        <v>7.7729883553218942E-2</v>
      </c>
      <c r="X897" s="203"/>
      <c r="Y897" s="44">
        <v>6.2130348201682249E-2</v>
      </c>
      <c r="Z897" s="203"/>
      <c r="AA897" s="35"/>
      <c r="AD897" t="s">
        <v>62</v>
      </c>
    </row>
    <row r="898" spans="1:30" x14ac:dyDescent="0.25">
      <c r="A898" s="29">
        <v>1158</v>
      </c>
      <c r="B898" s="35">
        <v>30</v>
      </c>
      <c r="C898" s="45">
        <v>186</v>
      </c>
      <c r="D898" s="35" t="s">
        <v>32</v>
      </c>
      <c r="E898" s="37">
        <v>45132</v>
      </c>
      <c r="F898" s="37"/>
      <c r="G898" s="84">
        <v>5577857.5</v>
      </c>
      <c r="H898" s="84">
        <v>3518010.5</v>
      </c>
      <c r="I898" s="35"/>
      <c r="J898" s="46">
        <v>5575022.3799999999</v>
      </c>
      <c r="K898" s="41">
        <v>3515175.38</v>
      </c>
      <c r="L898" s="201">
        <f t="shared" si="13"/>
        <v>2059847</v>
      </c>
      <c r="M898" s="35">
        <v>100</v>
      </c>
      <c r="N898" s="67">
        <v>8</v>
      </c>
      <c r="O898" s="35">
        <v>1</v>
      </c>
      <c r="P898" s="42"/>
      <c r="Q898" s="43">
        <v>112.87011045375866</v>
      </c>
      <c r="R898" s="43">
        <v>77.966478292628054</v>
      </c>
      <c r="S898" s="43">
        <v>75.042809146430841</v>
      </c>
      <c r="T898" s="42"/>
      <c r="U898" s="44">
        <v>0.11287011045375865</v>
      </c>
      <c r="V898" s="203"/>
      <c r="W898" s="44">
        <v>7.7966478292628053E-2</v>
      </c>
      <c r="X898" s="203"/>
      <c r="Y898" s="44">
        <v>7.5042809146430842E-2</v>
      </c>
      <c r="Z898" s="203"/>
      <c r="AA898" s="35"/>
      <c r="AD898" t="s">
        <v>62</v>
      </c>
    </row>
    <row r="899" spans="1:30" x14ac:dyDescent="0.25">
      <c r="A899">
        <v>1163</v>
      </c>
      <c r="B899" s="47">
        <v>31</v>
      </c>
      <c r="C899" s="48">
        <v>411</v>
      </c>
      <c r="D899" s="47" t="s">
        <v>32</v>
      </c>
      <c r="E899" s="49">
        <v>45134</v>
      </c>
      <c r="F899" s="49"/>
      <c r="G899" s="84">
        <v>3901511.75</v>
      </c>
      <c r="H899" s="84">
        <v>2549526</v>
      </c>
      <c r="I899" s="47"/>
      <c r="J899" s="52">
        <v>3898676.63</v>
      </c>
      <c r="K899" s="53">
        <v>2546690.88</v>
      </c>
      <c r="L899" s="201">
        <f t="shared" si="13"/>
        <v>1351985.75</v>
      </c>
      <c r="M899" s="47">
        <v>150</v>
      </c>
      <c r="N899" s="67">
        <v>8</v>
      </c>
      <c r="O899" s="47">
        <v>1</v>
      </c>
      <c r="P899" s="54"/>
      <c r="Q899" s="55">
        <v>52.620902286146226</v>
      </c>
      <c r="R899" s="55">
        <v>34.11566251581386</v>
      </c>
      <c r="S899" s="55">
        <v>39.786265506214605</v>
      </c>
      <c r="T899" s="54"/>
      <c r="U899" s="56">
        <v>5.2620902286146229E-2</v>
      </c>
      <c r="V899" s="204"/>
      <c r="W899" s="56">
        <v>3.4115662515813862E-2</v>
      </c>
      <c r="X899" s="204">
        <v>3</v>
      </c>
      <c r="Y899" s="56">
        <v>3.9786265506214606E-2</v>
      </c>
      <c r="Z899" s="204"/>
      <c r="AA899" s="47"/>
      <c r="AD899" t="s">
        <v>62</v>
      </c>
    </row>
    <row r="900" spans="1:30" x14ac:dyDescent="0.25">
      <c r="A900" s="29">
        <v>1164</v>
      </c>
      <c r="B900" s="57">
        <v>32</v>
      </c>
      <c r="C900" s="58">
        <v>411</v>
      </c>
      <c r="D900" s="57" t="s">
        <v>32</v>
      </c>
      <c r="E900" s="59">
        <v>45134</v>
      </c>
      <c r="F900" s="59"/>
      <c r="G900" s="84">
        <v>3419522.5</v>
      </c>
      <c r="H900" s="84">
        <v>2546607</v>
      </c>
      <c r="I900" s="57"/>
      <c r="J900" s="62">
        <v>3416687.38</v>
      </c>
      <c r="K900" s="63">
        <v>2543771.88</v>
      </c>
      <c r="L900" s="201">
        <f t="shared" si="13"/>
        <v>872915.5</v>
      </c>
      <c r="M900" s="57">
        <v>150</v>
      </c>
      <c r="N900" s="67">
        <v>8</v>
      </c>
      <c r="O900" s="57">
        <v>1</v>
      </c>
      <c r="P900" s="64"/>
      <c r="Q900" s="65">
        <v>46.115436038430559</v>
      </c>
      <c r="R900" s="65">
        <v>22.026926395358025</v>
      </c>
      <c r="S900" s="65">
        <v>51.790295732605934</v>
      </c>
      <c r="T900" s="64"/>
      <c r="U900" s="66">
        <v>4.611543603843056E-2</v>
      </c>
      <c r="V900" s="205"/>
      <c r="W900" s="66">
        <v>2.2026926395358026E-2</v>
      </c>
      <c r="X900" s="205">
        <v>3</v>
      </c>
      <c r="Y900" s="66">
        <v>5.1790295732605934E-2</v>
      </c>
      <c r="Z900" s="205"/>
      <c r="AA900" s="57"/>
      <c r="AD900" t="s">
        <v>62</v>
      </c>
    </row>
    <row r="901" spans="1:30" x14ac:dyDescent="0.25">
      <c r="A901">
        <v>1169</v>
      </c>
      <c r="B901" s="35">
        <v>33</v>
      </c>
      <c r="C901" s="45">
        <v>117</v>
      </c>
      <c r="D901" s="35" t="s">
        <v>32</v>
      </c>
      <c r="E901" s="37">
        <v>45134</v>
      </c>
      <c r="F901" s="37"/>
      <c r="G901" s="84">
        <v>2409875.5</v>
      </c>
      <c r="H901" s="84">
        <v>1686437.12</v>
      </c>
      <c r="I901" s="35"/>
      <c r="J901" s="46">
        <v>2407040.38</v>
      </c>
      <c r="K901" s="41">
        <v>1683602</v>
      </c>
      <c r="L901" s="201">
        <f t="shared" ref="L901:L964" si="14">J901-K901</f>
        <v>723438.37999999989</v>
      </c>
      <c r="M901" s="35">
        <v>100</v>
      </c>
      <c r="N901" s="67">
        <v>8</v>
      </c>
      <c r="O901" s="35">
        <v>1</v>
      </c>
      <c r="P901" s="42"/>
      <c r="Q901" s="43">
        <v>48.732165548231798</v>
      </c>
      <c r="R901" s="43">
        <v>27.382588488525602</v>
      </c>
      <c r="S901" s="43">
        <v>45.901590678368322</v>
      </c>
      <c r="T901" s="42"/>
      <c r="U901" s="44">
        <v>4.8732165548231801E-2</v>
      </c>
      <c r="V901" s="203"/>
      <c r="W901" s="44">
        <v>2.7382588488525601E-2</v>
      </c>
      <c r="X901" s="203">
        <v>3</v>
      </c>
      <c r="Y901" s="44">
        <v>4.5901590678368326E-2</v>
      </c>
      <c r="Z901" s="203"/>
      <c r="AA901" s="35"/>
      <c r="AD901" t="s">
        <v>62</v>
      </c>
    </row>
    <row r="902" spans="1:30" x14ac:dyDescent="0.25">
      <c r="A902" s="29">
        <v>1170</v>
      </c>
      <c r="B902" s="35">
        <v>34</v>
      </c>
      <c r="C902" s="45">
        <v>117</v>
      </c>
      <c r="D902" s="35" t="s">
        <v>32</v>
      </c>
      <c r="E902" s="37">
        <v>45134</v>
      </c>
      <c r="F902" s="37"/>
      <c r="G902" s="84">
        <v>2043469.75</v>
      </c>
      <c r="H902" s="84">
        <v>1567293</v>
      </c>
      <c r="I902" s="35"/>
      <c r="J902" s="46">
        <v>2040634.63</v>
      </c>
      <c r="K902" s="41">
        <v>1564457.88</v>
      </c>
      <c r="L902" s="201">
        <f t="shared" si="14"/>
        <v>476176.75</v>
      </c>
      <c r="M902" s="35">
        <v>100</v>
      </c>
      <c r="N902" s="67">
        <v>8</v>
      </c>
      <c r="O902" s="35">
        <v>1</v>
      </c>
      <c r="P902" s="42"/>
      <c r="Q902" s="43">
        <v>41.314032551715954</v>
      </c>
      <c r="R902" s="43">
        <v>18.023583422617879</v>
      </c>
      <c r="S902" s="43">
        <v>50.074465627560855</v>
      </c>
      <c r="T902" s="42"/>
      <c r="U902" s="44">
        <v>4.1314032551715958E-2</v>
      </c>
      <c r="V902" s="203"/>
      <c r="W902" s="44">
        <v>1.8023583422617881E-2</v>
      </c>
      <c r="X902" s="203">
        <v>3</v>
      </c>
      <c r="Y902" s="44">
        <v>5.0074465627560856E-2</v>
      </c>
      <c r="Z902" s="203"/>
      <c r="AA902" s="35"/>
      <c r="AD902" t="s">
        <v>62</v>
      </c>
    </row>
    <row r="903" spans="1:30" x14ac:dyDescent="0.25">
      <c r="A903">
        <v>1175</v>
      </c>
      <c r="B903" s="47">
        <v>35</v>
      </c>
      <c r="C903" s="48">
        <v>440</v>
      </c>
      <c r="D903" s="47" t="s">
        <v>32</v>
      </c>
      <c r="E903" s="49">
        <v>45134</v>
      </c>
      <c r="F903" s="49"/>
      <c r="G903" s="84">
        <v>1589045.75</v>
      </c>
      <c r="H903" s="84">
        <v>1111392.3799999999</v>
      </c>
      <c r="I903" s="47"/>
      <c r="J903" s="52">
        <v>1586210.63</v>
      </c>
      <c r="K903" s="53">
        <v>1108557.2599999998</v>
      </c>
      <c r="L903" s="201">
        <f t="shared" si="14"/>
        <v>477653.37000000011</v>
      </c>
      <c r="M903" s="47">
        <v>200</v>
      </c>
      <c r="N903" s="67">
        <v>8</v>
      </c>
      <c r="O903" s="47">
        <v>1</v>
      </c>
      <c r="P903" s="54"/>
      <c r="Q903" s="55">
        <v>16.05695518401005</v>
      </c>
      <c r="R903" s="55">
        <v>9.0397371997788305</v>
      </c>
      <c r="S903" s="55">
        <v>15.087018666097126</v>
      </c>
      <c r="T903" s="54"/>
      <c r="U903" s="56">
        <v>1.6056955184010051E-2</v>
      </c>
      <c r="V903" s="204"/>
      <c r="W903" s="56">
        <v>9.0397371997788314E-3</v>
      </c>
      <c r="X903" s="204"/>
      <c r="Y903" s="56">
        <v>1.5087018666097126E-2</v>
      </c>
      <c r="Z903" s="204"/>
      <c r="AA903" s="47"/>
      <c r="AD903" t="s">
        <v>62</v>
      </c>
    </row>
    <row r="904" spans="1:30" ht="15.75" thickBot="1" x14ac:dyDescent="0.3">
      <c r="A904" s="29">
        <v>1176</v>
      </c>
      <c r="B904" s="57">
        <v>36</v>
      </c>
      <c r="C904" s="58">
        <v>440</v>
      </c>
      <c r="D904" s="57" t="s">
        <v>32</v>
      </c>
      <c r="E904" s="59">
        <v>45134</v>
      </c>
      <c r="F904" s="59"/>
      <c r="G904" s="84">
        <v>1391425.5</v>
      </c>
      <c r="H904" s="84">
        <v>1003199.12</v>
      </c>
      <c r="I904" s="57"/>
      <c r="J904" s="62">
        <v>1388590.38</v>
      </c>
      <c r="K904" s="63">
        <v>1000364</v>
      </c>
      <c r="L904" s="201">
        <f t="shared" si="14"/>
        <v>388226.37999999989</v>
      </c>
      <c r="M904" s="57">
        <v>200</v>
      </c>
      <c r="N904" s="67">
        <v>8</v>
      </c>
      <c r="O904" s="57">
        <v>1</v>
      </c>
      <c r="P904" s="64"/>
      <c r="Q904" s="65">
        <v>14.05647716571379</v>
      </c>
      <c r="R904" s="65">
        <v>7.3473038601642644</v>
      </c>
      <c r="S904" s="65">
        <v>14.424722606931484</v>
      </c>
      <c r="T904" s="64"/>
      <c r="U904" s="66">
        <v>1.4056477165713791E-2</v>
      </c>
      <c r="V904" s="205"/>
      <c r="W904" s="66">
        <v>7.3473038601642648E-3</v>
      </c>
      <c r="X904" s="205"/>
      <c r="Y904" s="66">
        <v>1.4424722606931483E-2</v>
      </c>
      <c r="Z904" s="205"/>
      <c r="AA904" s="57"/>
      <c r="AD904" t="s">
        <v>62</v>
      </c>
    </row>
    <row r="905" spans="1:30" x14ac:dyDescent="0.25">
      <c r="A905" s="30">
        <v>1181</v>
      </c>
      <c r="B905" s="35">
        <v>37</v>
      </c>
      <c r="C905" s="45">
        <v>46</v>
      </c>
      <c r="D905" s="35" t="s">
        <v>32</v>
      </c>
      <c r="E905" s="37">
        <v>45135</v>
      </c>
      <c r="F905" s="37"/>
      <c r="G905" s="84">
        <v>3443167</v>
      </c>
      <c r="H905" s="84">
        <v>2162403.75</v>
      </c>
      <c r="I905" s="35"/>
      <c r="J905" s="46">
        <v>3440331.88</v>
      </c>
      <c r="K905" s="41">
        <v>2159568.63</v>
      </c>
      <c r="L905" s="201">
        <f t="shared" si="14"/>
        <v>1280763.25</v>
      </c>
      <c r="M905" s="35">
        <v>250</v>
      </c>
      <c r="N905" s="67">
        <v>8</v>
      </c>
      <c r="O905" s="35">
        <v>1</v>
      </c>
      <c r="P905" s="42"/>
      <c r="Q905" s="43">
        <v>27.860741200697188</v>
      </c>
      <c r="R905" s="43">
        <v>19.391071303668816</v>
      </c>
      <c r="S905" s="43">
        <v>18.209790278610996</v>
      </c>
      <c r="T905" s="42"/>
      <c r="U905" s="44">
        <v>2.7860741200697189E-2</v>
      </c>
      <c r="V905" s="203"/>
      <c r="W905" s="44">
        <v>1.9391071303668819E-2</v>
      </c>
      <c r="X905" s="203"/>
      <c r="Y905" s="44">
        <v>1.8209790278610995E-2</v>
      </c>
      <c r="Z905" s="203"/>
      <c r="AA905" s="35"/>
      <c r="AD905" t="s">
        <v>62</v>
      </c>
    </row>
    <row r="906" spans="1:30" ht="15.75" thickBot="1" x14ac:dyDescent="0.3">
      <c r="A906" s="15">
        <v>1182</v>
      </c>
      <c r="B906" s="35">
        <v>38</v>
      </c>
      <c r="C906" s="45">
        <v>46</v>
      </c>
      <c r="D906" s="35" t="s">
        <v>32</v>
      </c>
      <c r="E906" s="37">
        <v>45135</v>
      </c>
      <c r="F906" s="37"/>
      <c r="G906" s="84">
        <v>3452386.25</v>
      </c>
      <c r="H906" s="84">
        <v>2402776</v>
      </c>
      <c r="I906" s="35"/>
      <c r="J906" s="46">
        <v>3449551.13</v>
      </c>
      <c r="K906" s="41">
        <v>2399940.88</v>
      </c>
      <c r="L906" s="201">
        <f t="shared" si="14"/>
        <v>1049610.25</v>
      </c>
      <c r="M906" s="35">
        <v>250</v>
      </c>
      <c r="N906" s="67">
        <v>8</v>
      </c>
      <c r="O906" s="35">
        <v>1</v>
      </c>
      <c r="P906" s="42"/>
      <c r="Q906" s="43">
        <v>27.935401189115083</v>
      </c>
      <c r="R906" s="43">
        <v>15.891357906163885</v>
      </c>
      <c r="S906" s="43">
        <v>25.89469305834508</v>
      </c>
      <c r="T906" s="42"/>
      <c r="U906" s="44">
        <v>2.7935401189115083E-2</v>
      </c>
      <c r="V906" s="203"/>
      <c r="W906" s="44">
        <v>1.5891357906163885E-2</v>
      </c>
      <c r="X906" s="203"/>
      <c r="Y906" s="44">
        <v>2.5894693058345082E-2</v>
      </c>
      <c r="Z906" s="203"/>
      <c r="AA906" s="35"/>
      <c r="AD906" t="s">
        <v>62</v>
      </c>
    </row>
    <row r="907" spans="1:30" x14ac:dyDescent="0.25">
      <c r="A907">
        <v>1278</v>
      </c>
      <c r="B907" s="47">
        <v>39</v>
      </c>
      <c r="C907" s="48">
        <v>165</v>
      </c>
      <c r="D907" s="47" t="s">
        <v>32</v>
      </c>
      <c r="E907" s="49">
        <v>45135</v>
      </c>
      <c r="F907" s="49"/>
      <c r="G907" s="84">
        <v>7000074.5</v>
      </c>
      <c r="H907" s="84">
        <v>5256904</v>
      </c>
      <c r="I907" s="47"/>
      <c r="J907" s="52">
        <v>6997239.3799999999</v>
      </c>
      <c r="K907" s="53">
        <v>5254068.88</v>
      </c>
      <c r="L907" s="201">
        <f t="shared" si="14"/>
        <v>1743170.5</v>
      </c>
      <c r="M907" s="47">
        <v>100</v>
      </c>
      <c r="N907" s="67">
        <v>8</v>
      </c>
      <c r="O907" s="47">
        <v>1</v>
      </c>
      <c r="P907" s="54"/>
      <c r="Q907" s="55">
        <v>141.66385852104685</v>
      </c>
      <c r="R907" s="55">
        <v>65.980077621590141</v>
      </c>
      <c r="S907" s="55">
        <v>162.72012893383192</v>
      </c>
      <c r="T907" s="54"/>
      <c r="U907" s="56">
        <v>0.14166385852104685</v>
      </c>
      <c r="V907" s="204"/>
      <c r="W907" s="56">
        <v>6.5980077621590139E-2</v>
      </c>
      <c r="X907" s="204"/>
      <c r="Y907" s="56">
        <v>0.16272012893383192</v>
      </c>
      <c r="Z907" s="204"/>
      <c r="AA907" s="47"/>
      <c r="AD907" t="s">
        <v>62</v>
      </c>
    </row>
    <row r="908" spans="1:30" ht="15.75" thickBot="1" x14ac:dyDescent="0.3">
      <c r="A908" s="29">
        <v>1279</v>
      </c>
      <c r="B908" s="57">
        <v>40</v>
      </c>
      <c r="C908" s="58">
        <v>165</v>
      </c>
      <c r="D908" s="57" t="s">
        <v>32</v>
      </c>
      <c r="E908" s="59">
        <v>45135</v>
      </c>
      <c r="F908" s="59"/>
      <c r="G908" s="84">
        <v>7426858.5</v>
      </c>
      <c r="H908" s="84">
        <v>5331999.5</v>
      </c>
      <c r="I908" s="57"/>
      <c r="J908" s="62">
        <v>7424023.3799999999</v>
      </c>
      <c r="K908" s="63">
        <v>5329164.38</v>
      </c>
      <c r="L908" s="201">
        <f t="shared" si="14"/>
        <v>2094859</v>
      </c>
      <c r="M908" s="57">
        <v>100</v>
      </c>
      <c r="N908" s="67">
        <v>8</v>
      </c>
      <c r="O908" s="57">
        <v>1</v>
      </c>
      <c r="P908" s="64"/>
      <c r="Q908" s="65">
        <v>150.30439015240091</v>
      </c>
      <c r="R908" s="65">
        <v>79.291704068125696</v>
      </c>
      <c r="S908" s="65">
        <v>152.67727508119177</v>
      </c>
      <c r="T908" s="64"/>
      <c r="U908" s="66">
        <v>0.15030439015240091</v>
      </c>
      <c r="V908" s="205"/>
      <c r="W908" s="66">
        <v>7.9291704068125704E-2</v>
      </c>
      <c r="X908" s="205"/>
      <c r="Y908" s="66">
        <v>0.15267727508119178</v>
      </c>
      <c r="Z908" s="205"/>
      <c r="AA908" s="57"/>
      <c r="AD908" t="s">
        <v>62</v>
      </c>
    </row>
    <row r="909" spans="1:30" x14ac:dyDescent="0.25">
      <c r="A909" s="30">
        <v>1284</v>
      </c>
      <c r="B909" s="35">
        <v>41</v>
      </c>
      <c r="C909" s="45">
        <v>121</v>
      </c>
      <c r="D909" s="35" t="s">
        <v>32</v>
      </c>
      <c r="E909" s="37">
        <v>45135</v>
      </c>
      <c r="F909" s="37"/>
      <c r="G909" s="84">
        <v>3009252.75</v>
      </c>
      <c r="H909" s="84">
        <v>2244011.5</v>
      </c>
      <c r="I909" s="35"/>
      <c r="J909" s="46">
        <v>3006417.63</v>
      </c>
      <c r="K909" s="41">
        <v>2241176.38</v>
      </c>
      <c r="L909" s="201">
        <f t="shared" si="14"/>
        <v>765241.25</v>
      </c>
      <c r="M909" s="35">
        <v>100</v>
      </c>
      <c r="N909" s="67">
        <v>8</v>
      </c>
      <c r="O909" s="35">
        <v>1</v>
      </c>
      <c r="P909" s="42"/>
      <c r="Q909" s="43">
        <v>60.866964621624959</v>
      </c>
      <c r="R909" s="43">
        <v>28.964852878271323</v>
      </c>
      <c r="S909" s="43">
        <v>68.589540248210284</v>
      </c>
      <c r="T909" s="42"/>
      <c r="U909" s="44">
        <v>6.0866964621624962E-2</v>
      </c>
      <c r="V909" s="203"/>
      <c r="W909" s="44">
        <v>2.8964852878271323E-2</v>
      </c>
      <c r="X909" s="203"/>
      <c r="Y909" s="44">
        <v>6.858954024821029E-2</v>
      </c>
      <c r="Z909" s="203"/>
      <c r="AA909" s="35"/>
      <c r="AD909" t="s">
        <v>62</v>
      </c>
    </row>
    <row r="910" spans="1:30" ht="15.75" thickBot="1" x14ac:dyDescent="0.3">
      <c r="A910" s="15">
        <v>1285</v>
      </c>
      <c r="B910" s="35">
        <v>42</v>
      </c>
      <c r="C910" s="45">
        <v>121</v>
      </c>
      <c r="D910" s="35" t="s">
        <v>32</v>
      </c>
      <c r="E910" s="37">
        <v>45135</v>
      </c>
      <c r="F910" s="37"/>
      <c r="G910" s="84">
        <v>2900911.5</v>
      </c>
      <c r="H910" s="84">
        <v>2119680</v>
      </c>
      <c r="I910" s="35"/>
      <c r="J910" s="46">
        <v>2898076.38</v>
      </c>
      <c r="K910" s="41">
        <v>2116844.88</v>
      </c>
      <c r="L910" s="201">
        <f t="shared" si="14"/>
        <v>781231.5</v>
      </c>
      <c r="M910" s="35">
        <v>100</v>
      </c>
      <c r="N910" s="67">
        <v>8</v>
      </c>
      <c r="O910" s="35">
        <v>1</v>
      </c>
      <c r="P910" s="42"/>
      <c r="Q910" s="43">
        <v>58.673522511317536</v>
      </c>
      <c r="R910" s="43">
        <v>29.570093694467236</v>
      </c>
      <c r="S910" s="43">
        <v>62.572371956228153</v>
      </c>
      <c r="T910" s="42"/>
      <c r="U910" s="44">
        <v>5.8673522511317536E-2</v>
      </c>
      <c r="V910" s="203"/>
      <c r="W910" s="44">
        <v>2.9570093694467236E-2</v>
      </c>
      <c r="X910" s="203"/>
      <c r="Y910" s="44">
        <v>6.2572371956228154E-2</v>
      </c>
      <c r="Z910" s="203"/>
      <c r="AA910" s="35"/>
      <c r="AD910" t="s">
        <v>62</v>
      </c>
    </row>
    <row r="911" spans="1:30" ht="15.75" thickBot="1" x14ac:dyDescent="0.3">
      <c r="A911" s="183">
        <v>1470</v>
      </c>
      <c r="B911" s="184">
        <v>1</v>
      </c>
      <c r="C911" s="185">
        <v>45</v>
      </c>
      <c r="D911" s="186" t="s">
        <v>32</v>
      </c>
      <c r="E911" s="187">
        <v>45148</v>
      </c>
      <c r="F911" s="188"/>
      <c r="G911" s="189">
        <v>406298.22</v>
      </c>
      <c r="H911" s="189">
        <v>321134.84000000003</v>
      </c>
      <c r="I911" s="186"/>
      <c r="J911" s="190">
        <v>403035.04</v>
      </c>
      <c r="K911" s="191">
        <v>317871.66000000003</v>
      </c>
      <c r="L911" s="201">
        <f t="shared" si="14"/>
        <v>85163.379999999946</v>
      </c>
      <c r="M911" s="186">
        <v>750</v>
      </c>
      <c r="N911" s="186">
        <v>8</v>
      </c>
      <c r="O911" s="186">
        <v>1</v>
      </c>
      <c r="P911" s="192"/>
      <c r="Q911" s="193">
        <v>1.0879623764914832</v>
      </c>
      <c r="R911" s="193">
        <v>0.42979818844777173</v>
      </c>
      <c r="S911" s="193">
        <v>1.41505300429398</v>
      </c>
      <c r="T911" s="192"/>
      <c r="U911" s="194">
        <v>1.0879623764914832E-3</v>
      </c>
      <c r="V911" s="213"/>
      <c r="W911" s="194">
        <v>4.2979818844777172E-4</v>
      </c>
      <c r="X911" s="213"/>
      <c r="Y911" s="194">
        <v>1.41505300429398E-3</v>
      </c>
      <c r="Z911" s="213"/>
      <c r="AA911" s="186"/>
      <c r="AD911" t="s">
        <v>63</v>
      </c>
    </row>
    <row r="912" spans="1:30" x14ac:dyDescent="0.25">
      <c r="A912" s="195">
        <v>1471</v>
      </c>
      <c r="B912" s="186">
        <v>2</v>
      </c>
      <c r="C912" s="185">
        <v>45</v>
      </c>
      <c r="D912" s="186" t="s">
        <v>32</v>
      </c>
      <c r="E912" s="188">
        <v>45148</v>
      </c>
      <c r="F912" s="188"/>
      <c r="G912" s="189">
        <v>479985.41</v>
      </c>
      <c r="H912" s="189">
        <v>303978.84000000003</v>
      </c>
      <c r="I912" s="186"/>
      <c r="J912" s="197">
        <v>476722.23</v>
      </c>
      <c r="K912" s="191">
        <v>300715.66000000003</v>
      </c>
      <c r="L912" s="201">
        <f t="shared" si="14"/>
        <v>176006.56999999995</v>
      </c>
      <c r="M912" s="186">
        <v>750</v>
      </c>
      <c r="N912" s="186">
        <v>8</v>
      </c>
      <c r="O912" s="186">
        <v>1</v>
      </c>
      <c r="P912" s="192"/>
      <c r="Q912" s="193">
        <v>1.2868753304355858</v>
      </c>
      <c r="R912" s="193">
        <v>0.88826095137259642</v>
      </c>
      <c r="S912" s="193">
        <v>0.85702091498542676</v>
      </c>
      <c r="T912" s="192"/>
      <c r="U912" s="194">
        <v>1.2868753304355858E-3</v>
      </c>
      <c r="V912" s="213"/>
      <c r="W912" s="194">
        <v>8.8826095137259646E-4</v>
      </c>
      <c r="X912" s="213"/>
      <c r="Y912" s="194">
        <v>8.5702091498542673E-4</v>
      </c>
      <c r="Z912" s="213"/>
      <c r="AA912" s="186"/>
      <c r="AD912" t="s">
        <v>63</v>
      </c>
    </row>
    <row r="913" spans="1:45" x14ac:dyDescent="0.25">
      <c r="A913">
        <v>1185</v>
      </c>
      <c r="B913" s="47">
        <v>3</v>
      </c>
      <c r="C913" s="48">
        <v>211</v>
      </c>
      <c r="D913" s="47" t="s">
        <v>32</v>
      </c>
      <c r="E913" s="49">
        <v>45138</v>
      </c>
      <c r="F913" s="49"/>
      <c r="G913" s="84">
        <v>1259112.75</v>
      </c>
      <c r="H913" s="84">
        <v>813331.69</v>
      </c>
      <c r="I913" s="47"/>
      <c r="J913" s="52">
        <v>1255849.57</v>
      </c>
      <c r="K913" s="53">
        <v>810068.50999999989</v>
      </c>
      <c r="L913" s="201">
        <f t="shared" si="14"/>
        <v>445781.06000000017</v>
      </c>
      <c r="M913" s="47">
        <v>150</v>
      </c>
      <c r="N913" s="47">
        <v>8</v>
      </c>
      <c r="O913" s="47">
        <v>1</v>
      </c>
      <c r="P913" s="54"/>
      <c r="Q913" s="55">
        <v>16.950351050035348</v>
      </c>
      <c r="R913" s="55">
        <v>11.24872521689062</v>
      </c>
      <c r="S913" s="55">
        <v>12.258495541261166</v>
      </c>
      <c r="T913" s="54"/>
      <c r="U913" s="56">
        <v>1.695035105003535E-2</v>
      </c>
      <c r="V913" s="204"/>
      <c r="W913" s="56">
        <v>1.1248725216890619E-2</v>
      </c>
      <c r="X913" s="204"/>
      <c r="Y913" s="56">
        <v>1.2258495541261166E-2</v>
      </c>
      <c r="Z913" s="204"/>
      <c r="AA913" s="47"/>
      <c r="AD913" t="s">
        <v>63</v>
      </c>
    </row>
    <row r="914" spans="1:45" x14ac:dyDescent="0.25">
      <c r="A914" s="29">
        <v>1186</v>
      </c>
      <c r="B914" s="57">
        <v>4</v>
      </c>
      <c r="C914" s="58">
        <v>211</v>
      </c>
      <c r="D914" s="57" t="s">
        <v>32</v>
      </c>
      <c r="E914" s="59">
        <v>45138</v>
      </c>
      <c r="F914" s="59"/>
      <c r="G914" s="84">
        <v>1183837</v>
      </c>
      <c r="H914" s="84">
        <v>782435.69</v>
      </c>
      <c r="I914" s="57"/>
      <c r="J914" s="62">
        <v>1180573.82</v>
      </c>
      <c r="K914" s="63">
        <v>779172.50999999989</v>
      </c>
      <c r="L914" s="201">
        <f t="shared" si="14"/>
        <v>401401.31000000017</v>
      </c>
      <c r="M914" s="57">
        <v>150</v>
      </c>
      <c r="N914" s="57">
        <v>8</v>
      </c>
      <c r="O914" s="57">
        <v>1</v>
      </c>
      <c r="P914" s="64"/>
      <c r="Q914" s="65">
        <v>15.934345297009768</v>
      </c>
      <c r="R914" s="65">
        <v>10.128857959757037</v>
      </c>
      <c r="S914" s="65">
        <v>12.481797775093378</v>
      </c>
      <c r="T914" s="64"/>
      <c r="U914" s="66">
        <v>1.593434529700977E-2</v>
      </c>
      <c r="V914" s="205"/>
      <c r="W914" s="66">
        <v>1.0128857959757038E-2</v>
      </c>
      <c r="X914" s="205"/>
      <c r="Y914" s="66">
        <v>1.2481797775093378E-2</v>
      </c>
      <c r="Z914" s="205"/>
      <c r="AA914" s="57"/>
      <c r="AD914" t="s">
        <v>63</v>
      </c>
    </row>
    <row r="915" spans="1:45" x14ac:dyDescent="0.25">
      <c r="A915">
        <v>1191</v>
      </c>
      <c r="B915" s="67">
        <v>5</v>
      </c>
      <c r="C915" s="68" t="s">
        <v>64</v>
      </c>
      <c r="D915" s="67" t="s">
        <v>32</v>
      </c>
      <c r="E915" s="69">
        <v>45138</v>
      </c>
      <c r="F915" s="69"/>
      <c r="G915" s="84">
        <v>1238495.6200000001</v>
      </c>
      <c r="H915" s="84">
        <v>805250.12</v>
      </c>
      <c r="I915" s="67"/>
      <c r="J915" s="72">
        <v>1235232.4400000002</v>
      </c>
      <c r="K915" s="73">
        <v>801986.94</v>
      </c>
      <c r="L915" s="201">
        <f t="shared" si="14"/>
        <v>433245.50000000023</v>
      </c>
      <c r="M915" s="67">
        <v>150</v>
      </c>
      <c r="N915" s="67">
        <v>8</v>
      </c>
      <c r="O915" s="67">
        <v>1</v>
      </c>
      <c r="P915" s="74"/>
      <c r="Q915" s="75">
        <v>16.67207919368219</v>
      </c>
      <c r="R915" s="75">
        <v>10.93240610301924</v>
      </c>
      <c r="S915" s="75">
        <v>12.340297144925346</v>
      </c>
      <c r="T915" s="74"/>
      <c r="U915" s="76">
        <v>1.6672079193682191E-2</v>
      </c>
      <c r="V915" s="206"/>
      <c r="W915" s="76">
        <v>1.0932406103019239E-2</v>
      </c>
      <c r="X915" s="206"/>
      <c r="Y915" s="76">
        <v>1.2340297144925346E-2</v>
      </c>
      <c r="Z915" s="206"/>
      <c r="AA915" s="67"/>
      <c r="AD915" t="s">
        <v>63</v>
      </c>
    </row>
    <row r="916" spans="1:45" x14ac:dyDescent="0.25">
      <c r="A916" s="29">
        <v>1192</v>
      </c>
      <c r="B916" s="67">
        <v>6</v>
      </c>
      <c r="C916" s="68" t="s">
        <v>64</v>
      </c>
      <c r="D916" s="67" t="s">
        <v>32</v>
      </c>
      <c r="E916" s="69">
        <v>45138</v>
      </c>
      <c r="F916" s="69"/>
      <c r="G916" s="84">
        <v>1232694.5</v>
      </c>
      <c r="H916" s="84">
        <v>821199.5</v>
      </c>
      <c r="I916" s="67"/>
      <c r="J916" s="72">
        <v>1229431.32</v>
      </c>
      <c r="K916" s="73">
        <v>817936.32</v>
      </c>
      <c r="L916" s="201">
        <f t="shared" si="14"/>
        <v>411495.00000000012</v>
      </c>
      <c r="M916" s="67">
        <v>150</v>
      </c>
      <c r="N916" s="67">
        <v>8</v>
      </c>
      <c r="O916" s="67">
        <v>1</v>
      </c>
      <c r="P916" s="74"/>
      <c r="Q916" s="75">
        <v>16.593780786904549</v>
      </c>
      <c r="R916" s="75">
        <v>10.383559550790256</v>
      </c>
      <c r="S916" s="75">
        <v>13.351975657645731</v>
      </c>
      <c r="T916" s="74"/>
      <c r="U916" s="76">
        <v>1.6593780786904551E-2</v>
      </c>
      <c r="V916" s="206"/>
      <c r="W916" s="76">
        <v>1.0383559550790256E-2</v>
      </c>
      <c r="X916" s="206"/>
      <c r="Y916" s="76">
        <v>1.3351975657645732E-2</v>
      </c>
      <c r="Z916" s="206"/>
      <c r="AA916" s="67"/>
      <c r="AD916" t="s">
        <v>63</v>
      </c>
    </row>
    <row r="917" spans="1:45" x14ac:dyDescent="0.25">
      <c r="A917" s="118">
        <v>1198</v>
      </c>
      <c r="B917" s="119">
        <v>7</v>
      </c>
      <c r="C917" s="48">
        <v>179</v>
      </c>
      <c r="D917" s="47" t="s">
        <v>32</v>
      </c>
      <c r="E917" s="49">
        <v>45138</v>
      </c>
      <c r="F917" s="49"/>
      <c r="G917" s="84">
        <v>1841266.5</v>
      </c>
      <c r="H917" s="84">
        <v>1180000</v>
      </c>
      <c r="I917" s="47"/>
      <c r="J917" s="52">
        <v>1838003.32</v>
      </c>
      <c r="K917" s="53">
        <v>1176736.82</v>
      </c>
      <c r="L917" s="201">
        <f t="shared" si="14"/>
        <v>661266.5</v>
      </c>
      <c r="M917" s="47">
        <v>150</v>
      </c>
      <c r="N917" s="179">
        <v>9.9</v>
      </c>
      <c r="O917" s="47">
        <v>1</v>
      </c>
      <c r="P917" s="54"/>
      <c r="Q917" s="55">
        <v>30.699589969680002</v>
      </c>
      <c r="R917" s="55">
        <v>20.64920922755962</v>
      </c>
      <c r="S917" s="55">
        <v>21.608318595558806</v>
      </c>
      <c r="T917" s="54"/>
      <c r="U917" s="56">
        <v>3.0699589969680002E-2</v>
      </c>
      <c r="V917" s="204"/>
      <c r="W917" s="56">
        <v>2.0649209227559619E-2</v>
      </c>
      <c r="X917" s="204"/>
      <c r="Y917" s="56">
        <v>2.1608318595558808E-2</v>
      </c>
      <c r="Z917" s="203"/>
      <c r="AA917" s="180" t="s">
        <v>65</v>
      </c>
      <c r="AD917" t="s">
        <v>63</v>
      </c>
      <c r="AH917" s="117" t="s">
        <v>66</v>
      </c>
      <c r="AI917" s="118"/>
      <c r="AJ917" s="118"/>
      <c r="AK917" s="118"/>
      <c r="AL917" s="118"/>
      <c r="AM917" s="118"/>
      <c r="AN917" s="118"/>
      <c r="AO917" s="118"/>
      <c r="AP917" s="118"/>
      <c r="AQ917" s="118"/>
      <c r="AR917" s="118"/>
      <c r="AS917" s="118"/>
    </row>
    <row r="918" spans="1:45" x14ac:dyDescent="0.25">
      <c r="A918" s="29">
        <v>1199</v>
      </c>
      <c r="B918" s="57">
        <v>8</v>
      </c>
      <c r="C918" s="58">
        <v>179</v>
      </c>
      <c r="D918" s="57" t="s">
        <v>32</v>
      </c>
      <c r="E918" s="59">
        <v>45138</v>
      </c>
      <c r="F918" s="59"/>
      <c r="G918" s="84">
        <v>2588830.5</v>
      </c>
      <c r="H918" s="84">
        <v>1602768.25</v>
      </c>
      <c r="I918" s="57"/>
      <c r="J918" s="62">
        <v>2585567.3199999998</v>
      </c>
      <c r="K918" s="63">
        <v>1599505.07</v>
      </c>
      <c r="L918" s="201">
        <f t="shared" si="14"/>
        <v>986062.24999999977</v>
      </c>
      <c r="M918" s="57">
        <v>150</v>
      </c>
      <c r="N918" s="67">
        <v>8</v>
      </c>
      <c r="O918" s="57">
        <v>1</v>
      </c>
      <c r="P918" s="64"/>
      <c r="Q918" s="65">
        <v>34.897709713352903</v>
      </c>
      <c r="R918" s="65">
        <v>24.882042536753122</v>
      </c>
      <c r="S918" s="65">
        <v>21.53368442968954</v>
      </c>
      <c r="T918" s="64"/>
      <c r="U918" s="66">
        <v>3.4897709713352904E-2</v>
      </c>
      <c r="V918" s="205"/>
      <c r="W918" s="66">
        <v>2.4882042536753121E-2</v>
      </c>
      <c r="X918" s="205"/>
      <c r="Y918" s="66">
        <v>2.1533684429689542E-2</v>
      </c>
      <c r="Z918" s="205"/>
      <c r="AA918" s="57"/>
      <c r="AD918" t="s">
        <v>63</v>
      </c>
    </row>
    <row r="919" spans="1:45" x14ac:dyDescent="0.25">
      <c r="A919">
        <v>1204</v>
      </c>
      <c r="B919" s="35">
        <v>9</v>
      </c>
      <c r="C919" s="45">
        <v>180</v>
      </c>
      <c r="D919" s="35" t="s">
        <v>32</v>
      </c>
      <c r="E919" s="37">
        <v>45138</v>
      </c>
      <c r="F919" s="37"/>
      <c r="G919" s="84">
        <v>2791297.5</v>
      </c>
      <c r="H919" s="84">
        <v>1623530</v>
      </c>
      <c r="I919" s="35"/>
      <c r="J919" s="46">
        <v>2788034.32</v>
      </c>
      <c r="K919" s="41">
        <v>1620266.82</v>
      </c>
      <c r="L919" s="201">
        <f t="shared" si="14"/>
        <v>1167767.4999999998</v>
      </c>
      <c r="M919" s="35">
        <v>150</v>
      </c>
      <c r="N919" s="67">
        <v>8</v>
      </c>
      <c r="O919" s="35">
        <v>1</v>
      </c>
      <c r="P919" s="42"/>
      <c r="Q919" s="43">
        <v>37.630430899097711</v>
      </c>
      <c r="R919" s="43">
        <v>29.467146326753561</v>
      </c>
      <c r="S919" s="43">
        <v>17.55106183053994</v>
      </c>
      <c r="T919" s="42"/>
      <c r="U919" s="44">
        <v>3.7630430899097712E-2</v>
      </c>
      <c r="V919" s="203"/>
      <c r="W919" s="44">
        <v>2.9467146326753561E-2</v>
      </c>
      <c r="X919" s="203"/>
      <c r="Y919" s="44">
        <v>1.7551061830539939E-2</v>
      </c>
      <c r="Z919" s="203"/>
      <c r="AA919" s="35"/>
      <c r="AD919" t="s">
        <v>63</v>
      </c>
    </row>
    <row r="920" spans="1:45" x14ac:dyDescent="0.25">
      <c r="A920" s="29">
        <v>1205</v>
      </c>
      <c r="B920" s="35">
        <v>10</v>
      </c>
      <c r="C920" s="45">
        <v>180</v>
      </c>
      <c r="D920" s="35" t="s">
        <v>32</v>
      </c>
      <c r="E920" s="37">
        <v>45138</v>
      </c>
      <c r="F920" s="37"/>
      <c r="G920" s="84">
        <v>2704723.5</v>
      </c>
      <c r="H920" s="84">
        <v>1635989.75</v>
      </c>
      <c r="I920" s="35"/>
      <c r="J920" s="46">
        <v>2701460.32</v>
      </c>
      <c r="K920" s="41">
        <v>1632726.57</v>
      </c>
      <c r="L920" s="201">
        <f t="shared" si="14"/>
        <v>1068733.7499999998</v>
      </c>
      <c r="M920" s="35">
        <v>150</v>
      </c>
      <c r="N920" s="67">
        <v>8</v>
      </c>
      <c r="O920" s="35">
        <v>1</v>
      </c>
      <c r="P920" s="42"/>
      <c r="Q920" s="43">
        <v>36.461931321711418</v>
      </c>
      <c r="R920" s="43">
        <v>26.968154016608661</v>
      </c>
      <c r="S920" s="43">
        <v>20.411621205970931</v>
      </c>
      <c r="T920" s="42"/>
      <c r="U920" s="44">
        <v>3.6461931321711417E-2</v>
      </c>
      <c r="V920" s="203"/>
      <c r="W920" s="44">
        <v>2.6968154016608663E-2</v>
      </c>
      <c r="X920" s="203"/>
      <c r="Y920" s="44">
        <v>2.0411621205970933E-2</v>
      </c>
      <c r="Z920" s="203"/>
      <c r="AA920" s="35"/>
      <c r="AD920" t="s">
        <v>63</v>
      </c>
    </row>
    <row r="921" spans="1:45" x14ac:dyDescent="0.25">
      <c r="A921">
        <v>1210</v>
      </c>
      <c r="B921" s="47">
        <v>11</v>
      </c>
      <c r="C921" s="48">
        <v>85</v>
      </c>
      <c r="D921" s="47" t="s">
        <v>32</v>
      </c>
      <c r="E921" s="49">
        <v>45139</v>
      </c>
      <c r="F921" s="49"/>
      <c r="G921" s="84">
        <v>343199.03</v>
      </c>
      <c r="H921" s="84">
        <v>232808.89</v>
      </c>
      <c r="I921" s="47"/>
      <c r="J921" s="52">
        <v>339935.85000000003</v>
      </c>
      <c r="K921" s="53">
        <v>229545.71000000002</v>
      </c>
      <c r="L921" s="201">
        <f t="shared" si="14"/>
        <v>110390.14000000001</v>
      </c>
      <c r="M921" s="47">
        <v>250</v>
      </c>
      <c r="N921" s="67">
        <v>8</v>
      </c>
      <c r="O921" s="47">
        <v>1</v>
      </c>
      <c r="P921" s="54"/>
      <c r="Q921" s="55">
        <v>2.7528927650110955</v>
      </c>
      <c r="R921" s="55">
        <v>1.6713339299530836</v>
      </c>
      <c r="S921" s="55">
        <v>2.3253514953747256</v>
      </c>
      <c r="T921" s="54"/>
      <c r="U921" s="56">
        <v>2.7528927650110955E-3</v>
      </c>
      <c r="V921" s="204"/>
      <c r="W921" s="56">
        <v>1.6713339299530836E-3</v>
      </c>
      <c r="X921" s="204"/>
      <c r="Y921" s="56">
        <v>2.3253514953747259E-3</v>
      </c>
      <c r="Z921" s="204"/>
      <c r="AA921" s="47"/>
      <c r="AD921" t="s">
        <v>63</v>
      </c>
    </row>
    <row r="922" spans="1:45" x14ac:dyDescent="0.25">
      <c r="A922" s="29">
        <v>1211</v>
      </c>
      <c r="B922" s="57">
        <v>12</v>
      </c>
      <c r="C922" s="58">
        <v>85</v>
      </c>
      <c r="D922" s="57" t="s">
        <v>32</v>
      </c>
      <c r="E922" s="59">
        <v>45139</v>
      </c>
      <c r="F922" s="59"/>
      <c r="G922" s="84">
        <v>348678.06</v>
      </c>
      <c r="H922" s="84">
        <v>235002</v>
      </c>
      <c r="I922" s="57"/>
      <c r="J922" s="62">
        <v>345414.88</v>
      </c>
      <c r="K922" s="63">
        <v>231738.82</v>
      </c>
      <c r="L922" s="201">
        <f t="shared" si="14"/>
        <v>113676.06</v>
      </c>
      <c r="M922" s="57">
        <v>250</v>
      </c>
      <c r="N922" s="67">
        <v>8</v>
      </c>
      <c r="O922" s="57">
        <v>1</v>
      </c>
      <c r="P922" s="64"/>
      <c r="Q922" s="65">
        <v>2.7972634368489691</v>
      </c>
      <c r="R922" s="65">
        <v>1.7210835687080612</v>
      </c>
      <c r="S922" s="65">
        <v>2.313786716502952</v>
      </c>
      <c r="T922" s="64"/>
      <c r="U922" s="66">
        <v>2.7972634368489692E-3</v>
      </c>
      <c r="V922" s="205"/>
      <c r="W922" s="66">
        <v>1.7210835687080613E-3</v>
      </c>
      <c r="X922" s="205"/>
      <c r="Y922" s="66">
        <v>2.313786716502952E-3</v>
      </c>
      <c r="Z922" s="205"/>
      <c r="AA922" s="57"/>
      <c r="AD922" t="s">
        <v>63</v>
      </c>
    </row>
    <row r="923" spans="1:45" x14ac:dyDescent="0.25">
      <c r="A923">
        <v>1216</v>
      </c>
      <c r="B923" s="35">
        <v>13</v>
      </c>
      <c r="C923" s="45">
        <v>181</v>
      </c>
      <c r="D923" s="35" t="s">
        <v>32</v>
      </c>
      <c r="E923" s="37">
        <v>45139</v>
      </c>
      <c r="F923" s="37"/>
      <c r="G923" s="84">
        <v>1004258.06</v>
      </c>
      <c r="H923" s="84">
        <v>681054.12</v>
      </c>
      <c r="I923" s="35"/>
      <c r="J923" s="46">
        <v>1000994.88</v>
      </c>
      <c r="K923" s="41">
        <v>677790.94</v>
      </c>
      <c r="L923" s="201">
        <f t="shared" si="14"/>
        <v>323203.94000000006</v>
      </c>
      <c r="M923" s="35">
        <v>150</v>
      </c>
      <c r="N923" s="67">
        <v>8</v>
      </c>
      <c r="O923" s="35">
        <v>1</v>
      </c>
      <c r="P923" s="42"/>
      <c r="Q923" s="43">
        <v>13.510546979992201</v>
      </c>
      <c r="R923" s="43">
        <v>8.1556455316347485</v>
      </c>
      <c r="S923" s="43">
        <v>11.51303811396852</v>
      </c>
      <c r="T923" s="42"/>
      <c r="U923" s="44">
        <v>1.3510546979992202E-2</v>
      </c>
      <c r="V923" s="203"/>
      <c r="W923" s="44">
        <v>8.1556455316347479E-3</v>
      </c>
      <c r="X923" s="203"/>
      <c r="Y923" s="44">
        <v>1.151303811396852E-2</v>
      </c>
      <c r="Z923" s="203"/>
      <c r="AA923" s="35"/>
      <c r="AD923" t="s">
        <v>63</v>
      </c>
    </row>
    <row r="924" spans="1:45" x14ac:dyDescent="0.25">
      <c r="A924" s="123">
        <v>1217</v>
      </c>
      <c r="B924" s="124">
        <v>14</v>
      </c>
      <c r="C924" s="45">
        <v>181</v>
      </c>
      <c r="D924" s="35" t="s">
        <v>32</v>
      </c>
      <c r="E924" s="37">
        <v>45139</v>
      </c>
      <c r="F924" s="37"/>
      <c r="G924" s="84">
        <v>778039.19</v>
      </c>
      <c r="H924" s="84">
        <v>549747.12</v>
      </c>
      <c r="I924" s="35"/>
      <c r="J924" s="46">
        <v>774776.00999999989</v>
      </c>
      <c r="K924" s="41">
        <v>546483.93999999994</v>
      </c>
      <c r="L924" s="201">
        <f t="shared" si="14"/>
        <v>228292.06999999995</v>
      </c>
      <c r="M924" s="35">
        <v>150</v>
      </c>
      <c r="N924" s="179">
        <v>9.1999999999999993</v>
      </c>
      <c r="O924" s="35">
        <v>1</v>
      </c>
      <c r="P924" s="42"/>
      <c r="Q924" s="43">
        <v>12.025830576063779</v>
      </c>
      <c r="R924" s="43">
        <v>6.6247632398714522</v>
      </c>
      <c r="S924" s="43">
        <v>11.612294772813502</v>
      </c>
      <c r="T924" s="42"/>
      <c r="U924" s="44">
        <v>1.202583057606378E-2</v>
      </c>
      <c r="V924" s="203"/>
      <c r="W924" s="44">
        <v>6.6247632398714522E-3</v>
      </c>
      <c r="X924" s="203"/>
      <c r="Y924" s="44">
        <v>1.1612294772813503E-2</v>
      </c>
      <c r="Z924" s="203"/>
      <c r="AA924" s="180" t="s">
        <v>67</v>
      </c>
      <c r="AD924" t="s">
        <v>63</v>
      </c>
    </row>
    <row r="925" spans="1:45" x14ac:dyDescent="0.25">
      <c r="A925" s="118">
        <v>1222</v>
      </c>
      <c r="B925" s="119">
        <v>15</v>
      </c>
      <c r="C925" s="48">
        <v>133</v>
      </c>
      <c r="D925" s="47" t="s">
        <v>32</v>
      </c>
      <c r="E925" s="49">
        <v>45139</v>
      </c>
      <c r="F925" s="49"/>
      <c r="G925" s="84">
        <v>457481.66</v>
      </c>
      <c r="H925" s="84">
        <v>302881.34000000003</v>
      </c>
      <c r="I925" s="47"/>
      <c r="J925" s="52">
        <v>454218.48</v>
      </c>
      <c r="K925" s="53">
        <v>299618.16000000003</v>
      </c>
      <c r="L925" s="201">
        <f t="shared" si="14"/>
        <v>154600.31999999995</v>
      </c>
      <c r="M925" s="47">
        <v>150</v>
      </c>
      <c r="N925" s="179">
        <v>9.1999999999999993</v>
      </c>
      <c r="O925" s="47">
        <v>1</v>
      </c>
      <c r="P925" s="54"/>
      <c r="Q925" s="55">
        <v>7.0502369904267095</v>
      </c>
      <c r="R925" s="55">
        <v>4.486316659218005</v>
      </c>
      <c r="S925" s="55">
        <v>5.5124287120987105</v>
      </c>
      <c r="T925" s="54"/>
      <c r="U925" s="56">
        <v>7.0502369904267099E-3</v>
      </c>
      <c r="V925" s="204"/>
      <c r="W925" s="56">
        <v>4.4863166592180054E-3</v>
      </c>
      <c r="X925" s="204"/>
      <c r="Y925" s="56">
        <v>5.5124287120987105E-3</v>
      </c>
      <c r="Z925" s="203"/>
      <c r="AA925" s="180" t="s">
        <v>67</v>
      </c>
      <c r="AD925" t="s">
        <v>63</v>
      </c>
    </row>
    <row r="926" spans="1:45" x14ac:dyDescent="0.25">
      <c r="A926" s="123">
        <v>1223</v>
      </c>
      <c r="B926" s="128">
        <v>16</v>
      </c>
      <c r="C926" s="58">
        <v>133</v>
      </c>
      <c r="D926" s="57" t="s">
        <v>32</v>
      </c>
      <c r="E926" s="59">
        <v>45139</v>
      </c>
      <c r="F926" s="59"/>
      <c r="G926" s="84">
        <v>505180.44</v>
      </c>
      <c r="H926" s="84">
        <v>321425.28000000003</v>
      </c>
      <c r="I926" s="57"/>
      <c r="J926" s="62">
        <v>501917.26</v>
      </c>
      <c r="K926" s="63">
        <v>318162.10000000003</v>
      </c>
      <c r="L926" s="201">
        <f t="shared" si="14"/>
        <v>183755.15999999997</v>
      </c>
      <c r="M926" s="57">
        <v>150</v>
      </c>
      <c r="N926" s="179">
        <v>8.3000000000000007</v>
      </c>
      <c r="O926" s="57">
        <v>1</v>
      </c>
      <c r="P926" s="64"/>
      <c r="Q926" s="65">
        <v>7.0284783558010533</v>
      </c>
      <c r="R926" s="65">
        <v>4.8107118455228575</v>
      </c>
      <c r="S926" s="65">
        <v>4.7681979970981194</v>
      </c>
      <c r="T926" s="64"/>
      <c r="U926" s="66">
        <v>7.028478355801053E-3</v>
      </c>
      <c r="V926" s="205"/>
      <c r="W926" s="66">
        <v>4.810711845522858E-3</v>
      </c>
      <c r="X926" s="205"/>
      <c r="Y926" s="66">
        <v>4.7681979970981194E-3</v>
      </c>
      <c r="Z926" s="203"/>
      <c r="AA926" s="180" t="s">
        <v>68</v>
      </c>
      <c r="AD926" t="s">
        <v>63</v>
      </c>
    </row>
    <row r="927" spans="1:45" x14ac:dyDescent="0.25">
      <c r="A927">
        <v>1228</v>
      </c>
      <c r="B927" s="35">
        <v>17</v>
      </c>
      <c r="C927" s="45">
        <v>185</v>
      </c>
      <c r="D927" s="35" t="s">
        <v>32</v>
      </c>
      <c r="E927" s="37">
        <v>45139</v>
      </c>
      <c r="F927" s="37"/>
      <c r="G927" s="84">
        <v>3494547.25</v>
      </c>
      <c r="H927" s="84">
        <v>2224987.75</v>
      </c>
      <c r="I927" s="35"/>
      <c r="J927" s="46">
        <v>3491284.07</v>
      </c>
      <c r="K927" s="41">
        <v>2221724.5699999998</v>
      </c>
      <c r="L927" s="201">
        <f t="shared" si="14"/>
        <v>1269559.5</v>
      </c>
      <c r="M927" s="35">
        <v>150</v>
      </c>
      <c r="N927" s="67">
        <v>8</v>
      </c>
      <c r="O927" s="35">
        <v>1</v>
      </c>
      <c r="P927" s="42"/>
      <c r="Q927" s="43">
        <v>47.122276437850893</v>
      </c>
      <c r="R927" s="43">
        <v>32.035739611712174</v>
      </c>
      <c r="S927" s="43">
        <v>32.43605417619824</v>
      </c>
      <c r="T927" s="42"/>
      <c r="U927" s="44">
        <v>4.7122276437850892E-2</v>
      </c>
      <c r="V927" s="203"/>
      <c r="W927" s="44">
        <v>3.2035739611712175E-2</v>
      </c>
      <c r="X927" s="203"/>
      <c r="Y927" s="44">
        <v>3.2436054176198242E-2</v>
      </c>
      <c r="Z927" s="203"/>
      <c r="AA927" s="35"/>
      <c r="AD927" t="s">
        <v>63</v>
      </c>
    </row>
    <row r="928" spans="1:45" x14ac:dyDescent="0.25">
      <c r="A928" s="29">
        <v>1229</v>
      </c>
      <c r="B928" s="35">
        <v>18</v>
      </c>
      <c r="C928" s="45">
        <v>185</v>
      </c>
      <c r="D928" s="35" t="s">
        <v>32</v>
      </c>
      <c r="E928" s="37">
        <v>45139</v>
      </c>
      <c r="F928" s="37"/>
      <c r="G928" s="84">
        <v>3391245.25</v>
      </c>
      <c r="H928" s="84">
        <v>2188718</v>
      </c>
      <c r="I928" s="35"/>
      <c r="J928" s="46">
        <v>3387982.07</v>
      </c>
      <c r="K928" s="41">
        <v>2185454.8199999998</v>
      </c>
      <c r="L928" s="201">
        <f t="shared" si="14"/>
        <v>1202527.25</v>
      </c>
      <c r="M928" s="35">
        <v>150</v>
      </c>
      <c r="N928" s="67">
        <v>8</v>
      </c>
      <c r="O928" s="35">
        <v>1</v>
      </c>
      <c r="P928" s="42"/>
      <c r="Q928" s="43">
        <v>45.727997054396745</v>
      </c>
      <c r="R928" s="43">
        <v>30.344264965122388</v>
      </c>
      <c r="S928" s="43">
        <v>33.075023991939872</v>
      </c>
      <c r="T928" s="42"/>
      <c r="U928" s="44">
        <v>4.5727997054396743E-2</v>
      </c>
      <c r="V928" s="203"/>
      <c r="W928" s="44">
        <v>3.0344264965122388E-2</v>
      </c>
      <c r="X928" s="203"/>
      <c r="Y928" s="44">
        <v>3.3075023991939873E-2</v>
      </c>
      <c r="Z928" s="203"/>
      <c r="AA928" s="35"/>
      <c r="AD928" t="s">
        <v>63</v>
      </c>
    </row>
    <row r="929" spans="1:30" x14ac:dyDescent="0.25">
      <c r="A929">
        <v>1234</v>
      </c>
      <c r="B929" s="47">
        <v>19</v>
      </c>
      <c r="C929" s="48">
        <v>228</v>
      </c>
      <c r="D929" s="47" t="s">
        <v>32</v>
      </c>
      <c r="E929" s="49">
        <v>45139</v>
      </c>
      <c r="F929" s="49"/>
      <c r="G929" s="84">
        <v>5255610</v>
      </c>
      <c r="H929" s="84">
        <v>2877570.25</v>
      </c>
      <c r="I929" s="47"/>
      <c r="J929" s="52">
        <v>5252346.82</v>
      </c>
      <c r="K929" s="53">
        <v>2874307.07</v>
      </c>
      <c r="L929" s="201">
        <f t="shared" si="14"/>
        <v>2378039.7500000005</v>
      </c>
      <c r="M929" s="47">
        <v>150</v>
      </c>
      <c r="N929" s="67">
        <v>8</v>
      </c>
      <c r="O929" s="89">
        <v>2</v>
      </c>
      <c r="P929" s="54"/>
      <c r="Q929" s="55">
        <v>141.78309976335274</v>
      </c>
      <c r="R929" s="55">
        <v>120.01369328070267</v>
      </c>
      <c r="S929" s="55">
        <v>46.804223937697628</v>
      </c>
      <c r="T929" s="54"/>
      <c r="U929" s="56">
        <v>0.14178309976335274</v>
      </c>
      <c r="V929" s="204"/>
      <c r="W929" s="56">
        <v>0.12001369328070267</v>
      </c>
      <c r="X929" s="204"/>
      <c r="Y929" s="56">
        <v>4.6804223937697627E-2</v>
      </c>
      <c r="Z929" s="204"/>
      <c r="AA929" s="47"/>
      <c r="AD929" t="s">
        <v>63</v>
      </c>
    </row>
    <row r="930" spans="1:30" x14ac:dyDescent="0.25">
      <c r="A930" s="29">
        <v>1235</v>
      </c>
      <c r="B930" s="57">
        <v>20</v>
      </c>
      <c r="C930" s="58">
        <v>228</v>
      </c>
      <c r="D930" s="57" t="s">
        <v>32</v>
      </c>
      <c r="E930" s="59">
        <v>45139</v>
      </c>
      <c r="F930" s="59"/>
      <c r="G930" s="84">
        <v>5400013</v>
      </c>
      <c r="H930" s="84">
        <v>2971094</v>
      </c>
      <c r="I930" s="57"/>
      <c r="J930" s="62">
        <v>5396749.8200000003</v>
      </c>
      <c r="K930" s="63">
        <v>2967830.82</v>
      </c>
      <c r="L930" s="201">
        <f t="shared" si="14"/>
        <v>2428919.0000000005</v>
      </c>
      <c r="M930" s="57">
        <v>150</v>
      </c>
      <c r="N930" s="67">
        <v>8</v>
      </c>
      <c r="O930" s="90">
        <v>2</v>
      </c>
      <c r="P930" s="64"/>
      <c r="Q930" s="65">
        <v>145.68114870352676</v>
      </c>
      <c r="R930" s="65">
        <v>122.58144123523212</v>
      </c>
      <c r="S930" s="65">
        <v>49.664371056833495</v>
      </c>
      <c r="T930" s="64"/>
      <c r="U930" s="66">
        <v>0.14568114870352677</v>
      </c>
      <c r="V930" s="205"/>
      <c r="W930" s="66">
        <v>0.12258144123523212</v>
      </c>
      <c r="X930" s="205"/>
      <c r="Y930" s="66">
        <v>4.9664371056833495E-2</v>
      </c>
      <c r="Z930" s="205"/>
      <c r="AA930" s="57"/>
      <c r="AD930" t="s">
        <v>63</v>
      </c>
    </row>
    <row r="931" spans="1:30" x14ac:dyDescent="0.25">
      <c r="A931">
        <v>1240</v>
      </c>
      <c r="B931" s="35">
        <v>21</v>
      </c>
      <c r="C931" s="45">
        <v>49</v>
      </c>
      <c r="D931" s="35" t="s">
        <v>32</v>
      </c>
      <c r="E931" s="37">
        <v>45141</v>
      </c>
      <c r="F931" s="37"/>
      <c r="G931" s="84">
        <v>2447363</v>
      </c>
      <c r="H931" s="84">
        <v>1469305</v>
      </c>
      <c r="I931" s="35"/>
      <c r="J931" s="46">
        <v>2444099.8199999998</v>
      </c>
      <c r="K931" s="41">
        <v>1466041.82</v>
      </c>
      <c r="L931" s="201">
        <f t="shared" si="14"/>
        <v>978057.99999999977</v>
      </c>
      <c r="M931" s="35">
        <v>100</v>
      </c>
      <c r="N931" s="67">
        <v>8</v>
      </c>
      <c r="O931" s="35">
        <v>1</v>
      </c>
      <c r="P931" s="42"/>
      <c r="Q931" s="43">
        <v>49.482459053987093</v>
      </c>
      <c r="R931" s="43">
        <v>37.020098010158613</v>
      </c>
      <c r="S931" s="43">
        <v>26.794076244231238</v>
      </c>
      <c r="T931" s="42"/>
      <c r="U931" s="44">
        <v>4.9482459053987092E-2</v>
      </c>
      <c r="V931" s="203"/>
      <c r="W931" s="44">
        <v>3.7020098010158611E-2</v>
      </c>
      <c r="X931" s="203"/>
      <c r="Y931" s="44">
        <v>2.6794076244231239E-2</v>
      </c>
      <c r="Z931" s="203"/>
      <c r="AA931" s="35"/>
      <c r="AD931" t="s">
        <v>63</v>
      </c>
    </row>
    <row r="932" spans="1:30" x14ac:dyDescent="0.25">
      <c r="A932" s="29">
        <v>1241</v>
      </c>
      <c r="B932" s="35">
        <v>22</v>
      </c>
      <c r="C932" s="45">
        <v>49</v>
      </c>
      <c r="D932" s="35" t="s">
        <v>32</v>
      </c>
      <c r="E932" s="37">
        <v>45141</v>
      </c>
      <c r="F932" s="37"/>
      <c r="G932" s="84">
        <v>2523941.75</v>
      </c>
      <c r="H932" s="84">
        <v>1486244</v>
      </c>
      <c r="I932" s="35"/>
      <c r="J932" s="46">
        <v>2520678.5699999998</v>
      </c>
      <c r="K932" s="41">
        <v>1482980.82</v>
      </c>
      <c r="L932" s="201">
        <f t="shared" si="14"/>
        <v>1037697.7499999998</v>
      </c>
      <c r="M932" s="35">
        <v>100</v>
      </c>
      <c r="N932" s="67">
        <v>8</v>
      </c>
      <c r="O932" s="35">
        <v>1</v>
      </c>
      <c r="P932" s="42"/>
      <c r="Q932" s="43">
        <v>51.032847802545035</v>
      </c>
      <c r="R932" s="43">
        <v>39.277499299551835</v>
      </c>
      <c r="S932" s="43">
        <v>25.273999281435387</v>
      </c>
      <c r="T932" s="42"/>
      <c r="U932" s="44">
        <v>5.1032847802545037E-2</v>
      </c>
      <c r="V932" s="203"/>
      <c r="W932" s="44">
        <v>3.9277499299551835E-2</v>
      </c>
      <c r="X932" s="203"/>
      <c r="Y932" s="44">
        <v>2.5273999281435387E-2</v>
      </c>
      <c r="Z932" s="203"/>
      <c r="AA932" s="35"/>
      <c r="AD932" t="s">
        <v>63</v>
      </c>
    </row>
    <row r="933" spans="1:30" x14ac:dyDescent="0.25">
      <c r="A933">
        <v>1252</v>
      </c>
      <c r="B933" s="47">
        <v>23</v>
      </c>
      <c r="C933" s="48">
        <v>92</v>
      </c>
      <c r="D933" s="47" t="s">
        <v>32</v>
      </c>
      <c r="E933" s="49">
        <v>45146</v>
      </c>
      <c r="F933" s="49"/>
      <c r="G933" s="84">
        <v>1514215</v>
      </c>
      <c r="H933" s="84">
        <v>916703.06</v>
      </c>
      <c r="I933" s="47"/>
      <c r="J933" s="52">
        <v>1510951.82</v>
      </c>
      <c r="K933" s="53">
        <v>913439.88</v>
      </c>
      <c r="L933" s="201">
        <f t="shared" si="14"/>
        <v>597511.94000000006</v>
      </c>
      <c r="M933" s="47">
        <v>150</v>
      </c>
      <c r="N933" s="67">
        <v>8</v>
      </c>
      <c r="O933" s="47">
        <v>1</v>
      </c>
      <c r="P933" s="54"/>
      <c r="Q933" s="55">
        <v>20.393496466849783</v>
      </c>
      <c r="R933" s="55">
        <v>15.077463423123524</v>
      </c>
      <c r="S933" s="55">
        <v>11.429471044011457</v>
      </c>
      <c r="T933" s="54"/>
      <c r="U933" s="56">
        <v>2.0393496466849782E-2</v>
      </c>
      <c r="V933" s="204"/>
      <c r="W933" s="56">
        <v>1.5077463423123523E-2</v>
      </c>
      <c r="X933" s="204"/>
      <c r="Y933" s="56">
        <v>1.1429471044011458E-2</v>
      </c>
      <c r="Z933" s="204"/>
      <c r="AA933" s="47"/>
      <c r="AD933" t="s">
        <v>63</v>
      </c>
    </row>
    <row r="934" spans="1:30" x14ac:dyDescent="0.25">
      <c r="A934" s="29">
        <v>1253</v>
      </c>
      <c r="B934" s="57">
        <v>24</v>
      </c>
      <c r="C934" s="58">
        <v>92</v>
      </c>
      <c r="D934" s="57" t="s">
        <v>32</v>
      </c>
      <c r="E934" s="59">
        <v>45146</v>
      </c>
      <c r="F934" s="59"/>
      <c r="G934" s="84">
        <v>1535237.1200000001</v>
      </c>
      <c r="H934" s="84">
        <v>933467.62</v>
      </c>
      <c r="I934" s="57"/>
      <c r="J934" s="62">
        <v>1531973.9400000002</v>
      </c>
      <c r="K934" s="63">
        <v>930204.44</v>
      </c>
      <c r="L934" s="201">
        <f t="shared" si="14"/>
        <v>601769.50000000023</v>
      </c>
      <c r="M934" s="57">
        <v>150</v>
      </c>
      <c r="N934" s="67">
        <v>8</v>
      </c>
      <c r="O934" s="57">
        <v>1</v>
      </c>
      <c r="P934" s="64"/>
      <c r="Q934" s="65">
        <v>20.677234521413094</v>
      </c>
      <c r="R934" s="65">
        <v>15.184897602885279</v>
      </c>
      <c r="S934" s="65">
        <v>11.8085243748348</v>
      </c>
      <c r="T934" s="64"/>
      <c r="U934" s="66">
        <v>2.0677234521413096E-2</v>
      </c>
      <c r="V934" s="205"/>
      <c r="W934" s="66">
        <v>1.5184897602885279E-2</v>
      </c>
      <c r="X934" s="205"/>
      <c r="Y934" s="66">
        <v>1.1808524374834799E-2</v>
      </c>
      <c r="Z934" s="205"/>
      <c r="AA934" s="57"/>
      <c r="AD934" t="s">
        <v>63</v>
      </c>
    </row>
    <row r="935" spans="1:30" x14ac:dyDescent="0.25">
      <c r="A935">
        <v>1258</v>
      </c>
      <c r="B935" s="35">
        <v>25</v>
      </c>
      <c r="C935" s="45">
        <v>184</v>
      </c>
      <c r="D935" s="35" t="s">
        <v>32</v>
      </c>
      <c r="E935" s="37">
        <v>45146</v>
      </c>
      <c r="F935" s="37"/>
      <c r="G935" s="84">
        <v>1861464</v>
      </c>
      <c r="H935" s="84">
        <v>1187520.3799999999</v>
      </c>
      <c r="I935" s="35"/>
      <c r="J935" s="46">
        <v>1858200.82</v>
      </c>
      <c r="K935" s="41">
        <v>1184257.2</v>
      </c>
      <c r="L935" s="201">
        <f t="shared" si="14"/>
        <v>673943.62000000011</v>
      </c>
      <c r="M935" s="35">
        <v>100</v>
      </c>
      <c r="N935" s="67">
        <v>8</v>
      </c>
      <c r="O935" s="35">
        <v>1</v>
      </c>
      <c r="P935" s="42"/>
      <c r="Q935" s="43">
        <v>37.620536296154732</v>
      </c>
      <c r="R935" s="43">
        <v>25.5091813222949</v>
      </c>
      <c r="S935" s="43">
        <v>26.039413193798655</v>
      </c>
      <c r="T935" s="42"/>
      <c r="U935" s="44">
        <v>3.7620536296154736E-2</v>
      </c>
      <c r="V935" s="203"/>
      <c r="W935" s="44">
        <v>2.5509181322294901E-2</v>
      </c>
      <c r="X935" s="203"/>
      <c r="Y935" s="44">
        <v>2.6039413193798655E-2</v>
      </c>
      <c r="Z935" s="203"/>
      <c r="AA935" s="35"/>
      <c r="AD935" t="s">
        <v>63</v>
      </c>
    </row>
    <row r="936" spans="1:30" x14ac:dyDescent="0.25">
      <c r="A936" s="29">
        <v>1259</v>
      </c>
      <c r="B936" s="35">
        <v>26</v>
      </c>
      <c r="C936" s="45">
        <v>184</v>
      </c>
      <c r="D936" s="35" t="s">
        <v>32</v>
      </c>
      <c r="E936" s="37">
        <v>45146</v>
      </c>
      <c r="F936" s="37"/>
      <c r="G936" s="84">
        <v>1857948.5</v>
      </c>
      <c r="H936" s="84">
        <v>1185490.25</v>
      </c>
      <c r="I936" s="35"/>
      <c r="J936" s="46">
        <v>1854685.32</v>
      </c>
      <c r="K936" s="41">
        <v>1182227.07</v>
      </c>
      <c r="L936" s="201">
        <f t="shared" si="14"/>
        <v>672458.25</v>
      </c>
      <c r="M936" s="35">
        <v>100</v>
      </c>
      <c r="N936" s="67">
        <v>8</v>
      </c>
      <c r="O936" s="35">
        <v>1</v>
      </c>
      <c r="P936" s="42"/>
      <c r="Q936" s="43">
        <v>37.549362613565819</v>
      </c>
      <c r="R936" s="43">
        <v>25.452959152463094</v>
      </c>
      <c r="S936" s="43">
        <v>26.007267441370853</v>
      </c>
      <c r="T936" s="42"/>
      <c r="U936" s="44">
        <v>3.7549362613565819E-2</v>
      </c>
      <c r="V936" s="203"/>
      <c r="W936" s="44">
        <v>2.5452959152463095E-2</v>
      </c>
      <c r="X936" s="203"/>
      <c r="Y936" s="44">
        <v>2.6007267441370854E-2</v>
      </c>
      <c r="Z936" s="203"/>
      <c r="AA936" s="35"/>
      <c r="AD936" t="s">
        <v>63</v>
      </c>
    </row>
    <row r="937" spans="1:30" x14ac:dyDescent="0.25">
      <c r="A937">
        <v>1264</v>
      </c>
      <c r="B937" s="47">
        <v>27</v>
      </c>
      <c r="C937" s="48">
        <v>120</v>
      </c>
      <c r="D937" s="47" t="s">
        <v>32</v>
      </c>
      <c r="E937" s="49">
        <v>45147</v>
      </c>
      <c r="F937" s="49"/>
      <c r="G937" s="84">
        <v>2438956.75</v>
      </c>
      <c r="H937" s="84">
        <v>1444993</v>
      </c>
      <c r="I937" s="47"/>
      <c r="J937" s="52">
        <v>2435693.5699999998</v>
      </c>
      <c r="K937" s="53">
        <v>1441729.82</v>
      </c>
      <c r="L937" s="201">
        <f t="shared" si="14"/>
        <v>993963.74999999977</v>
      </c>
      <c r="M937" s="47">
        <v>150</v>
      </c>
      <c r="N937" s="67">
        <v>8</v>
      </c>
      <c r="O937" s="47">
        <v>1</v>
      </c>
      <c r="P937" s="54"/>
      <c r="Q937" s="55">
        <v>32.874845879681146</v>
      </c>
      <c r="R937" s="55">
        <v>25.081426966188641</v>
      </c>
      <c r="S937" s="55">
        <v>16.755850664008886</v>
      </c>
      <c r="T937" s="54"/>
      <c r="U937" s="56">
        <v>3.2874845879681147E-2</v>
      </c>
      <c r="V937" s="204"/>
      <c r="W937" s="56">
        <v>2.508142696618864E-2</v>
      </c>
      <c r="X937" s="204"/>
      <c r="Y937" s="56">
        <v>1.6755850664008885E-2</v>
      </c>
      <c r="Z937" s="204"/>
      <c r="AA937" s="47"/>
      <c r="AD937" t="s">
        <v>63</v>
      </c>
    </row>
    <row r="938" spans="1:30" x14ac:dyDescent="0.25">
      <c r="A938" s="29">
        <v>1265</v>
      </c>
      <c r="B938" s="57">
        <v>28</v>
      </c>
      <c r="C938" s="58">
        <v>120</v>
      </c>
      <c r="D938" s="57" t="s">
        <v>32</v>
      </c>
      <c r="E938" s="59">
        <v>45147</v>
      </c>
      <c r="F938" s="59"/>
      <c r="G938" s="84">
        <v>2438450.25</v>
      </c>
      <c r="H938" s="84">
        <v>1457352.62</v>
      </c>
      <c r="I938" s="57"/>
      <c r="J938" s="62">
        <v>2435187.0699999998</v>
      </c>
      <c r="K938" s="63">
        <v>1454089.4400000002</v>
      </c>
      <c r="L938" s="201">
        <f t="shared" si="14"/>
        <v>981097.62999999966</v>
      </c>
      <c r="M938" s="57">
        <v>150</v>
      </c>
      <c r="N938" s="67">
        <v>8</v>
      </c>
      <c r="O938" s="57">
        <v>1</v>
      </c>
      <c r="P938" s="64"/>
      <c r="Q938" s="65">
        <v>32.868009588924721</v>
      </c>
      <c r="R938" s="65">
        <v>24.756766585849594</v>
      </c>
      <c r="S938" s="65">
        <v>17.439172456611526</v>
      </c>
      <c r="T938" s="64"/>
      <c r="U938" s="66">
        <v>3.2868009588924725E-2</v>
      </c>
      <c r="V938" s="205"/>
      <c r="W938" s="66">
        <v>2.4756766585849594E-2</v>
      </c>
      <c r="X938" s="205"/>
      <c r="Y938" s="66">
        <v>1.7439172456611526E-2</v>
      </c>
      <c r="Z938" s="205"/>
      <c r="AA938" s="57"/>
      <c r="AD938" t="s">
        <v>63</v>
      </c>
    </row>
    <row r="939" spans="1:30" x14ac:dyDescent="0.25">
      <c r="A939">
        <v>1270</v>
      </c>
      <c r="B939" s="35">
        <v>29</v>
      </c>
      <c r="C939" s="45">
        <v>183</v>
      </c>
      <c r="D939" s="35" t="s">
        <v>32</v>
      </c>
      <c r="E939" s="37">
        <v>45147</v>
      </c>
      <c r="F939" s="37"/>
      <c r="G939" s="84">
        <v>2471898.5</v>
      </c>
      <c r="H939" s="84">
        <v>1485412.25</v>
      </c>
      <c r="I939" s="35"/>
      <c r="J939" s="46">
        <v>2468635.3199999998</v>
      </c>
      <c r="K939" s="41">
        <v>1482149.07</v>
      </c>
      <c r="L939" s="201">
        <f t="shared" si="14"/>
        <v>986486.24999999977</v>
      </c>
      <c r="M939" s="35">
        <v>150</v>
      </c>
      <c r="N939" s="67">
        <v>8</v>
      </c>
      <c r="O939" s="35">
        <v>1</v>
      </c>
      <c r="P939" s="42"/>
      <c r="Q939" s="43">
        <v>33.319464598388436</v>
      </c>
      <c r="R939" s="43">
        <v>24.892741644274558</v>
      </c>
      <c r="S939" s="43">
        <v>18.117454351344833</v>
      </c>
      <c r="T939" s="42"/>
      <c r="U939" s="44">
        <v>3.3319464598388436E-2</v>
      </c>
      <c r="V939" s="203"/>
      <c r="W939" s="44">
        <v>2.489274164427456E-2</v>
      </c>
      <c r="X939" s="203"/>
      <c r="Y939" s="44">
        <v>1.8117454351344833E-2</v>
      </c>
      <c r="Z939" s="203"/>
      <c r="AA939" s="35"/>
      <c r="AD939" t="s">
        <v>63</v>
      </c>
    </row>
    <row r="940" spans="1:30" x14ac:dyDescent="0.25">
      <c r="A940" s="29">
        <v>1271</v>
      </c>
      <c r="B940" s="35">
        <v>30</v>
      </c>
      <c r="C940" s="45">
        <v>183</v>
      </c>
      <c r="D940" s="35" t="s">
        <v>32</v>
      </c>
      <c r="E940" s="37">
        <v>45147</v>
      </c>
      <c r="F940" s="37"/>
      <c r="G940" s="84">
        <v>2488778.5</v>
      </c>
      <c r="H940" s="84">
        <v>1503575.5</v>
      </c>
      <c r="I940" s="35"/>
      <c r="J940" s="46">
        <v>2485515.3199999998</v>
      </c>
      <c r="K940" s="41">
        <v>1500312.32</v>
      </c>
      <c r="L940" s="201">
        <f t="shared" si="14"/>
        <v>985202.99999999977</v>
      </c>
      <c r="M940" s="35">
        <v>150</v>
      </c>
      <c r="N940" s="67">
        <v>8</v>
      </c>
      <c r="O940" s="35">
        <v>1</v>
      </c>
      <c r="P940" s="42"/>
      <c r="Q940" s="43">
        <v>33.547295966539153</v>
      </c>
      <c r="R940" s="43">
        <v>24.860360442088503</v>
      </c>
      <c r="S940" s="43">
        <v>18.676911377568903</v>
      </c>
      <c r="T940" s="42"/>
      <c r="U940" s="44">
        <v>3.3547295966539152E-2</v>
      </c>
      <c r="V940" s="203"/>
      <c r="W940" s="44">
        <v>2.4860360442088503E-2</v>
      </c>
      <c r="X940" s="203"/>
      <c r="Y940" s="44">
        <v>1.8676911377568904E-2</v>
      </c>
      <c r="Z940" s="203"/>
      <c r="AA940" s="35"/>
      <c r="AD940" t="s">
        <v>63</v>
      </c>
    </row>
    <row r="941" spans="1:30" x14ac:dyDescent="0.25">
      <c r="A941">
        <v>1290</v>
      </c>
      <c r="B941" s="47">
        <v>31</v>
      </c>
      <c r="C941" s="48">
        <v>89</v>
      </c>
      <c r="D941" s="47" t="s">
        <v>32</v>
      </c>
      <c r="E941" s="49">
        <v>45139</v>
      </c>
      <c r="F941" s="49"/>
      <c r="G941" s="84">
        <v>2872152.75</v>
      </c>
      <c r="H941" s="84">
        <v>1755545.5</v>
      </c>
      <c r="I941" s="47"/>
      <c r="J941" s="52">
        <v>2868889.57</v>
      </c>
      <c r="K941" s="53">
        <v>1752282.32</v>
      </c>
      <c r="L941" s="201">
        <f t="shared" si="14"/>
        <v>1116607.2499999998</v>
      </c>
      <c r="M941" s="47">
        <v>250</v>
      </c>
      <c r="N941" s="67">
        <v>8</v>
      </c>
      <c r="O941" s="47">
        <v>1</v>
      </c>
      <c r="P941" s="54"/>
      <c r="Q941" s="55">
        <v>23.233046296437376</v>
      </c>
      <c r="R941" s="55">
        <v>16.905709000428885</v>
      </c>
      <c r="S941" s="55">
        <v>13.603775186418254</v>
      </c>
      <c r="T941" s="54"/>
      <c r="U941" s="56">
        <v>2.3233046296437375E-2</v>
      </c>
      <c r="V941" s="204"/>
      <c r="W941" s="56">
        <v>1.6905709000428884E-2</v>
      </c>
      <c r="X941" s="204"/>
      <c r="Y941" s="56">
        <v>1.3603775186418254E-2</v>
      </c>
      <c r="Z941" s="204"/>
      <c r="AA941" s="47"/>
      <c r="AD941" t="s">
        <v>63</v>
      </c>
    </row>
    <row r="942" spans="1:30" x14ac:dyDescent="0.25">
      <c r="A942" s="29">
        <v>1291</v>
      </c>
      <c r="B942" s="57">
        <v>32</v>
      </c>
      <c r="C942" s="58">
        <v>89</v>
      </c>
      <c r="D942" s="57" t="s">
        <v>32</v>
      </c>
      <c r="E942" s="59">
        <v>45139</v>
      </c>
      <c r="F942" s="59"/>
      <c r="G942" s="84">
        <v>2871262.75</v>
      </c>
      <c r="H942" s="84">
        <v>1771764.25</v>
      </c>
      <c r="I942" s="57"/>
      <c r="J942" s="62">
        <v>2867999.57</v>
      </c>
      <c r="K942" s="63">
        <v>1768501.07</v>
      </c>
      <c r="L942" s="201">
        <f t="shared" si="14"/>
        <v>1099498.4999999998</v>
      </c>
      <c r="M942" s="57">
        <v>250</v>
      </c>
      <c r="N942" s="67">
        <v>8</v>
      </c>
      <c r="O942" s="57">
        <v>1</v>
      </c>
      <c r="P942" s="64"/>
      <c r="Q942" s="65">
        <v>23.225838834909386</v>
      </c>
      <c r="R942" s="65">
        <v>16.646678308248543</v>
      </c>
      <c r="S942" s="65">
        <v>14.145195132320808</v>
      </c>
      <c r="T942" s="64"/>
      <c r="U942" s="66">
        <v>2.3225838834909387E-2</v>
      </c>
      <c r="V942" s="205"/>
      <c r="W942" s="66">
        <v>1.6646678308248543E-2</v>
      </c>
      <c r="X942" s="205"/>
      <c r="Y942" s="66">
        <v>1.4145195132320808E-2</v>
      </c>
      <c r="Z942" s="205"/>
      <c r="AA942" s="57"/>
      <c r="AD942" t="s">
        <v>63</v>
      </c>
    </row>
    <row r="943" spans="1:30" x14ac:dyDescent="0.25">
      <c r="A943">
        <v>1296</v>
      </c>
      <c r="B943" s="35">
        <v>33</v>
      </c>
      <c r="C943" s="45">
        <v>149</v>
      </c>
      <c r="D943" s="35" t="s">
        <v>32</v>
      </c>
      <c r="E943" s="37">
        <v>45139</v>
      </c>
      <c r="F943" s="37"/>
      <c r="G943" s="84">
        <v>1303371.8799999999</v>
      </c>
      <c r="H943" s="84">
        <v>826111.25</v>
      </c>
      <c r="I943" s="35"/>
      <c r="J943" s="46">
        <v>1300108.7</v>
      </c>
      <c r="K943" s="41">
        <v>822848.07</v>
      </c>
      <c r="L943" s="201">
        <f t="shared" si="14"/>
        <v>477260.63</v>
      </c>
      <c r="M943" s="35">
        <v>250</v>
      </c>
      <c r="N943" s="67">
        <v>8</v>
      </c>
      <c r="O943" s="35">
        <v>1</v>
      </c>
      <c r="P943" s="42"/>
      <c r="Q943" s="43">
        <v>10.528633075793506</v>
      </c>
      <c r="R943" s="43">
        <v>7.2258435794155567</v>
      </c>
      <c r="S943" s="43">
        <v>7.100997417212592</v>
      </c>
      <c r="T943" s="42"/>
      <c r="U943" s="44">
        <v>1.0528633075793506E-2</v>
      </c>
      <c r="V943" s="203"/>
      <c r="W943" s="44">
        <v>7.2258435794155572E-3</v>
      </c>
      <c r="X943" s="203"/>
      <c r="Y943" s="44">
        <v>7.1009974172125921E-3</v>
      </c>
      <c r="Z943" s="203"/>
      <c r="AA943" s="35"/>
      <c r="AD943" t="s">
        <v>63</v>
      </c>
    </row>
    <row r="944" spans="1:30" x14ac:dyDescent="0.25">
      <c r="A944" s="29">
        <v>1297</v>
      </c>
      <c r="B944" s="35">
        <v>34</v>
      </c>
      <c r="C944" s="45">
        <v>149</v>
      </c>
      <c r="D944" s="35" t="s">
        <v>32</v>
      </c>
      <c r="E944" s="37">
        <v>45139</v>
      </c>
      <c r="F944" s="37"/>
      <c r="G944" s="84">
        <v>1310249.3799999999</v>
      </c>
      <c r="H944" s="84">
        <v>827582.38</v>
      </c>
      <c r="I944" s="35"/>
      <c r="J944" s="46">
        <v>1306986.2</v>
      </c>
      <c r="K944" s="41">
        <v>824319.2</v>
      </c>
      <c r="L944" s="201">
        <f t="shared" si="14"/>
        <v>482667</v>
      </c>
      <c r="M944" s="35">
        <v>250</v>
      </c>
      <c r="N944" s="67">
        <v>8</v>
      </c>
      <c r="O944" s="35">
        <v>1</v>
      </c>
      <c r="P944" s="42"/>
      <c r="Q944" s="43">
        <v>10.58432893720784</v>
      </c>
      <c r="R944" s="43">
        <v>7.3076973538457768</v>
      </c>
      <c r="S944" s="43">
        <v>7.0447579042284367</v>
      </c>
      <c r="T944" s="42"/>
      <c r="U944" s="44">
        <v>1.058432893720784E-2</v>
      </c>
      <c r="V944" s="203"/>
      <c r="W944" s="44">
        <v>7.3076973538457766E-3</v>
      </c>
      <c r="X944" s="203"/>
      <c r="Y944" s="44">
        <v>7.0447579042284365E-3</v>
      </c>
      <c r="Z944" s="203"/>
      <c r="AA944" s="35"/>
      <c r="AD944" t="s">
        <v>63</v>
      </c>
    </row>
    <row r="945" spans="1:30" x14ac:dyDescent="0.25">
      <c r="A945">
        <v>1302</v>
      </c>
      <c r="B945" s="47">
        <v>35</v>
      </c>
      <c r="C945" s="48">
        <v>114</v>
      </c>
      <c r="D945" s="47" t="s">
        <v>32</v>
      </c>
      <c r="E945" s="49">
        <v>45140</v>
      </c>
      <c r="F945" s="49"/>
      <c r="G945" s="84">
        <v>2166684</v>
      </c>
      <c r="H945" s="84">
        <v>1314615.1200000001</v>
      </c>
      <c r="I945" s="47"/>
      <c r="J945" s="52">
        <v>2163420.8199999998</v>
      </c>
      <c r="K945" s="53">
        <v>1311351.9400000002</v>
      </c>
      <c r="L945" s="201">
        <f t="shared" si="14"/>
        <v>852068.87999999966</v>
      </c>
      <c r="M945" s="47">
        <v>100</v>
      </c>
      <c r="N945" s="67">
        <v>8</v>
      </c>
      <c r="O945" s="47">
        <v>1</v>
      </c>
      <c r="P945" s="54"/>
      <c r="Q945" s="55">
        <v>43.79992227248443</v>
      </c>
      <c r="R945" s="55">
        <v>32.251332179692888</v>
      </c>
      <c r="S945" s="55">
        <v>24.829468699501785</v>
      </c>
      <c r="T945" s="54"/>
      <c r="U945" s="56">
        <v>4.3799922272484429E-2</v>
      </c>
      <c r="V945" s="204"/>
      <c r="W945" s="56">
        <v>3.2251332179692886E-2</v>
      </c>
      <c r="X945" s="204"/>
      <c r="Y945" s="56">
        <v>2.4829468699501787E-2</v>
      </c>
      <c r="Z945" s="204"/>
      <c r="AA945" s="47"/>
      <c r="AD945" t="s">
        <v>63</v>
      </c>
    </row>
    <row r="946" spans="1:30" ht="15.75" thickBot="1" x14ac:dyDescent="0.3">
      <c r="A946" s="29">
        <v>1303</v>
      </c>
      <c r="B946" s="57">
        <v>36</v>
      </c>
      <c r="C946" s="58">
        <v>114</v>
      </c>
      <c r="D946" s="57" t="s">
        <v>32</v>
      </c>
      <c r="E946" s="59">
        <v>45140</v>
      </c>
      <c r="F946" s="59"/>
      <c r="G946" s="84">
        <v>2138675.25</v>
      </c>
      <c r="H946" s="84">
        <v>1336275.6200000001</v>
      </c>
      <c r="I946" s="57"/>
      <c r="J946" s="62">
        <v>2135412.0699999998</v>
      </c>
      <c r="K946" s="63">
        <v>1333012.4400000002</v>
      </c>
      <c r="L946" s="201">
        <f t="shared" si="14"/>
        <v>802399.62999999966</v>
      </c>
      <c r="M946" s="57">
        <v>100</v>
      </c>
      <c r="N946" s="67">
        <v>8</v>
      </c>
      <c r="O946" s="57">
        <v>1</v>
      </c>
      <c r="P946" s="64"/>
      <c r="Q946" s="65">
        <v>43.232866126214439</v>
      </c>
      <c r="R946" s="65">
        <v>30.371320459435946</v>
      </c>
      <c r="S946" s="65">
        <v>27.65232318357377</v>
      </c>
      <c r="T946" s="64"/>
      <c r="U946" s="66">
        <v>4.3232866126214443E-2</v>
      </c>
      <c r="V946" s="205"/>
      <c r="W946" s="66">
        <v>3.0371320459435948E-2</v>
      </c>
      <c r="X946" s="205"/>
      <c r="Y946" s="66">
        <v>2.765232318357377E-2</v>
      </c>
      <c r="Z946" s="205"/>
      <c r="AA946" s="57"/>
      <c r="AD946" t="s">
        <v>63</v>
      </c>
    </row>
    <row r="947" spans="1:30" x14ac:dyDescent="0.25">
      <c r="A947" s="30">
        <v>1308</v>
      </c>
      <c r="B947" s="35">
        <v>37</v>
      </c>
      <c r="C947" s="45">
        <v>115</v>
      </c>
      <c r="D947" s="35" t="s">
        <v>32</v>
      </c>
      <c r="E947" s="37">
        <v>45140</v>
      </c>
      <c r="F947" s="37"/>
      <c r="G947" s="84">
        <v>1666637.5</v>
      </c>
      <c r="H947" s="84">
        <v>1050000</v>
      </c>
      <c r="I947" s="35"/>
      <c r="J947" s="46">
        <v>1663374.32</v>
      </c>
      <c r="K947" s="41">
        <v>1046736.82</v>
      </c>
      <c r="L947" s="201">
        <f t="shared" si="14"/>
        <v>616637.50000000012</v>
      </c>
      <c r="M947" s="35">
        <v>150</v>
      </c>
      <c r="N947" s="67">
        <v>8</v>
      </c>
      <c r="O947" s="35">
        <v>1</v>
      </c>
      <c r="P947" s="42"/>
      <c r="Q947" s="43">
        <v>22.450761082486839</v>
      </c>
      <c r="R947" s="43">
        <v>15.560072910972007</v>
      </c>
      <c r="S947" s="43">
        <v>14.814979568756881</v>
      </c>
      <c r="T947" s="42"/>
      <c r="U947" s="44">
        <v>2.245076108248684E-2</v>
      </c>
      <c r="V947" s="203"/>
      <c r="W947" s="44">
        <v>1.5560072910972007E-2</v>
      </c>
      <c r="X947" s="203"/>
      <c r="Y947" s="44">
        <v>1.4814979568756881E-2</v>
      </c>
      <c r="Z947" s="203"/>
      <c r="AA947" s="35"/>
      <c r="AD947" t="s">
        <v>63</v>
      </c>
    </row>
    <row r="948" spans="1:30" ht="15.75" thickBot="1" x14ac:dyDescent="0.3">
      <c r="A948" s="15">
        <v>1309</v>
      </c>
      <c r="B948" s="35">
        <v>38</v>
      </c>
      <c r="C948" s="45">
        <v>115</v>
      </c>
      <c r="D948" s="35" t="s">
        <v>32</v>
      </c>
      <c r="E948" s="37">
        <v>45140</v>
      </c>
      <c r="F948" s="37"/>
      <c r="G948" s="84">
        <v>1617053.75</v>
      </c>
      <c r="H948" s="84">
        <v>1010000</v>
      </c>
      <c r="I948" s="35"/>
      <c r="J948" s="46">
        <v>1613790.57</v>
      </c>
      <c r="K948" s="41">
        <v>1006736.82</v>
      </c>
      <c r="L948" s="201">
        <f t="shared" si="14"/>
        <v>607053.75000000012</v>
      </c>
      <c r="M948" s="35">
        <v>150</v>
      </c>
      <c r="N948" s="67">
        <v>8</v>
      </c>
      <c r="O948" s="35">
        <v>1</v>
      </c>
      <c r="P948" s="42"/>
      <c r="Q948" s="43">
        <v>21.781523309942799</v>
      </c>
      <c r="R948" s="43">
        <v>15.31823901543285</v>
      </c>
      <c r="S948" s="43">
        <v>13.896061233196388</v>
      </c>
      <c r="T948" s="42"/>
      <c r="U948" s="44">
        <v>2.1781523309942798E-2</v>
      </c>
      <c r="V948" s="203"/>
      <c r="W948" s="44">
        <v>1.531823901543285E-2</v>
      </c>
      <c r="X948" s="203"/>
      <c r="Y948" s="44">
        <v>1.3896061233196389E-2</v>
      </c>
      <c r="Z948" s="203"/>
      <c r="AA948" s="35"/>
      <c r="AD948" t="s">
        <v>63</v>
      </c>
    </row>
    <row r="949" spans="1:30" x14ac:dyDescent="0.25">
      <c r="A949">
        <v>1314</v>
      </c>
      <c r="B949" s="47">
        <v>39</v>
      </c>
      <c r="C949" s="48">
        <v>123</v>
      </c>
      <c r="D949" s="47" t="s">
        <v>32</v>
      </c>
      <c r="E949" s="49">
        <v>45140</v>
      </c>
      <c r="F949" s="49"/>
      <c r="G949" s="84">
        <v>3684819</v>
      </c>
      <c r="H949" s="84">
        <v>2190000</v>
      </c>
      <c r="I949" s="47"/>
      <c r="J949" s="52">
        <v>3681555.82</v>
      </c>
      <c r="K949" s="53">
        <v>2186736.8199999998</v>
      </c>
      <c r="L949" s="201">
        <f t="shared" si="14"/>
        <v>1494819</v>
      </c>
      <c r="M949" s="47">
        <v>100</v>
      </c>
      <c r="N949" s="67">
        <v>8</v>
      </c>
      <c r="O949" s="89">
        <v>2</v>
      </c>
      <c r="P949" s="54"/>
      <c r="Q949" s="55">
        <v>149.07119065056671</v>
      </c>
      <c r="R949" s="55">
        <v>113.15964060914035</v>
      </c>
      <c r="S949" s="55">
        <v>77.20983258906665</v>
      </c>
      <c r="T949" s="54"/>
      <c r="U949" s="56">
        <v>0.1490711906505667</v>
      </c>
      <c r="V949" s="204"/>
      <c r="W949" s="56">
        <v>0.11315964060914036</v>
      </c>
      <c r="X949" s="204"/>
      <c r="Y949" s="56">
        <v>7.7209832589066649E-2</v>
      </c>
      <c r="Z949" s="204"/>
      <c r="AA949" s="47"/>
      <c r="AD949" t="s">
        <v>63</v>
      </c>
    </row>
    <row r="950" spans="1:30" ht="15.75" thickBot="1" x14ac:dyDescent="0.3">
      <c r="A950" s="29">
        <v>1315</v>
      </c>
      <c r="B950" s="57">
        <v>40</v>
      </c>
      <c r="C950" s="58">
        <v>123</v>
      </c>
      <c r="D950" s="57" t="s">
        <v>32</v>
      </c>
      <c r="E950" s="59">
        <v>45140</v>
      </c>
      <c r="F950" s="59"/>
      <c r="G950" s="84">
        <v>3844883</v>
      </c>
      <c r="H950" s="84">
        <v>2310000</v>
      </c>
      <c r="I950" s="57"/>
      <c r="J950" s="62">
        <v>3841619.82</v>
      </c>
      <c r="K950" s="63">
        <v>2306736.8199999998</v>
      </c>
      <c r="L950" s="201">
        <f t="shared" si="14"/>
        <v>1534883</v>
      </c>
      <c r="M950" s="57">
        <v>100</v>
      </c>
      <c r="N950" s="67">
        <v>8</v>
      </c>
      <c r="O950" s="90">
        <v>2</v>
      </c>
      <c r="P950" s="64"/>
      <c r="Q950" s="65">
        <v>155.55239920122023</v>
      </c>
      <c r="R950" s="65">
        <v>116.19253478653883</v>
      </c>
      <c r="S950" s="65">
        <v>84.623708491565068</v>
      </c>
      <c r="T950" s="64"/>
      <c r="U950" s="66">
        <v>0.15555239920122024</v>
      </c>
      <c r="V950" s="205"/>
      <c r="W950" s="66">
        <v>0.11619253478653883</v>
      </c>
      <c r="X950" s="205"/>
      <c r="Y950" s="66">
        <v>8.4623708491565072E-2</v>
      </c>
      <c r="Z950" s="205"/>
      <c r="AA950" s="57"/>
      <c r="AD950" t="s">
        <v>63</v>
      </c>
    </row>
    <row r="951" spans="1:30" x14ac:dyDescent="0.25">
      <c r="A951" s="30">
        <v>1320</v>
      </c>
      <c r="B951" s="35">
        <v>41</v>
      </c>
      <c r="C951" s="45">
        <v>57</v>
      </c>
      <c r="D951" s="35" t="s">
        <v>32</v>
      </c>
      <c r="E951" s="37">
        <v>45140</v>
      </c>
      <c r="F951" s="37"/>
      <c r="G951" s="84">
        <v>920966.5</v>
      </c>
      <c r="H951" s="84">
        <v>648000</v>
      </c>
      <c r="I951" s="35"/>
      <c r="J951" s="46">
        <v>917703.32</v>
      </c>
      <c r="K951" s="41">
        <v>644736.81999999995</v>
      </c>
      <c r="L951" s="201">
        <f t="shared" si="14"/>
        <v>272966.5</v>
      </c>
      <c r="M951" s="35">
        <v>250</v>
      </c>
      <c r="N951" s="67">
        <v>8</v>
      </c>
      <c r="O951" s="35">
        <v>1</v>
      </c>
      <c r="P951" s="42"/>
      <c r="Q951" s="43">
        <v>7.4318105314713394</v>
      </c>
      <c r="R951" s="43">
        <v>4.1327800942234365</v>
      </c>
      <c r="S951" s="43">
        <v>7.0929154400829946</v>
      </c>
      <c r="T951" s="42"/>
      <c r="U951" s="44">
        <v>7.4318105314713397E-3</v>
      </c>
      <c r="V951" s="203"/>
      <c r="W951" s="44">
        <v>4.1327800942234363E-3</v>
      </c>
      <c r="X951" s="203"/>
      <c r="Y951" s="44">
        <v>7.0929154400829943E-3</v>
      </c>
      <c r="Z951" s="203"/>
      <c r="AA951" s="35"/>
      <c r="AD951" t="s">
        <v>63</v>
      </c>
    </row>
    <row r="952" spans="1:30" ht="15.75" thickBot="1" x14ac:dyDescent="0.3">
      <c r="A952" s="15">
        <v>1321</v>
      </c>
      <c r="B952" s="35">
        <v>42</v>
      </c>
      <c r="C952" s="45">
        <v>57</v>
      </c>
      <c r="D952" s="35" t="s">
        <v>32</v>
      </c>
      <c r="E952" s="37">
        <v>45140</v>
      </c>
      <c r="F952" s="37"/>
      <c r="G952" s="84">
        <v>1018826.94</v>
      </c>
      <c r="H952" s="84">
        <v>689000</v>
      </c>
      <c r="I952" s="35"/>
      <c r="J952" s="46">
        <v>1015563.7599999999</v>
      </c>
      <c r="K952" s="41">
        <v>685736.82</v>
      </c>
      <c r="L952" s="201">
        <f t="shared" si="14"/>
        <v>329826.93999999994</v>
      </c>
      <c r="M952" s="35">
        <v>250</v>
      </c>
      <c r="N952" s="67">
        <v>8</v>
      </c>
      <c r="O952" s="35">
        <v>1</v>
      </c>
      <c r="P952" s="42"/>
      <c r="Q952" s="43">
        <v>8.2243109319345518</v>
      </c>
      <c r="R952" s="43">
        <v>4.9936611715013646</v>
      </c>
      <c r="S952" s="43">
        <v>6.9458969849313528</v>
      </c>
      <c r="T952" s="42"/>
      <c r="U952" s="44">
        <v>8.2243109319345524E-3</v>
      </c>
      <c r="V952" s="203"/>
      <c r="W952" s="44">
        <v>4.9936611715013643E-3</v>
      </c>
      <c r="X952" s="203"/>
      <c r="Y952" s="44">
        <v>6.9458969849313526E-3</v>
      </c>
      <c r="Z952" s="203"/>
      <c r="AA952" s="35"/>
      <c r="AD952" t="s">
        <v>63</v>
      </c>
    </row>
    <row r="953" spans="1:30" x14ac:dyDescent="0.25">
      <c r="A953">
        <v>1326</v>
      </c>
      <c r="B953" s="47">
        <v>43</v>
      </c>
      <c r="C953" s="48">
        <v>182</v>
      </c>
      <c r="D953" s="47" t="s">
        <v>32</v>
      </c>
      <c r="E953" s="49">
        <v>45140</v>
      </c>
      <c r="F953" s="49"/>
      <c r="G953" s="84">
        <v>650684.75</v>
      </c>
      <c r="H953" s="84">
        <v>433000</v>
      </c>
      <c r="I953" s="47"/>
      <c r="J953" s="52">
        <v>647421.56999999995</v>
      </c>
      <c r="K953" s="53">
        <v>429736.82</v>
      </c>
      <c r="L953" s="201">
        <f t="shared" si="14"/>
        <v>217684.74999999994</v>
      </c>
      <c r="M953" s="47">
        <v>350</v>
      </c>
      <c r="N953" s="67">
        <v>8</v>
      </c>
      <c r="O953" s="47">
        <v>1</v>
      </c>
      <c r="P953" s="54"/>
      <c r="Q953" s="55">
        <v>3.7449968364096677</v>
      </c>
      <c r="R953" s="55">
        <v>2.3541434090577962</v>
      </c>
      <c r="S953" s="55">
        <v>2.9903348688065243</v>
      </c>
      <c r="T953" s="54"/>
      <c r="U953" s="56">
        <v>3.7449968364096677E-3</v>
      </c>
      <c r="V953" s="204"/>
      <c r="W953" s="56">
        <v>2.3541434090577963E-3</v>
      </c>
      <c r="X953" s="204"/>
      <c r="Y953" s="56">
        <v>2.9903348688065244E-3</v>
      </c>
      <c r="Z953" s="204"/>
      <c r="AA953" s="47"/>
      <c r="AD953" t="s">
        <v>63</v>
      </c>
    </row>
    <row r="954" spans="1:30" ht="15.75" thickBot="1" x14ac:dyDescent="0.3">
      <c r="A954" s="123">
        <v>1327</v>
      </c>
      <c r="B954" s="128">
        <v>44</v>
      </c>
      <c r="C954" s="58">
        <v>182</v>
      </c>
      <c r="D954" s="57" t="s">
        <v>32</v>
      </c>
      <c r="E954" s="59">
        <v>45140</v>
      </c>
      <c r="F954" s="59"/>
      <c r="G954" s="84">
        <v>471358.69</v>
      </c>
      <c r="H954" s="84">
        <v>330000</v>
      </c>
      <c r="I954" s="57"/>
      <c r="J954" s="62">
        <v>468095.51</v>
      </c>
      <c r="K954" s="63">
        <v>326736.82</v>
      </c>
      <c r="L954" s="201">
        <f t="shared" si="14"/>
        <v>141358.69</v>
      </c>
      <c r="M954" s="57">
        <v>350</v>
      </c>
      <c r="N954" s="179">
        <v>9.8000000000000007</v>
      </c>
      <c r="O954" s="57">
        <v>1</v>
      </c>
      <c r="P954" s="64"/>
      <c r="Q954" s="65">
        <v>3.3169189126758223</v>
      </c>
      <c r="R954" s="65">
        <v>1.8726797341626678</v>
      </c>
      <c r="S954" s="65">
        <v>3.105114233803282</v>
      </c>
      <c r="T954" s="64"/>
      <c r="U954" s="66">
        <v>3.3169189126758224E-3</v>
      </c>
      <c r="V954" s="205"/>
      <c r="W954" s="66">
        <v>1.8726797341626679E-3</v>
      </c>
      <c r="X954" s="205"/>
      <c r="Y954" s="66">
        <v>3.1051142338032823E-3</v>
      </c>
      <c r="Z954" s="203"/>
      <c r="AA954" s="180" t="s">
        <v>69</v>
      </c>
      <c r="AD954" t="s">
        <v>63</v>
      </c>
    </row>
    <row r="955" spans="1:30" x14ac:dyDescent="0.25">
      <c r="A955" s="30">
        <v>1332</v>
      </c>
      <c r="B955" s="35">
        <v>45</v>
      </c>
      <c r="C955" s="45">
        <v>93</v>
      </c>
      <c r="D955" s="35" t="s">
        <v>32</v>
      </c>
      <c r="E955" s="37">
        <v>45140</v>
      </c>
      <c r="F955" s="37"/>
      <c r="G955" s="84">
        <v>1039911.44</v>
      </c>
      <c r="H955" s="84">
        <v>684000</v>
      </c>
      <c r="I955" s="35"/>
      <c r="J955" s="46">
        <v>1036648.2599999999</v>
      </c>
      <c r="K955" s="41">
        <v>680736.82</v>
      </c>
      <c r="L955" s="201">
        <f t="shared" si="14"/>
        <v>355911.43999999994</v>
      </c>
      <c r="M955" s="35">
        <v>400</v>
      </c>
      <c r="N955" s="67">
        <v>8</v>
      </c>
      <c r="O955" s="35">
        <v>1</v>
      </c>
      <c r="P955" s="42"/>
      <c r="Q955" s="43">
        <v>5.2469118342757541</v>
      </c>
      <c r="R955" s="43">
        <v>3.3678668319610621</v>
      </c>
      <c r="S955" s="43">
        <v>4.0399467549765902</v>
      </c>
      <c r="T955" s="42"/>
      <c r="U955" s="44">
        <v>5.2469118342757543E-3</v>
      </c>
      <c r="V955" s="203"/>
      <c r="W955" s="44">
        <v>3.3678668319610623E-3</v>
      </c>
      <c r="X955" s="203"/>
      <c r="Y955" s="44">
        <v>4.0399467549765899E-3</v>
      </c>
      <c r="Z955" s="203"/>
      <c r="AA955" s="35"/>
      <c r="AD955" t="s">
        <v>63</v>
      </c>
    </row>
    <row r="956" spans="1:30" ht="15.75" thickBot="1" x14ac:dyDescent="0.3">
      <c r="A956" s="15">
        <v>1333</v>
      </c>
      <c r="B956" s="35">
        <v>46</v>
      </c>
      <c r="C956" s="45">
        <v>93</v>
      </c>
      <c r="D956" s="35" t="s">
        <v>32</v>
      </c>
      <c r="E956" s="37">
        <v>45140</v>
      </c>
      <c r="F956" s="37"/>
      <c r="G956" s="84">
        <v>818725.12</v>
      </c>
      <c r="H956" s="84">
        <v>559000</v>
      </c>
      <c r="I956" s="35"/>
      <c r="J956" s="46">
        <v>815461.94</v>
      </c>
      <c r="K956" s="41">
        <v>555736.81999999995</v>
      </c>
      <c r="L956" s="201">
        <f t="shared" si="14"/>
        <v>259725.12</v>
      </c>
      <c r="M956" s="35">
        <v>400</v>
      </c>
      <c r="N956" s="67">
        <v>8</v>
      </c>
      <c r="O956" s="35">
        <v>1</v>
      </c>
      <c r="P956" s="42"/>
      <c r="Q956" s="43">
        <v>4.1273950562435378</v>
      </c>
      <c r="R956" s="43">
        <v>2.4576889607007484</v>
      </c>
      <c r="S956" s="43">
        <v>3.5898681054169983</v>
      </c>
      <c r="T956" s="42"/>
      <c r="U956" s="44">
        <v>4.1273950562435375E-3</v>
      </c>
      <c r="V956" s="203"/>
      <c r="W956" s="44">
        <v>2.4576889607007485E-3</v>
      </c>
      <c r="X956" s="203"/>
      <c r="Y956" s="44">
        <v>3.5898681054169984E-3</v>
      </c>
      <c r="Z956" s="203"/>
      <c r="AA956" s="35"/>
      <c r="AD956" t="s">
        <v>63</v>
      </c>
    </row>
    <row r="957" spans="1:30" x14ac:dyDescent="0.25">
      <c r="A957">
        <v>1338</v>
      </c>
      <c r="B957" s="47">
        <v>47</v>
      </c>
      <c r="C957" s="48">
        <v>48</v>
      </c>
      <c r="D957" s="47" t="s">
        <v>32</v>
      </c>
      <c r="E957" s="49">
        <v>45141</v>
      </c>
      <c r="F957" s="49"/>
      <c r="G957" s="84">
        <v>1169720</v>
      </c>
      <c r="H957" s="84">
        <v>747000</v>
      </c>
      <c r="I957" s="47"/>
      <c r="J957" s="52">
        <v>1166456.82</v>
      </c>
      <c r="K957" s="53">
        <v>743736.82</v>
      </c>
      <c r="L957" s="201">
        <f t="shared" si="14"/>
        <v>422720.00000000012</v>
      </c>
      <c r="M957" s="47">
        <v>100</v>
      </c>
      <c r="N957" s="67">
        <v>8</v>
      </c>
      <c r="O957" s="47">
        <v>1</v>
      </c>
      <c r="P957" s="54"/>
      <c r="Q957" s="55">
        <v>23.615709702844295</v>
      </c>
      <c r="R957" s="55">
        <v>16.00021249338409</v>
      </c>
      <c r="S957" s="55">
        <v>16.373319000339436</v>
      </c>
      <c r="T957" s="54"/>
      <c r="U957" s="56">
        <v>2.3615709702844295E-2</v>
      </c>
      <c r="V957" s="204"/>
      <c r="W957" s="56">
        <v>1.600021249338409E-2</v>
      </c>
      <c r="X957" s="204"/>
      <c r="Y957" s="56">
        <v>1.6373319000339438E-2</v>
      </c>
      <c r="Z957" s="204"/>
      <c r="AA957" s="47"/>
      <c r="AD957" t="s">
        <v>63</v>
      </c>
    </row>
    <row r="958" spans="1:30" ht="15.75" thickBot="1" x14ac:dyDescent="0.3">
      <c r="A958" s="29">
        <v>1339</v>
      </c>
      <c r="B958" s="57">
        <v>48</v>
      </c>
      <c r="C958" s="58">
        <v>48</v>
      </c>
      <c r="D958" s="57" t="s">
        <v>32</v>
      </c>
      <c r="E958" s="59">
        <v>45141</v>
      </c>
      <c r="F958" s="59"/>
      <c r="G958" s="84">
        <v>1201982.1200000001</v>
      </c>
      <c r="H958" s="84">
        <v>766000</v>
      </c>
      <c r="I958" s="57"/>
      <c r="J958" s="62">
        <v>1198718.9400000002</v>
      </c>
      <c r="K958" s="63">
        <v>762736.82</v>
      </c>
      <c r="L958" s="201">
        <f t="shared" si="14"/>
        <v>435982.12000000023</v>
      </c>
      <c r="M958" s="57">
        <v>100</v>
      </c>
      <c r="N958" s="67">
        <v>8</v>
      </c>
      <c r="O958" s="57">
        <v>1</v>
      </c>
      <c r="P958" s="64"/>
      <c r="Q958" s="65">
        <v>24.268878210460663</v>
      </c>
      <c r="R958" s="65">
        <v>16.502191907920334</v>
      </c>
      <c r="S958" s="65">
        <v>16.698375550461698</v>
      </c>
      <c r="T958" s="64"/>
      <c r="U958" s="66">
        <v>2.4268878210460663E-2</v>
      </c>
      <c r="V958" s="205"/>
      <c r="W958" s="66">
        <v>1.6502191907920336E-2</v>
      </c>
      <c r="X958" s="205"/>
      <c r="Y958" s="66">
        <v>1.6698375550461698E-2</v>
      </c>
      <c r="Z958" s="205"/>
      <c r="AA958" s="57"/>
      <c r="AD958" t="s">
        <v>63</v>
      </c>
    </row>
    <row r="959" spans="1:30" x14ac:dyDescent="0.25">
      <c r="A959" s="30">
        <v>1348</v>
      </c>
      <c r="B959" s="35">
        <v>49</v>
      </c>
      <c r="C959" s="45">
        <v>213</v>
      </c>
      <c r="D959" s="35" t="s">
        <v>32</v>
      </c>
      <c r="E959" s="37">
        <v>45145</v>
      </c>
      <c r="F959" s="37"/>
      <c r="G959" s="84">
        <v>4023012.5</v>
      </c>
      <c r="H959" s="84">
        <v>2610000</v>
      </c>
      <c r="I959" s="35"/>
      <c r="J959" s="46">
        <v>4019749.32</v>
      </c>
      <c r="K959" s="41">
        <v>2606736.8199999998</v>
      </c>
      <c r="L959" s="201">
        <f t="shared" si="14"/>
        <v>1413012.5</v>
      </c>
      <c r="M959" s="35">
        <v>100</v>
      </c>
      <c r="N959" s="67">
        <v>8</v>
      </c>
      <c r="O959" s="35">
        <v>1</v>
      </c>
      <c r="P959" s="42"/>
      <c r="Q959" s="43">
        <v>81.382552179964748</v>
      </c>
      <c r="R959" s="43">
        <v>53.483393867827118</v>
      </c>
      <c r="S959" s="43">
        <v>59.983190371095915</v>
      </c>
      <c r="T959" s="42"/>
      <c r="U959" s="44">
        <v>8.1382552179964748E-2</v>
      </c>
      <c r="V959" s="203"/>
      <c r="W959" s="44">
        <v>5.348339386782712E-2</v>
      </c>
      <c r="X959" s="203"/>
      <c r="Y959" s="44">
        <v>5.9983190371095917E-2</v>
      </c>
      <c r="Z959" s="203"/>
      <c r="AA959" s="35"/>
      <c r="AD959" t="s">
        <v>63</v>
      </c>
    </row>
    <row r="960" spans="1:30" ht="15.75" thickBot="1" x14ac:dyDescent="0.3">
      <c r="A960" s="15">
        <v>1349</v>
      </c>
      <c r="B960" s="35">
        <v>50</v>
      </c>
      <c r="C960" s="45">
        <v>213</v>
      </c>
      <c r="D960" s="35" t="s">
        <v>32</v>
      </c>
      <c r="E960" s="37">
        <v>45145</v>
      </c>
      <c r="F960" s="37"/>
      <c r="G960" s="84">
        <v>4058613.25</v>
      </c>
      <c r="H960" s="84">
        <v>2630000</v>
      </c>
      <c r="I960" s="35"/>
      <c r="J960" s="46">
        <v>4055350.07</v>
      </c>
      <c r="K960" s="41">
        <v>2626736.8199999998</v>
      </c>
      <c r="L960" s="201">
        <f t="shared" si="14"/>
        <v>1428613.25</v>
      </c>
      <c r="M960" s="35">
        <v>100</v>
      </c>
      <c r="N960" s="67">
        <v>8</v>
      </c>
      <c r="O960" s="35">
        <v>1</v>
      </c>
      <c r="P960" s="42"/>
      <c r="Q960" s="43">
        <v>82.10331351702267</v>
      </c>
      <c r="R960" s="43">
        <v>54.07389186900086</v>
      </c>
      <c r="S960" s="43">
        <v>60.263256543246918</v>
      </c>
      <c r="T960" s="42"/>
      <c r="U960" s="44">
        <v>8.2103313517022672E-2</v>
      </c>
      <c r="V960" s="203"/>
      <c r="W960" s="44">
        <v>5.4073891869000863E-2</v>
      </c>
      <c r="X960" s="203"/>
      <c r="Y960" s="44">
        <v>6.0263256543246921E-2</v>
      </c>
      <c r="Z960" s="203"/>
      <c r="AA960" s="35"/>
      <c r="AD960" t="s">
        <v>63</v>
      </c>
    </row>
    <row r="961" spans="1:30" x14ac:dyDescent="0.25">
      <c r="A961">
        <v>1354</v>
      </c>
      <c r="B961" s="47">
        <v>51</v>
      </c>
      <c r="C961" s="48">
        <v>163</v>
      </c>
      <c r="D961" s="47" t="s">
        <v>32</v>
      </c>
      <c r="E961" s="49">
        <v>45145</v>
      </c>
      <c r="F961" s="49"/>
      <c r="G961" s="84">
        <v>5010551.5</v>
      </c>
      <c r="H961" s="84">
        <v>2980000</v>
      </c>
      <c r="I961" s="47"/>
      <c r="J961" s="52">
        <v>5007288.3200000003</v>
      </c>
      <c r="K961" s="53">
        <v>2976736.82</v>
      </c>
      <c r="L961" s="201">
        <f t="shared" si="14"/>
        <v>2030551.5000000005</v>
      </c>
      <c r="M961" s="47">
        <v>100</v>
      </c>
      <c r="N961" s="67">
        <v>8</v>
      </c>
      <c r="O961" s="47">
        <v>1</v>
      </c>
      <c r="P961" s="54"/>
      <c r="Q961" s="55">
        <v>101.37594923021918</v>
      </c>
      <c r="R961" s="55">
        <v>76.857625564817852</v>
      </c>
      <c r="S961" s="55">
        <v>52.714395880612877</v>
      </c>
      <c r="T961" s="54"/>
      <c r="U961" s="56">
        <v>0.10137594923021918</v>
      </c>
      <c r="V961" s="204"/>
      <c r="W961" s="56">
        <v>7.6857625564817858E-2</v>
      </c>
      <c r="X961" s="204"/>
      <c r="Y961" s="56">
        <v>5.2714395880612878E-2</v>
      </c>
      <c r="Z961" s="204"/>
      <c r="AA961" s="47"/>
      <c r="AD961" t="s">
        <v>63</v>
      </c>
    </row>
    <row r="962" spans="1:30" ht="15.75" thickBot="1" x14ac:dyDescent="0.3">
      <c r="A962" s="29">
        <v>1355</v>
      </c>
      <c r="B962" s="57">
        <v>52</v>
      </c>
      <c r="C962" s="58">
        <v>163</v>
      </c>
      <c r="D962" s="57" t="s">
        <v>32</v>
      </c>
      <c r="E962" s="59">
        <v>45145</v>
      </c>
      <c r="F962" s="59"/>
      <c r="G962" s="84">
        <v>5377367</v>
      </c>
      <c r="H962" s="84">
        <v>3020000</v>
      </c>
      <c r="I962" s="57"/>
      <c r="J962" s="62">
        <v>5374103.8200000003</v>
      </c>
      <c r="K962" s="63">
        <v>3016736.82</v>
      </c>
      <c r="L962" s="201">
        <f t="shared" si="14"/>
        <v>2357367.0000000005</v>
      </c>
      <c r="M962" s="57">
        <v>100</v>
      </c>
      <c r="N962" s="67">
        <v>8</v>
      </c>
      <c r="O962" s="57">
        <v>1</v>
      </c>
      <c r="P962" s="64"/>
      <c r="Q962" s="65">
        <v>108.80237789347967</v>
      </c>
      <c r="R962" s="65">
        <v>89.227793633827048</v>
      </c>
      <c r="S962" s="65">
        <v>42.085356158253155</v>
      </c>
      <c r="T962" s="64"/>
      <c r="U962" s="66">
        <v>0.10880237789347967</v>
      </c>
      <c r="V962" s="205"/>
      <c r="W962" s="66">
        <v>8.9227793633827046E-2</v>
      </c>
      <c r="X962" s="205"/>
      <c r="Y962" s="66">
        <v>4.2085356158253158E-2</v>
      </c>
      <c r="Z962" s="205"/>
      <c r="AA962" s="57"/>
      <c r="AD962" t="s">
        <v>63</v>
      </c>
    </row>
    <row r="963" spans="1:30" x14ac:dyDescent="0.25">
      <c r="A963" s="30">
        <v>1365</v>
      </c>
      <c r="B963" s="35">
        <v>53</v>
      </c>
      <c r="C963" s="45">
        <v>70</v>
      </c>
      <c r="D963" s="35" t="s">
        <v>32</v>
      </c>
      <c r="E963" s="37">
        <v>45147</v>
      </c>
      <c r="F963" s="37"/>
      <c r="G963" s="84">
        <v>5108252.5</v>
      </c>
      <c r="H963" s="84">
        <v>2980000</v>
      </c>
      <c r="I963" s="35"/>
      <c r="J963" s="46">
        <v>5104989.32</v>
      </c>
      <c r="K963" s="41">
        <v>2976736.82</v>
      </c>
      <c r="L963" s="201">
        <f t="shared" si="14"/>
        <v>2128252.5000000005</v>
      </c>
      <c r="M963" s="35">
        <v>150</v>
      </c>
      <c r="N963" s="67">
        <v>8</v>
      </c>
      <c r="O963" s="114">
        <v>2</v>
      </c>
      <c r="P963" s="42"/>
      <c r="Q963" s="43">
        <v>137.80529634720699</v>
      </c>
      <c r="R963" s="43">
        <v>107.40755816167021</v>
      </c>
      <c r="S963" s="43">
        <v>65.355137098904095</v>
      </c>
      <c r="T963" s="42"/>
      <c r="U963" s="44">
        <v>0.13780529634720701</v>
      </c>
      <c r="V963" s="203"/>
      <c r="W963" s="44">
        <v>0.10740755816167021</v>
      </c>
      <c r="X963" s="203"/>
      <c r="Y963" s="44">
        <v>6.5355137098904101E-2</v>
      </c>
      <c r="Z963" s="203"/>
      <c r="AA963" s="35"/>
      <c r="AD963" t="s">
        <v>63</v>
      </c>
    </row>
    <row r="964" spans="1:30" ht="15.75" thickBot="1" x14ac:dyDescent="0.3">
      <c r="A964" s="15">
        <v>1366</v>
      </c>
      <c r="B964" s="35">
        <v>54</v>
      </c>
      <c r="C964" s="45">
        <v>70</v>
      </c>
      <c r="D964" s="35" t="s">
        <v>32</v>
      </c>
      <c r="E964" s="37">
        <v>45147</v>
      </c>
      <c r="F964" s="37"/>
      <c r="G964" s="84">
        <v>5387879</v>
      </c>
      <c r="H964" s="84">
        <v>3090000</v>
      </c>
      <c r="I964" s="35"/>
      <c r="J964" s="46">
        <v>5384615.8200000003</v>
      </c>
      <c r="K964" s="41">
        <v>3086736.82</v>
      </c>
      <c r="L964" s="201">
        <f t="shared" si="14"/>
        <v>2297879.0000000005</v>
      </c>
      <c r="M964" s="35">
        <v>150</v>
      </c>
      <c r="N964" s="67">
        <v>8</v>
      </c>
      <c r="O964" s="114">
        <v>2</v>
      </c>
      <c r="P964" s="42"/>
      <c r="Q964" s="43">
        <v>145.35360062045319</v>
      </c>
      <c r="R964" s="43">
        <v>115.9681815672626</v>
      </c>
      <c r="S964" s="43">
        <v>63.17865096435979</v>
      </c>
      <c r="T964" s="42"/>
      <c r="U964" s="44">
        <v>0.14535360062045319</v>
      </c>
      <c r="V964" s="203"/>
      <c r="W964" s="44">
        <v>0.1159681815672626</v>
      </c>
      <c r="X964" s="203"/>
      <c r="Y964" s="44">
        <v>6.3178650964359789E-2</v>
      </c>
      <c r="Z964" s="203"/>
      <c r="AA964" s="35"/>
      <c r="AD964" t="s">
        <v>63</v>
      </c>
    </row>
    <row r="965" spans="1:30" x14ac:dyDescent="0.25">
      <c r="A965" s="118">
        <v>1432</v>
      </c>
      <c r="B965" s="119">
        <v>55</v>
      </c>
      <c r="C965" s="48">
        <v>11</v>
      </c>
      <c r="D965" s="47" t="s">
        <v>32</v>
      </c>
      <c r="E965" s="49">
        <v>45148</v>
      </c>
      <c r="F965" s="49"/>
      <c r="G965" s="84">
        <v>1373590.75</v>
      </c>
      <c r="H965" s="84">
        <v>983000</v>
      </c>
      <c r="I965" s="47"/>
      <c r="J965" s="52">
        <v>1370327.57</v>
      </c>
      <c r="K965" s="53">
        <v>979736.82</v>
      </c>
      <c r="L965" s="201">
        <f t="shared" ref="L965:L1028" si="15">J965-K965</f>
        <v>390590.75000000012</v>
      </c>
      <c r="M965" s="47">
        <v>250</v>
      </c>
      <c r="N965" s="179">
        <v>9.6</v>
      </c>
      <c r="O965" s="47">
        <v>1</v>
      </c>
      <c r="P965" s="54"/>
      <c r="Q965" s="55">
        <v>13.316741449240739</v>
      </c>
      <c r="R965" s="55">
        <v>7.0963682792773595</v>
      </c>
      <c r="S965" s="55">
        <v>13.373802315421258</v>
      </c>
      <c r="T965" s="54"/>
      <c r="U965" s="56">
        <v>1.331674144924074E-2</v>
      </c>
      <c r="V965" s="204"/>
      <c r="W965" s="56">
        <v>7.0963682792773595E-3</v>
      </c>
      <c r="X965" s="204">
        <v>3</v>
      </c>
      <c r="Y965" s="56">
        <v>1.3373802315421259E-2</v>
      </c>
      <c r="Z965" s="203"/>
      <c r="AA965" s="180" t="s">
        <v>70</v>
      </c>
      <c r="AD965" t="s">
        <v>63</v>
      </c>
    </row>
    <row r="966" spans="1:30" ht="15.75" thickBot="1" x14ac:dyDescent="0.3">
      <c r="A966" s="29">
        <v>1433</v>
      </c>
      <c r="B966" s="57">
        <v>56</v>
      </c>
      <c r="C966" s="58">
        <v>11</v>
      </c>
      <c r="D966" s="57" t="s">
        <v>32</v>
      </c>
      <c r="E966" s="59">
        <v>45148</v>
      </c>
      <c r="F966" s="59"/>
      <c r="G966" s="84">
        <v>1966302.88</v>
      </c>
      <c r="H966" s="84">
        <v>1240000</v>
      </c>
      <c r="I966" s="57"/>
      <c r="J966" s="62">
        <v>1963039.7</v>
      </c>
      <c r="K966" s="63">
        <v>1236736.82</v>
      </c>
      <c r="L966" s="201">
        <f t="shared" si="15"/>
        <v>726302.87999999989</v>
      </c>
      <c r="M966" s="57">
        <v>250</v>
      </c>
      <c r="N966" s="67">
        <v>8</v>
      </c>
      <c r="O966" s="57">
        <v>1</v>
      </c>
      <c r="P966" s="64"/>
      <c r="Q966" s="65">
        <v>15.897228219852511</v>
      </c>
      <c r="R966" s="65">
        <v>10.996404631488305</v>
      </c>
      <c r="S966" s="65">
        <v>10.536770714983044</v>
      </c>
      <c r="T966" s="64"/>
      <c r="U966" s="66">
        <v>1.5897228219852511E-2</v>
      </c>
      <c r="V966" s="205"/>
      <c r="W966" s="66">
        <v>1.0996404631488306E-2</v>
      </c>
      <c r="X966" s="205">
        <v>3</v>
      </c>
      <c r="Y966" s="66">
        <v>1.0536770714983044E-2</v>
      </c>
      <c r="Z966" s="205"/>
      <c r="AA966" s="57"/>
      <c r="AD966" t="s">
        <v>63</v>
      </c>
    </row>
    <row r="967" spans="1:30" x14ac:dyDescent="0.25">
      <c r="A967" s="30">
        <v>1434</v>
      </c>
      <c r="B967" s="35">
        <v>57</v>
      </c>
      <c r="C967" s="45">
        <v>438</v>
      </c>
      <c r="D967" s="35" t="s">
        <v>32</v>
      </c>
      <c r="E967" s="37">
        <v>45148</v>
      </c>
      <c r="F967" s="37"/>
      <c r="G967" s="84">
        <v>4425964</v>
      </c>
      <c r="H967" s="84">
        <v>2710000</v>
      </c>
      <c r="I967" s="35"/>
      <c r="J967" s="46">
        <v>4422700.82</v>
      </c>
      <c r="K967" s="41">
        <v>2706736.82</v>
      </c>
      <c r="L967" s="201">
        <f t="shared" si="15"/>
        <v>1715964.0000000005</v>
      </c>
      <c r="M967" s="35">
        <v>250</v>
      </c>
      <c r="N967" s="67">
        <v>8</v>
      </c>
      <c r="O967" s="35">
        <v>1</v>
      </c>
      <c r="P967" s="42"/>
      <c r="Q967" s="43">
        <v>35.816231471869287</v>
      </c>
      <c r="R967" s="43">
        <v>25.980117932435029</v>
      </c>
      <c r="S967" s="43">
        <v>21.14764410978367</v>
      </c>
      <c r="T967" s="42"/>
      <c r="U967" s="44">
        <v>3.5816231471869291E-2</v>
      </c>
      <c r="V967" s="203"/>
      <c r="W967" s="44">
        <v>2.5980117932435029E-2</v>
      </c>
      <c r="X967" s="203"/>
      <c r="Y967" s="44">
        <v>2.1147644109783672E-2</v>
      </c>
      <c r="Z967" s="203"/>
      <c r="AA967" s="35"/>
      <c r="AD967" t="s">
        <v>63</v>
      </c>
    </row>
    <row r="968" spans="1:30" ht="15.75" thickBot="1" x14ac:dyDescent="0.3">
      <c r="A968" s="15">
        <v>1435</v>
      </c>
      <c r="B968" s="35">
        <v>58</v>
      </c>
      <c r="C968" s="45">
        <v>438</v>
      </c>
      <c r="D968" s="35" t="s">
        <v>32</v>
      </c>
      <c r="E968" s="37">
        <v>45148</v>
      </c>
      <c r="F968" s="37"/>
      <c r="G968" s="84">
        <v>1878333.5</v>
      </c>
      <c r="H968" s="84">
        <v>1260000</v>
      </c>
      <c r="I968" s="35"/>
      <c r="J968" s="46">
        <v>1875070.32</v>
      </c>
      <c r="K968" s="41">
        <v>1256736.82</v>
      </c>
      <c r="L968" s="201">
        <f t="shared" si="15"/>
        <v>618333.5</v>
      </c>
      <c r="M968" s="35">
        <v>100</v>
      </c>
      <c r="N968" s="67">
        <v>8</v>
      </c>
      <c r="O968" s="35">
        <v>1</v>
      </c>
      <c r="P968" s="42"/>
      <c r="Q968" s="43">
        <v>37.962070768757101</v>
      </c>
      <c r="R968" s="43">
        <v>23.40430401158665</v>
      </c>
      <c r="S968" s="43">
        <v>31.29919852791647</v>
      </c>
      <c r="T968" s="42"/>
      <c r="U968" s="44">
        <v>3.79620707687571E-2</v>
      </c>
      <c r="V968" s="203"/>
      <c r="W968" s="44">
        <v>2.3404304011586649E-2</v>
      </c>
      <c r="X968" s="203"/>
      <c r="Y968" s="44">
        <v>3.1299198527916468E-2</v>
      </c>
      <c r="Z968" s="203"/>
      <c r="AA968" s="35"/>
      <c r="AD968" t="s">
        <v>63</v>
      </c>
    </row>
    <row r="969" spans="1:30" x14ac:dyDescent="0.25">
      <c r="A969">
        <v>1440</v>
      </c>
      <c r="B969" s="47">
        <v>59</v>
      </c>
      <c r="C969" s="48">
        <v>276</v>
      </c>
      <c r="D969" s="47" t="s">
        <v>32</v>
      </c>
      <c r="E969" s="49">
        <v>45148</v>
      </c>
      <c r="F969" s="49"/>
      <c r="G969" s="84">
        <v>4103771.5</v>
      </c>
      <c r="H969" s="84">
        <v>2820000</v>
      </c>
      <c r="I969" s="47"/>
      <c r="J969" s="52">
        <v>4100508.32</v>
      </c>
      <c r="K969" s="53">
        <v>2816736.82</v>
      </c>
      <c r="L969" s="201">
        <f t="shared" si="15"/>
        <v>1283771.5</v>
      </c>
      <c r="M969" s="47">
        <v>100</v>
      </c>
      <c r="N969" s="67">
        <v>8</v>
      </c>
      <c r="O969" s="47">
        <v>1</v>
      </c>
      <c r="P969" s="54"/>
      <c r="Q969" s="55">
        <v>83.017572925860861</v>
      </c>
      <c r="R969" s="55">
        <v>48.591542375450487</v>
      </c>
      <c r="S969" s="55">
        <v>74.015965683382319</v>
      </c>
      <c r="T969" s="54"/>
      <c r="U969" s="56">
        <v>8.3017572925860858E-2</v>
      </c>
      <c r="V969" s="204"/>
      <c r="W969" s="56">
        <v>4.8591542375450492E-2</v>
      </c>
      <c r="X969" s="204"/>
      <c r="Y969" s="56">
        <v>7.4015965683382326E-2</v>
      </c>
      <c r="Z969" s="204"/>
      <c r="AA969" s="47"/>
      <c r="AD969" t="s">
        <v>63</v>
      </c>
    </row>
    <row r="970" spans="1:30" ht="15.75" thickBot="1" x14ac:dyDescent="0.3">
      <c r="A970" s="29">
        <v>1441</v>
      </c>
      <c r="B970" s="57">
        <v>60</v>
      </c>
      <c r="C970" s="58">
        <v>276</v>
      </c>
      <c r="D970" s="57" t="s">
        <v>32</v>
      </c>
      <c r="E970" s="59">
        <v>45148</v>
      </c>
      <c r="F970" s="59"/>
      <c r="G970" s="84">
        <v>4167514.75</v>
      </c>
      <c r="H970" s="84">
        <v>2770000</v>
      </c>
      <c r="I970" s="57"/>
      <c r="J970" s="62">
        <v>4164251.57</v>
      </c>
      <c r="K970" s="63">
        <v>2766736.82</v>
      </c>
      <c r="L970" s="201">
        <f t="shared" si="15"/>
        <v>1397514.75</v>
      </c>
      <c r="M970" s="57">
        <v>100</v>
      </c>
      <c r="N970" s="67">
        <v>8</v>
      </c>
      <c r="O970" s="57">
        <v>1</v>
      </c>
      <c r="P970" s="64"/>
      <c r="Q970" s="65">
        <v>84.308098268681363</v>
      </c>
      <c r="R970" s="65">
        <v>52.896794480125237</v>
      </c>
      <c r="S970" s="65">
        <v>67.534303145395725</v>
      </c>
      <c r="T970" s="64"/>
      <c r="U970" s="66">
        <v>8.4308098268681367E-2</v>
      </c>
      <c r="V970" s="205"/>
      <c r="W970" s="66">
        <v>5.2896794480125235E-2</v>
      </c>
      <c r="X970" s="205"/>
      <c r="Y970" s="66">
        <v>6.7534303145395727E-2</v>
      </c>
      <c r="Z970" s="205"/>
      <c r="AA970" s="57"/>
      <c r="AD970" t="s">
        <v>63</v>
      </c>
    </row>
    <row r="971" spans="1:30" x14ac:dyDescent="0.25">
      <c r="A971" s="30">
        <v>1246</v>
      </c>
      <c r="B971" s="35">
        <v>61</v>
      </c>
      <c r="C971" s="45">
        <v>96</v>
      </c>
      <c r="D971" s="35" t="s">
        <v>32</v>
      </c>
      <c r="E971" s="37">
        <v>45146</v>
      </c>
      <c r="F971" s="37"/>
      <c r="G971" s="84">
        <v>473254.78</v>
      </c>
      <c r="H971" s="84">
        <v>294000</v>
      </c>
      <c r="I971" s="35"/>
      <c r="J971" s="46">
        <v>469991.60000000003</v>
      </c>
      <c r="K971" s="41">
        <v>290736.82</v>
      </c>
      <c r="L971" s="201">
        <f t="shared" si="15"/>
        <v>179254.78000000003</v>
      </c>
      <c r="M971" s="35">
        <v>150</v>
      </c>
      <c r="N971" s="67">
        <v>8</v>
      </c>
      <c r="O971" s="35">
        <v>1</v>
      </c>
      <c r="P971" s="42"/>
      <c r="Q971" s="43">
        <v>6.3435325383499492</v>
      </c>
      <c r="R971" s="43">
        <v>4.5232692569625543</v>
      </c>
      <c r="S971" s="43">
        <v>3.9135660549828994</v>
      </c>
      <c r="T971" s="42"/>
      <c r="U971" s="44">
        <v>6.3435325383499495E-3</v>
      </c>
      <c r="V971" s="203"/>
      <c r="W971" s="44">
        <v>4.5232692569625544E-3</v>
      </c>
      <c r="X971" s="203"/>
      <c r="Y971" s="44">
        <v>3.9135660549828996E-3</v>
      </c>
      <c r="Z971" s="203"/>
      <c r="AA971" s="35"/>
      <c r="AD971" t="s">
        <v>63</v>
      </c>
    </row>
    <row r="972" spans="1:30" ht="15.75" thickBot="1" x14ac:dyDescent="0.3">
      <c r="A972" s="15">
        <v>1247</v>
      </c>
      <c r="B972" s="35">
        <v>62</v>
      </c>
      <c r="C972" s="45">
        <v>96</v>
      </c>
      <c r="D972" s="35" t="s">
        <v>32</v>
      </c>
      <c r="E972" s="37">
        <v>45146</v>
      </c>
      <c r="F972" s="37"/>
      <c r="G972" s="84">
        <v>474920.47</v>
      </c>
      <c r="H972" s="84">
        <v>293000</v>
      </c>
      <c r="I972" s="35"/>
      <c r="J972" s="46">
        <v>471657.29</v>
      </c>
      <c r="K972" s="41">
        <v>289736.82</v>
      </c>
      <c r="L972" s="201">
        <f t="shared" si="15"/>
        <v>181920.46999999997</v>
      </c>
      <c r="M972" s="35">
        <v>150</v>
      </c>
      <c r="N972" s="67">
        <v>8</v>
      </c>
      <c r="O972" s="35">
        <v>1</v>
      </c>
      <c r="P972" s="42"/>
      <c r="Q972" s="43">
        <v>6.3660145544408833</v>
      </c>
      <c r="R972" s="43">
        <v>4.5905345964173359</v>
      </c>
      <c r="S972" s="43">
        <v>3.8172819097506263</v>
      </c>
      <c r="T972" s="42"/>
      <c r="U972" s="44">
        <v>6.3660145544408835E-3</v>
      </c>
      <c r="V972" s="203"/>
      <c r="W972" s="44">
        <v>4.5905345964173359E-3</v>
      </c>
      <c r="X972" s="203"/>
      <c r="Y972" s="44">
        <v>3.8172819097506265E-3</v>
      </c>
      <c r="Z972" s="203"/>
      <c r="AA972" s="35"/>
      <c r="AD972" t="s">
        <v>63</v>
      </c>
    </row>
    <row r="973" spans="1:30" x14ac:dyDescent="0.25">
      <c r="A973">
        <v>1446</v>
      </c>
      <c r="B973" s="47">
        <v>63</v>
      </c>
      <c r="C973" s="48">
        <v>150</v>
      </c>
      <c r="D973" s="47" t="s">
        <v>32</v>
      </c>
      <c r="E973" s="49">
        <v>45148</v>
      </c>
      <c r="F973" s="49"/>
      <c r="G973" s="84">
        <v>6814090</v>
      </c>
      <c r="H973" s="84">
        <v>4350000</v>
      </c>
      <c r="I973" s="47"/>
      <c r="J973" s="52">
        <v>6810826.8200000003</v>
      </c>
      <c r="K973" s="53">
        <v>4346736.82</v>
      </c>
      <c r="L973" s="201">
        <f t="shared" si="15"/>
        <v>2464090</v>
      </c>
      <c r="M973" s="47">
        <v>250</v>
      </c>
      <c r="N973" s="67">
        <v>8</v>
      </c>
      <c r="O973" s="47">
        <v>1</v>
      </c>
      <c r="P973" s="54"/>
      <c r="Q973" s="55">
        <v>55.155923908942007</v>
      </c>
      <c r="R973" s="55">
        <v>37.306929979961012</v>
      </c>
      <c r="S973" s="55">
        <v>38.375336947309158</v>
      </c>
      <c r="T973" s="54"/>
      <c r="U973" s="56">
        <v>5.5155923908942008E-2</v>
      </c>
      <c r="V973" s="204"/>
      <c r="W973" s="56">
        <v>3.7306929979961011E-2</v>
      </c>
      <c r="X973" s="204"/>
      <c r="Y973" s="56">
        <v>3.8375336947309158E-2</v>
      </c>
      <c r="Z973" s="204"/>
      <c r="AA973" s="47"/>
      <c r="AD973" t="s">
        <v>63</v>
      </c>
    </row>
    <row r="974" spans="1:30" ht="15.75" thickBot="1" x14ac:dyDescent="0.3">
      <c r="A974" s="29">
        <v>1447</v>
      </c>
      <c r="B974" s="57">
        <v>64</v>
      </c>
      <c r="C974" s="58">
        <v>150</v>
      </c>
      <c r="D974" s="57" t="s">
        <v>32</v>
      </c>
      <c r="E974" s="59">
        <v>45148</v>
      </c>
      <c r="F974" s="59"/>
      <c r="G974" s="84">
        <v>2615324.5</v>
      </c>
      <c r="H974" s="84">
        <v>2320000</v>
      </c>
      <c r="I974" s="57"/>
      <c r="J974" s="62">
        <v>2612061.3199999998</v>
      </c>
      <c r="K974" s="173">
        <v>2316736.8199999998</v>
      </c>
      <c r="L974" s="202">
        <f t="shared" si="15"/>
        <v>295324.5</v>
      </c>
      <c r="M974" s="161">
        <v>100</v>
      </c>
      <c r="N974" s="145">
        <v>8</v>
      </c>
      <c r="O974" s="161">
        <v>1</v>
      </c>
      <c r="P974" s="90"/>
      <c r="Q974" s="166">
        <v>52.882953574868097</v>
      </c>
      <c r="R974" s="166"/>
      <c r="S974" s="166"/>
      <c r="T974" s="90"/>
      <c r="U974" s="167">
        <v>5.2882953574868101E-2</v>
      </c>
      <c r="V974" s="209"/>
      <c r="W974" s="167"/>
      <c r="X974" s="209"/>
      <c r="Y974" s="167"/>
      <c r="Z974" s="209"/>
      <c r="AA974" s="57"/>
      <c r="AD974" t="s">
        <v>63</v>
      </c>
    </row>
    <row r="975" spans="1:30" x14ac:dyDescent="0.25">
      <c r="A975" s="30">
        <v>1452</v>
      </c>
      <c r="B975" s="35">
        <v>65</v>
      </c>
      <c r="C975" s="45">
        <v>74</v>
      </c>
      <c r="D975" s="35" t="s">
        <v>32</v>
      </c>
      <c r="E975" s="37">
        <v>45148</v>
      </c>
      <c r="F975" s="37"/>
      <c r="G975" s="84">
        <v>3059286.75</v>
      </c>
      <c r="H975" s="84">
        <v>2620000</v>
      </c>
      <c r="I975" s="35"/>
      <c r="J975" s="46">
        <v>3056023.57</v>
      </c>
      <c r="K975" s="41">
        <v>2616736.8199999998</v>
      </c>
      <c r="L975" s="201">
        <f t="shared" si="15"/>
        <v>439286.75</v>
      </c>
      <c r="M975" s="35">
        <v>250</v>
      </c>
      <c r="N975" s="67">
        <v>8</v>
      </c>
      <c r="O975" s="35">
        <v>1</v>
      </c>
      <c r="P975" s="42"/>
      <c r="Q975" s="43">
        <v>24.748508212818319</v>
      </c>
      <c r="R975" s="43">
        <v>6.6509096759349848</v>
      </c>
      <c r="S975" s="43">
        <v>38.909836854299179</v>
      </c>
      <c r="T975" s="42"/>
      <c r="U975" s="44">
        <v>2.4748508212818321E-2</v>
      </c>
      <c r="V975" s="203"/>
      <c r="W975" s="44">
        <v>6.6509096759349851E-3</v>
      </c>
      <c r="X975" s="203">
        <v>3</v>
      </c>
      <c r="Y975" s="44">
        <v>3.8909836854299183E-2</v>
      </c>
      <c r="Z975" s="203">
        <v>3</v>
      </c>
      <c r="AA975" s="35"/>
      <c r="AD975" t="s">
        <v>63</v>
      </c>
    </row>
    <row r="976" spans="1:30" ht="15.75" thickBot="1" x14ac:dyDescent="0.3">
      <c r="A976" s="15">
        <v>1453</v>
      </c>
      <c r="B976" s="35">
        <v>66</v>
      </c>
      <c r="C976" s="45">
        <v>74</v>
      </c>
      <c r="D976" s="35" t="s">
        <v>32</v>
      </c>
      <c r="E976" s="37">
        <v>45148</v>
      </c>
      <c r="F976" s="37"/>
      <c r="G976" s="84">
        <v>2568953.75</v>
      </c>
      <c r="H976" s="84">
        <v>1520000</v>
      </c>
      <c r="I976" s="35"/>
      <c r="J976" s="46">
        <v>2565690.5699999998</v>
      </c>
      <c r="K976" s="41">
        <v>1516736.82</v>
      </c>
      <c r="L976" s="201">
        <f t="shared" si="15"/>
        <v>1048953.7499999998</v>
      </c>
      <c r="M976" s="35">
        <v>150</v>
      </c>
      <c r="N976" s="67">
        <v>8</v>
      </c>
      <c r="O976" s="35">
        <v>1</v>
      </c>
      <c r="P976" s="42"/>
      <c r="Q976" s="43">
        <v>34.629430853940001</v>
      </c>
      <c r="R976" s="43">
        <v>26.469030557235815</v>
      </c>
      <c r="S976" s="43">
        <v>17.54486063791401</v>
      </c>
      <c r="T976" s="42"/>
      <c r="U976" s="44">
        <v>3.4629430853940005E-2</v>
      </c>
      <c r="V976" s="203"/>
      <c r="W976" s="44">
        <v>2.6469030557235814E-2</v>
      </c>
      <c r="X976" s="203">
        <v>3</v>
      </c>
      <c r="Y976" s="44">
        <v>1.7544860637914009E-2</v>
      </c>
      <c r="Z976" s="203">
        <v>3</v>
      </c>
      <c r="AA976" s="35"/>
      <c r="AD976" t="s">
        <v>63</v>
      </c>
    </row>
    <row r="977" spans="1:30" x14ac:dyDescent="0.25">
      <c r="A977" s="118">
        <v>1458</v>
      </c>
      <c r="B977" s="119">
        <v>67</v>
      </c>
      <c r="C977" s="48">
        <v>455</v>
      </c>
      <c r="D977" s="47" t="s">
        <v>32</v>
      </c>
      <c r="E977" s="49">
        <v>45148</v>
      </c>
      <c r="F977" s="49"/>
      <c r="G977" s="84">
        <v>1179952.8799999999</v>
      </c>
      <c r="H977" s="84">
        <v>786000</v>
      </c>
      <c r="I977" s="47"/>
      <c r="J977" s="52">
        <v>1176689.7</v>
      </c>
      <c r="K977" s="53">
        <v>782736.82</v>
      </c>
      <c r="L977" s="201">
        <f t="shared" si="15"/>
        <v>393952.88</v>
      </c>
      <c r="M977" s="47">
        <v>100</v>
      </c>
      <c r="N977" s="179">
        <v>10</v>
      </c>
      <c r="O977" s="47">
        <v>1</v>
      </c>
      <c r="P977" s="54"/>
      <c r="Q977" s="55">
        <v>29.778601626169646</v>
      </c>
      <c r="R977" s="55">
        <v>18.639199092722848</v>
      </c>
      <c r="S977" s="55">
        <v>23.949715446910616</v>
      </c>
      <c r="T977" s="54"/>
      <c r="U977" s="56">
        <v>2.9778601626169646E-2</v>
      </c>
      <c r="V977" s="204"/>
      <c r="W977" s="56">
        <v>1.8639199092722849E-2</v>
      </c>
      <c r="X977" s="204">
        <v>3</v>
      </c>
      <c r="Y977" s="56">
        <v>2.3949715446910616E-2</v>
      </c>
      <c r="Z977" s="203"/>
      <c r="AA977" s="180" t="s">
        <v>71</v>
      </c>
      <c r="AD977" t="s">
        <v>63</v>
      </c>
    </row>
    <row r="978" spans="1:30" ht="15.75" thickBot="1" x14ac:dyDescent="0.3">
      <c r="A978" s="29">
        <v>1459</v>
      </c>
      <c r="B978" s="57">
        <v>68</v>
      </c>
      <c r="C978" s="58">
        <v>455</v>
      </c>
      <c r="D978" s="57" t="s">
        <v>32</v>
      </c>
      <c r="E978" s="59">
        <v>45148</v>
      </c>
      <c r="F978" s="59"/>
      <c r="G978" s="84">
        <v>1786369.25</v>
      </c>
      <c r="H978" s="84">
        <v>1070000</v>
      </c>
      <c r="I978" s="57"/>
      <c r="J978" s="62">
        <v>1783106.07</v>
      </c>
      <c r="K978" s="63">
        <v>1066736.82</v>
      </c>
      <c r="L978" s="201">
        <f t="shared" si="15"/>
        <v>716369.25</v>
      </c>
      <c r="M978" s="57">
        <v>100</v>
      </c>
      <c r="N978" s="67">
        <v>8</v>
      </c>
      <c r="O978" s="57">
        <v>1</v>
      </c>
      <c r="P978" s="64"/>
      <c r="Q978" s="65">
        <v>36.100192134415714</v>
      </c>
      <c r="R978" s="65">
        <v>27.115017561804947</v>
      </c>
      <c r="S978" s="65">
        <v>19.318125331113141</v>
      </c>
      <c r="T978" s="64"/>
      <c r="U978" s="66">
        <v>3.6100192134415718E-2</v>
      </c>
      <c r="V978" s="205"/>
      <c r="W978" s="66">
        <v>2.7115017561804948E-2</v>
      </c>
      <c r="X978" s="205">
        <v>3</v>
      </c>
      <c r="Y978" s="66">
        <v>1.9318125331113142E-2</v>
      </c>
      <c r="Z978" s="205"/>
      <c r="AA978" s="57"/>
      <c r="AD978" t="s">
        <v>63</v>
      </c>
    </row>
    <row r="979" spans="1:30" x14ac:dyDescent="0.25">
      <c r="A979" s="30">
        <v>1464</v>
      </c>
      <c r="B979" s="35">
        <v>69</v>
      </c>
      <c r="C979" s="45">
        <v>87</v>
      </c>
      <c r="D979" s="35" t="s">
        <v>32</v>
      </c>
      <c r="E979" s="37">
        <v>45148</v>
      </c>
      <c r="F979" s="37"/>
      <c r="G979" s="84">
        <v>1121200.5</v>
      </c>
      <c r="H979" s="84">
        <v>691000</v>
      </c>
      <c r="I979" s="35"/>
      <c r="J979" s="46">
        <v>1117937.32</v>
      </c>
      <c r="K979" s="41">
        <v>687736.82</v>
      </c>
      <c r="L979" s="201">
        <f t="shared" si="15"/>
        <v>430200.50000000012</v>
      </c>
      <c r="M979" s="35">
        <v>250</v>
      </c>
      <c r="N979" s="67">
        <v>8</v>
      </c>
      <c r="O979" s="35">
        <v>1</v>
      </c>
      <c r="P979" s="42"/>
      <c r="Q979" s="43">
        <v>9.0533598029272095</v>
      </c>
      <c r="R979" s="43">
        <v>6.5133416112415627</v>
      </c>
      <c r="S979" s="43">
        <v>5.4610391121241442</v>
      </c>
      <c r="T979" s="42"/>
      <c r="U979" s="44">
        <v>9.0533598029272095E-3</v>
      </c>
      <c r="V979" s="203"/>
      <c r="W979" s="44">
        <v>6.5133416112415632E-3</v>
      </c>
      <c r="X979" s="203"/>
      <c r="Y979" s="44">
        <v>5.4610391121241442E-3</v>
      </c>
      <c r="Z979" s="203"/>
      <c r="AA979" s="35"/>
      <c r="AD979" t="s">
        <v>63</v>
      </c>
    </row>
    <row r="980" spans="1:30" ht="15.75" thickBot="1" x14ac:dyDescent="0.3">
      <c r="A980" s="15">
        <v>1465</v>
      </c>
      <c r="B980" s="57">
        <v>70</v>
      </c>
      <c r="C980" s="58">
        <v>87</v>
      </c>
      <c r="D980" s="57" t="s">
        <v>32</v>
      </c>
      <c r="E980" s="59">
        <v>45148</v>
      </c>
      <c r="F980" s="37"/>
      <c r="G980" s="84">
        <v>1047815.5</v>
      </c>
      <c r="H980" s="84">
        <v>714000</v>
      </c>
      <c r="I980" s="35"/>
      <c r="J980" s="46">
        <v>1044552.32</v>
      </c>
      <c r="K980" s="41">
        <v>710736.82</v>
      </c>
      <c r="L980" s="201">
        <f t="shared" si="15"/>
        <v>333815.5</v>
      </c>
      <c r="M980" s="35">
        <v>250</v>
      </c>
      <c r="N980" s="67">
        <v>8</v>
      </c>
      <c r="O980" s="35">
        <v>1</v>
      </c>
      <c r="P980" s="42"/>
      <c r="Q980" s="43">
        <v>8.4590681577231539</v>
      </c>
      <c r="R980" s="43">
        <v>5.0540489530519075</v>
      </c>
      <c r="S980" s="43">
        <v>7.3207912900431795</v>
      </c>
      <c r="T980" s="42"/>
      <c r="U980" s="44">
        <v>8.4590681577231541E-3</v>
      </c>
      <c r="V980" s="203"/>
      <c r="W980" s="44">
        <v>5.0540489530519076E-3</v>
      </c>
      <c r="X980" s="203"/>
      <c r="Y980" s="44">
        <v>7.3207912900431797E-3</v>
      </c>
      <c r="Z980" s="203"/>
      <c r="AA980" s="35"/>
      <c r="AD980" t="s">
        <v>63</v>
      </c>
    </row>
    <row r="981" spans="1:30" x14ac:dyDescent="0.25">
      <c r="A981">
        <v>375</v>
      </c>
      <c r="B981" s="33">
        <v>1</v>
      </c>
      <c r="C981" s="34">
        <v>186</v>
      </c>
      <c r="D981" s="35" t="s">
        <v>32</v>
      </c>
      <c r="E981" s="36">
        <v>45083</v>
      </c>
      <c r="F981" s="37"/>
      <c r="G981" s="84">
        <v>2451344</v>
      </c>
      <c r="H981" s="84">
        <v>1461794.38</v>
      </c>
      <c r="I981" s="35"/>
      <c r="J981" s="40">
        <v>2448873.59</v>
      </c>
      <c r="K981" s="41">
        <v>1459323.97</v>
      </c>
      <c r="L981" s="201">
        <f t="shared" si="15"/>
        <v>989549.61999999988</v>
      </c>
      <c r="M981" s="35">
        <v>100</v>
      </c>
      <c r="N981" s="35">
        <v>8</v>
      </c>
      <c r="O981" s="35">
        <v>1</v>
      </c>
      <c r="P981" s="42"/>
      <c r="Q981" s="43">
        <v>49.579107266398545</v>
      </c>
      <c r="R981" s="43">
        <v>37.455062908656963</v>
      </c>
      <c r="S981" s="43">
        <v>26.066695369144391</v>
      </c>
      <c r="T981" s="42"/>
      <c r="U981" s="44">
        <v>4.9579107266398546E-2</v>
      </c>
      <c r="V981" s="203"/>
      <c r="W981" s="44">
        <v>3.7455062908656966E-2</v>
      </c>
      <c r="X981" s="203"/>
      <c r="Y981" s="44">
        <v>2.6066695369144393E-2</v>
      </c>
      <c r="Z981" s="203"/>
      <c r="AD981" t="s">
        <v>72</v>
      </c>
    </row>
    <row r="982" spans="1:30" ht="15.75" thickBot="1" x14ac:dyDescent="0.3">
      <c r="A982" s="15">
        <v>376</v>
      </c>
      <c r="B982" s="35">
        <v>2</v>
      </c>
      <c r="C982" s="45">
        <v>186</v>
      </c>
      <c r="D982" s="35" t="s">
        <v>32</v>
      </c>
      <c r="E982" s="37">
        <v>45083</v>
      </c>
      <c r="F982" s="37"/>
      <c r="G982" s="84">
        <v>2497729</v>
      </c>
      <c r="H982" s="84">
        <v>1456060</v>
      </c>
      <c r="I982" s="35"/>
      <c r="J982" s="46">
        <v>2495258.59</v>
      </c>
      <c r="K982" s="41">
        <v>1453589.59</v>
      </c>
      <c r="L982" s="201">
        <f t="shared" si="15"/>
        <v>1041668.9999999998</v>
      </c>
      <c r="M982" s="35">
        <v>100</v>
      </c>
      <c r="N982" s="35">
        <v>8</v>
      </c>
      <c r="O982" s="35">
        <v>1</v>
      </c>
      <c r="P982" s="42"/>
      <c r="Q982" s="43">
        <v>50.518203061274541</v>
      </c>
      <c r="R982" s="43">
        <v>39.427813559261224</v>
      </c>
      <c r="S982" s="43">
        <v>23.844337429328633</v>
      </c>
      <c r="T982" s="42"/>
      <c r="U982" s="44">
        <v>5.0518203061274539E-2</v>
      </c>
      <c r="V982" s="203"/>
      <c r="W982" s="44">
        <v>3.9427813559261227E-2</v>
      </c>
      <c r="X982" s="203"/>
      <c r="Y982" s="44">
        <v>2.3844337429328632E-2</v>
      </c>
      <c r="Z982" s="203"/>
      <c r="AD982" t="s">
        <v>72</v>
      </c>
    </row>
    <row r="983" spans="1:30" x14ac:dyDescent="0.25">
      <c r="A983" s="115">
        <v>1383</v>
      </c>
      <c r="B983" s="47">
        <v>3</v>
      </c>
      <c r="C983" s="48">
        <v>14</v>
      </c>
      <c r="D983" s="47" t="s">
        <v>32</v>
      </c>
      <c r="E983" s="49">
        <v>45152</v>
      </c>
      <c r="F983" s="49"/>
      <c r="G983" s="84">
        <v>710267.94</v>
      </c>
      <c r="H983" s="84">
        <v>459289.16</v>
      </c>
      <c r="I983" s="47"/>
      <c r="J983" s="52">
        <v>707797.52999999991</v>
      </c>
      <c r="K983" s="53">
        <v>456818.75</v>
      </c>
      <c r="L983" s="201">
        <f t="shared" si="15"/>
        <v>250978.77999999991</v>
      </c>
      <c r="M983" s="47">
        <v>150</v>
      </c>
      <c r="N983" s="47">
        <v>8</v>
      </c>
      <c r="O983" s="47">
        <v>1</v>
      </c>
      <c r="P983" s="54"/>
      <c r="Q983" s="55">
        <v>9.5532274664456214</v>
      </c>
      <c r="R983" s="55">
        <v>6.3331343226884531</v>
      </c>
      <c r="S983" s="55">
        <v>6.9232002590779107</v>
      </c>
      <c r="T983" s="54"/>
      <c r="U983" s="56">
        <v>9.5532274664456209E-3</v>
      </c>
      <c r="V983" s="204"/>
      <c r="W983" s="56">
        <v>6.333134322688453E-3</v>
      </c>
      <c r="X983" s="204"/>
      <c r="Y983" s="56">
        <v>6.923200259077911E-3</v>
      </c>
      <c r="Z983" s="203"/>
      <c r="AD983" t="s">
        <v>72</v>
      </c>
    </row>
    <row r="984" spans="1:30" ht="15.75" thickBot="1" x14ac:dyDescent="0.3">
      <c r="A984" s="116">
        <v>1384</v>
      </c>
      <c r="B984" s="57">
        <v>4</v>
      </c>
      <c r="C984" s="58">
        <v>14</v>
      </c>
      <c r="D984" s="57" t="s">
        <v>32</v>
      </c>
      <c r="E984" s="59">
        <v>45152</v>
      </c>
      <c r="F984" s="59"/>
      <c r="G984" s="84">
        <v>758378.31</v>
      </c>
      <c r="H984" s="84">
        <v>486654.69</v>
      </c>
      <c r="I984" s="57"/>
      <c r="J984" s="62">
        <v>755907.9</v>
      </c>
      <c r="K984" s="63">
        <v>484184.28</v>
      </c>
      <c r="L984" s="201">
        <f t="shared" si="15"/>
        <v>271723.62</v>
      </c>
      <c r="M984" s="57">
        <v>150</v>
      </c>
      <c r="N984" s="57">
        <v>8</v>
      </c>
      <c r="O984" s="57">
        <v>1</v>
      </c>
      <c r="P984" s="64"/>
      <c r="Q984" s="65">
        <v>10.202578853847132</v>
      </c>
      <c r="R984" s="65">
        <v>6.8566043077711791</v>
      </c>
      <c r="S984" s="65">
        <v>7.1938452740632979</v>
      </c>
      <c r="T984" s="64"/>
      <c r="U984" s="66">
        <v>1.0202578853847132E-2</v>
      </c>
      <c r="V984" s="205"/>
      <c r="W984" s="66">
        <v>6.8566043077711789E-3</v>
      </c>
      <c r="X984" s="205"/>
      <c r="Y984" s="66">
        <v>7.193845274063298E-3</v>
      </c>
      <c r="Z984" s="203"/>
      <c r="AD984" t="s">
        <v>72</v>
      </c>
    </row>
    <row r="985" spans="1:30" x14ac:dyDescent="0.25">
      <c r="A985" s="115">
        <v>1389</v>
      </c>
      <c r="B985" s="67">
        <v>5</v>
      </c>
      <c r="C985" s="68">
        <v>3</v>
      </c>
      <c r="D985" s="67" t="s">
        <v>32</v>
      </c>
      <c r="E985" s="69">
        <v>45152</v>
      </c>
      <c r="F985" s="69"/>
      <c r="G985" s="84">
        <v>464874.06</v>
      </c>
      <c r="H985" s="84">
        <v>322590.31</v>
      </c>
      <c r="I985" s="67"/>
      <c r="J985" s="72">
        <v>462403.65</v>
      </c>
      <c r="K985" s="73">
        <v>320119.90000000002</v>
      </c>
      <c r="L985" s="201">
        <f t="shared" si="15"/>
        <v>142283.75</v>
      </c>
      <c r="M985" s="67">
        <v>150</v>
      </c>
      <c r="N985" s="67">
        <v>8</v>
      </c>
      <c r="O985" s="67">
        <v>1</v>
      </c>
      <c r="P985" s="74"/>
      <c r="Q985" s="75">
        <v>6.2411170744898028</v>
      </c>
      <c r="R985" s="75">
        <v>3.5903517448201137</v>
      </c>
      <c r="S985" s="75">
        <v>5.6991454587898316</v>
      </c>
      <c r="T985" s="74"/>
      <c r="U985" s="76">
        <v>6.2411170744898032E-3</v>
      </c>
      <c r="V985" s="206"/>
      <c r="W985" s="76">
        <v>3.5903517448201139E-3</v>
      </c>
      <c r="X985" s="206"/>
      <c r="Y985" s="76">
        <v>5.6991454587898317E-3</v>
      </c>
      <c r="Z985" s="206"/>
      <c r="AD985" t="s">
        <v>72</v>
      </c>
    </row>
    <row r="986" spans="1:30" ht="15.75" thickBot="1" x14ac:dyDescent="0.3">
      <c r="A986" s="116">
        <v>1390</v>
      </c>
      <c r="B986" s="67">
        <v>6</v>
      </c>
      <c r="C986" s="68">
        <v>3</v>
      </c>
      <c r="D986" s="67" t="s">
        <v>32</v>
      </c>
      <c r="E986" s="69">
        <v>45152</v>
      </c>
      <c r="F986" s="69"/>
      <c r="G986" s="84">
        <v>443220.84</v>
      </c>
      <c r="H986" s="84">
        <v>305733.94</v>
      </c>
      <c r="I986" s="67"/>
      <c r="J986" s="72">
        <v>440750.43000000005</v>
      </c>
      <c r="K986" s="73">
        <v>303263.53000000003</v>
      </c>
      <c r="L986" s="201">
        <f t="shared" si="15"/>
        <v>137486.90000000002</v>
      </c>
      <c r="M986" s="67">
        <v>150</v>
      </c>
      <c r="N986" s="67">
        <v>8</v>
      </c>
      <c r="O986" s="67">
        <v>1</v>
      </c>
      <c r="P986" s="74"/>
      <c r="Q986" s="75">
        <v>5.948860988146877</v>
      </c>
      <c r="R986" s="75">
        <v>3.4693092591733672</v>
      </c>
      <c r="S986" s="75">
        <v>5.331036217293045</v>
      </c>
      <c r="T986" s="74"/>
      <c r="U986" s="76">
        <v>5.9488609881468771E-3</v>
      </c>
      <c r="V986" s="206"/>
      <c r="W986" s="76">
        <v>3.4693092591733671E-3</v>
      </c>
      <c r="X986" s="206"/>
      <c r="Y986" s="76">
        <v>5.3310362172930455E-3</v>
      </c>
      <c r="Z986" s="206"/>
      <c r="AD986" t="s">
        <v>72</v>
      </c>
    </row>
    <row r="987" spans="1:30" x14ac:dyDescent="0.25">
      <c r="A987" s="115">
        <v>1395</v>
      </c>
      <c r="B987" s="47">
        <v>7</v>
      </c>
      <c r="C987" s="48">
        <v>5</v>
      </c>
      <c r="D987" s="47" t="s">
        <v>32</v>
      </c>
      <c r="E987" s="49">
        <v>45152</v>
      </c>
      <c r="F987" s="49"/>
      <c r="G987" s="84">
        <v>603517.93999999994</v>
      </c>
      <c r="H987" s="84">
        <v>381081.06</v>
      </c>
      <c r="I987" s="47"/>
      <c r="J987" s="52">
        <v>601047.52999999991</v>
      </c>
      <c r="K987" s="53">
        <v>378610.65</v>
      </c>
      <c r="L987" s="201">
        <f t="shared" si="15"/>
        <v>222436.87999999989</v>
      </c>
      <c r="M987" s="47">
        <v>150</v>
      </c>
      <c r="N987" s="67">
        <v>8</v>
      </c>
      <c r="O987" s="47">
        <v>1</v>
      </c>
      <c r="P987" s="54"/>
      <c r="Q987" s="55">
        <v>8.1124100167957618</v>
      </c>
      <c r="R987" s="55">
        <v>5.6129153204096882</v>
      </c>
      <c r="S987" s="55">
        <v>5.3739135972300565</v>
      </c>
      <c r="T987" s="54"/>
      <c r="U987" s="56">
        <v>8.1124100167957614E-3</v>
      </c>
      <c r="V987" s="204"/>
      <c r="W987" s="56">
        <v>5.6129153204096879E-3</v>
      </c>
      <c r="X987" s="204"/>
      <c r="Y987" s="56">
        <v>5.3739135972300563E-3</v>
      </c>
      <c r="Z987" s="203"/>
      <c r="AD987" t="s">
        <v>72</v>
      </c>
    </row>
    <row r="988" spans="1:30" ht="15.75" thickBot="1" x14ac:dyDescent="0.3">
      <c r="A988" s="116">
        <v>1396</v>
      </c>
      <c r="B988" s="57">
        <v>8</v>
      </c>
      <c r="C988" s="58">
        <v>5</v>
      </c>
      <c r="D988" s="57" t="s">
        <v>32</v>
      </c>
      <c r="E988" s="59">
        <v>45152</v>
      </c>
      <c r="F988" s="59"/>
      <c r="G988" s="84">
        <v>584699.06000000006</v>
      </c>
      <c r="H988" s="84">
        <v>373293.88</v>
      </c>
      <c r="I988" s="57"/>
      <c r="J988" s="62">
        <v>582228.65</v>
      </c>
      <c r="K988" s="63">
        <v>370823.47000000003</v>
      </c>
      <c r="L988" s="201">
        <f t="shared" si="15"/>
        <v>211405.18</v>
      </c>
      <c r="M988" s="57">
        <v>150</v>
      </c>
      <c r="N988" s="67">
        <v>8</v>
      </c>
      <c r="O988" s="57">
        <v>1</v>
      </c>
      <c r="P988" s="64"/>
      <c r="Q988" s="65">
        <v>7.858409354623709</v>
      </c>
      <c r="R988" s="65">
        <v>5.3345442250222552</v>
      </c>
      <c r="S988" s="65">
        <v>5.4263100286431269</v>
      </c>
      <c r="T988" s="64"/>
      <c r="U988" s="66">
        <v>7.8584093546237091E-3</v>
      </c>
      <c r="V988" s="205"/>
      <c r="W988" s="66">
        <v>5.3345442250222553E-3</v>
      </c>
      <c r="X988" s="205"/>
      <c r="Y988" s="66">
        <v>5.4263100286431271E-3</v>
      </c>
      <c r="Z988" s="203"/>
      <c r="AD988" t="s">
        <v>72</v>
      </c>
    </row>
    <row r="989" spans="1:30" x14ac:dyDescent="0.25">
      <c r="A989" s="115">
        <v>1401</v>
      </c>
      <c r="B989" s="35">
        <v>9</v>
      </c>
      <c r="C989" s="45">
        <v>454</v>
      </c>
      <c r="D989" s="35" t="s">
        <v>32</v>
      </c>
      <c r="E989" s="37">
        <v>45152</v>
      </c>
      <c r="F989" s="37"/>
      <c r="G989" s="84">
        <v>3603925.5</v>
      </c>
      <c r="H989" s="84">
        <v>2058039.88</v>
      </c>
      <c r="I989" s="35"/>
      <c r="J989" s="46">
        <v>3601455.09</v>
      </c>
      <c r="K989" s="41">
        <v>2055569.47</v>
      </c>
      <c r="L989" s="201">
        <f t="shared" si="15"/>
        <v>1545885.6199999999</v>
      </c>
      <c r="M989" s="35">
        <v>150</v>
      </c>
      <c r="N989" s="67">
        <v>8</v>
      </c>
      <c r="O989" s="35">
        <v>1</v>
      </c>
      <c r="P989" s="42"/>
      <c r="Q989" s="43">
        <v>48.609267801426761</v>
      </c>
      <c r="R989" s="43">
        <v>39.008482226953696</v>
      </c>
      <c r="S989" s="43">
        <v>20.641688985117067</v>
      </c>
      <c r="T989" s="42"/>
      <c r="U989" s="44">
        <v>4.8609267801426763E-2</v>
      </c>
      <c r="V989" s="203"/>
      <c r="W989" s="44">
        <v>3.9008482226953696E-2</v>
      </c>
      <c r="X989" s="203"/>
      <c r="Y989" s="44">
        <v>2.0641688985117066E-2</v>
      </c>
      <c r="Z989" s="203"/>
      <c r="AD989" t="s">
        <v>72</v>
      </c>
    </row>
    <row r="990" spans="1:30" ht="15.75" thickBot="1" x14ac:dyDescent="0.3">
      <c r="A990" s="116">
        <v>1402</v>
      </c>
      <c r="B990" s="35">
        <v>10</v>
      </c>
      <c r="C990" s="45">
        <v>454</v>
      </c>
      <c r="D990" s="35" t="s">
        <v>32</v>
      </c>
      <c r="E990" s="37">
        <v>45152</v>
      </c>
      <c r="F990" s="37"/>
      <c r="G990" s="84">
        <v>3649136</v>
      </c>
      <c r="H990" s="84">
        <v>2109086.75</v>
      </c>
      <c r="I990" s="35"/>
      <c r="J990" s="46">
        <v>3646665.59</v>
      </c>
      <c r="K990" s="41">
        <v>2106616.34</v>
      </c>
      <c r="L990" s="201">
        <f t="shared" si="15"/>
        <v>1540049.25</v>
      </c>
      <c r="M990" s="35">
        <v>150</v>
      </c>
      <c r="N990" s="67">
        <v>8</v>
      </c>
      <c r="O990" s="35">
        <v>1</v>
      </c>
      <c r="P990" s="42"/>
      <c r="Q990" s="43">
        <v>49.219479298451532</v>
      </c>
      <c r="R990" s="43">
        <v>38.861208759583633</v>
      </c>
      <c r="S990" s="43">
        <v>22.270281658565974</v>
      </c>
      <c r="T990" s="42"/>
      <c r="U990" s="44">
        <v>4.9219479298451531E-2</v>
      </c>
      <c r="V990" s="203"/>
      <c r="W990" s="44">
        <v>3.8861208759583633E-2</v>
      </c>
      <c r="X990" s="203"/>
      <c r="Y990" s="44">
        <v>2.2270281658565975E-2</v>
      </c>
      <c r="Z990" s="203"/>
      <c r="AD990" t="s">
        <v>72</v>
      </c>
    </row>
    <row r="991" spans="1:30" x14ac:dyDescent="0.25">
      <c r="A991" s="115">
        <v>1407</v>
      </c>
      <c r="B991" s="47">
        <v>11</v>
      </c>
      <c r="C991" s="48">
        <v>197</v>
      </c>
      <c r="D991" s="47" t="s">
        <v>32</v>
      </c>
      <c r="E991" s="49">
        <v>45152</v>
      </c>
      <c r="F991" s="49"/>
      <c r="G991" s="84">
        <v>5169350</v>
      </c>
      <c r="H991" s="84">
        <v>2802413.5</v>
      </c>
      <c r="I991" s="47"/>
      <c r="J991" s="52">
        <v>5166879.59</v>
      </c>
      <c r="K991" s="53">
        <v>2799943.09</v>
      </c>
      <c r="L991" s="201">
        <f t="shared" si="15"/>
        <v>2366936.5</v>
      </c>
      <c r="M991" s="47">
        <v>150</v>
      </c>
      <c r="N991" s="67">
        <v>8</v>
      </c>
      <c r="O991" s="47">
        <v>1</v>
      </c>
      <c r="P991" s="54"/>
      <c r="Q991" s="55">
        <v>69.737988510648364</v>
      </c>
      <c r="R991" s="55">
        <v>59.726670070569646</v>
      </c>
      <c r="S991" s="55">
        <v>21.524334646169251</v>
      </c>
      <c r="T991" s="54"/>
      <c r="U991" s="56">
        <v>6.9737988510648372E-2</v>
      </c>
      <c r="V991" s="204"/>
      <c r="W991" s="56">
        <v>5.972667007056965E-2</v>
      </c>
      <c r="X991" s="204"/>
      <c r="Y991" s="56">
        <v>2.1524334646169253E-2</v>
      </c>
      <c r="Z991" s="203"/>
      <c r="AD991" t="s">
        <v>72</v>
      </c>
    </row>
    <row r="992" spans="1:30" ht="15.75" thickBot="1" x14ac:dyDescent="0.3">
      <c r="A992" s="116">
        <v>1408</v>
      </c>
      <c r="B992" s="57">
        <v>12</v>
      </c>
      <c r="C992" s="58">
        <v>197</v>
      </c>
      <c r="D992" s="57" t="s">
        <v>32</v>
      </c>
      <c r="E992" s="59">
        <v>45152</v>
      </c>
      <c r="F992" s="59"/>
      <c r="G992" s="84">
        <v>5222604.5</v>
      </c>
      <c r="H992" s="84">
        <v>2768534.75</v>
      </c>
      <c r="I992" s="57"/>
      <c r="J992" s="62">
        <v>5220134.09</v>
      </c>
      <c r="K992" s="63">
        <v>2766064.34</v>
      </c>
      <c r="L992" s="201">
        <f t="shared" si="15"/>
        <v>2454069.75</v>
      </c>
      <c r="M992" s="57">
        <v>150</v>
      </c>
      <c r="N992" s="67">
        <v>8</v>
      </c>
      <c r="O992" s="57">
        <v>1</v>
      </c>
      <c r="P992" s="64"/>
      <c r="Q992" s="65">
        <v>70.456770832637858</v>
      </c>
      <c r="R992" s="65">
        <v>61.925368208405814</v>
      </c>
      <c r="S992" s="65">
        <v>18.342515642098896</v>
      </c>
      <c r="T992" s="64"/>
      <c r="U992" s="66">
        <v>7.0456770832637863E-2</v>
      </c>
      <c r="V992" s="205"/>
      <c r="W992" s="66">
        <v>6.1925368208405815E-2</v>
      </c>
      <c r="X992" s="205"/>
      <c r="Y992" s="66">
        <v>1.8342515642098895E-2</v>
      </c>
      <c r="Z992" s="203"/>
      <c r="AD992" t="s">
        <v>72</v>
      </c>
    </row>
    <row r="993" spans="1:30" x14ac:dyDescent="0.25">
      <c r="A993" s="115">
        <v>1413</v>
      </c>
      <c r="B993" s="35">
        <v>13</v>
      </c>
      <c r="C993" s="45" t="s">
        <v>30</v>
      </c>
      <c r="D993" s="35" t="s">
        <v>32</v>
      </c>
      <c r="E993" s="37">
        <v>45152</v>
      </c>
      <c r="F993" s="37"/>
      <c r="G993" s="84">
        <v>4166.99</v>
      </c>
      <c r="H993" s="84">
        <v>4039.96</v>
      </c>
      <c r="I993" s="35"/>
      <c r="J993" s="46">
        <v>1696.58</v>
      </c>
      <c r="K993" s="41">
        <v>1569.5500000000002</v>
      </c>
      <c r="L993" s="201">
        <f t="shared" si="15"/>
        <v>127.02999999999975</v>
      </c>
      <c r="M993" s="35">
        <v>250</v>
      </c>
      <c r="N993" s="67">
        <v>8</v>
      </c>
      <c r="O993" s="35">
        <v>1</v>
      </c>
      <c r="P993" s="42"/>
      <c r="Q993" s="43">
        <v>1.3739365257481739E-2</v>
      </c>
      <c r="R993" s="43">
        <v>1.923265511955504E-3</v>
      </c>
      <c r="S993" s="43">
        <v>2.5404614452881401E-2</v>
      </c>
      <c r="T993" s="42"/>
      <c r="U993" s="44">
        <v>1.373936525748174E-5</v>
      </c>
      <c r="V993" s="203"/>
      <c r="W993" s="44">
        <v>1.9232655119555042E-6</v>
      </c>
      <c r="X993" s="203"/>
      <c r="Y993" s="44">
        <v>2.5404614452881401E-5</v>
      </c>
      <c r="Z993" s="203"/>
      <c r="AD993" t="s">
        <v>72</v>
      </c>
    </row>
    <row r="994" spans="1:30" ht="15.75" thickBot="1" x14ac:dyDescent="0.3">
      <c r="A994" s="116">
        <v>1414</v>
      </c>
      <c r="B994" s="35">
        <v>14</v>
      </c>
      <c r="C994" s="45" t="s">
        <v>30</v>
      </c>
      <c r="D994" s="35" t="s">
        <v>32</v>
      </c>
      <c r="E994" s="37">
        <v>45152</v>
      </c>
      <c r="F994" s="37"/>
      <c r="G994" s="84">
        <v>3372.26</v>
      </c>
      <c r="H994" s="84">
        <v>3347.6</v>
      </c>
      <c r="I994" s="35"/>
      <c r="J994" s="46">
        <v>901.85000000000036</v>
      </c>
      <c r="K994" s="41">
        <v>877.19</v>
      </c>
      <c r="L994" s="201">
        <f t="shared" si="15"/>
        <v>24.660000000000309</v>
      </c>
      <c r="M994" s="35">
        <v>250</v>
      </c>
      <c r="N994" s="67">
        <v>8</v>
      </c>
      <c r="O994" s="35">
        <v>1</v>
      </c>
      <c r="P994" s="42"/>
      <c r="Q994" s="43">
        <v>7.3034260438410862E-3</v>
      </c>
      <c r="R994" s="43">
        <v>3.7335847850762351E-4</v>
      </c>
      <c r="S994" s="43">
        <v>1.4899645265466945E-2</v>
      </c>
      <c r="T994" s="42"/>
      <c r="U994" s="44">
        <v>7.3034260438410867E-6</v>
      </c>
      <c r="V994" s="203"/>
      <c r="W994" s="44">
        <v>3.733584785076235E-7</v>
      </c>
      <c r="X994" s="203"/>
      <c r="Y994" s="44">
        <v>1.4899645265466945E-5</v>
      </c>
      <c r="Z994" s="203"/>
      <c r="AD994" t="s">
        <v>72</v>
      </c>
    </row>
    <row r="995" spans="1:30" x14ac:dyDescent="0.25">
      <c r="A995" s="115">
        <v>1419</v>
      </c>
      <c r="B995" s="47">
        <v>15</v>
      </c>
      <c r="C995" s="48">
        <v>18</v>
      </c>
      <c r="D995" s="47" t="s">
        <v>32</v>
      </c>
      <c r="E995" s="49">
        <v>45153</v>
      </c>
      <c r="F995" s="49"/>
      <c r="G995" s="84">
        <v>135411.48000000001</v>
      </c>
      <c r="H995" s="84">
        <v>96756.7</v>
      </c>
      <c r="I995" s="47"/>
      <c r="J995" s="52">
        <v>132941.07</v>
      </c>
      <c r="K995" s="53">
        <v>94286.29</v>
      </c>
      <c r="L995" s="201">
        <f t="shared" si="15"/>
        <v>38654.780000000013</v>
      </c>
      <c r="M995" s="47">
        <v>200</v>
      </c>
      <c r="N995" s="67">
        <v>8</v>
      </c>
      <c r="O995" s="47">
        <v>1</v>
      </c>
      <c r="P995" s="54"/>
      <c r="Q995" s="55">
        <v>1.3457410779704226</v>
      </c>
      <c r="R995" s="55">
        <v>0.73155362164673254</v>
      </c>
      <c r="S995" s="55">
        <v>1.3205030310959343</v>
      </c>
      <c r="T995" s="54"/>
      <c r="U995" s="56">
        <v>1.3457410779704226E-3</v>
      </c>
      <c r="V995" s="204"/>
      <c r="W995" s="56">
        <v>7.3155362164673259E-4</v>
      </c>
      <c r="X995" s="204"/>
      <c r="Y995" s="56">
        <v>1.3205030310959342E-3</v>
      </c>
      <c r="Z995" s="203"/>
      <c r="AD995" t="s">
        <v>72</v>
      </c>
    </row>
    <row r="996" spans="1:30" ht="15.75" thickBot="1" x14ac:dyDescent="0.3">
      <c r="A996" s="116">
        <v>1420</v>
      </c>
      <c r="B996" s="57">
        <v>16</v>
      </c>
      <c r="C996" s="58">
        <v>18</v>
      </c>
      <c r="D996" s="57" t="s">
        <v>32</v>
      </c>
      <c r="E996" s="59">
        <v>45153</v>
      </c>
      <c r="F996" s="59"/>
      <c r="G996" s="84">
        <v>156237.81</v>
      </c>
      <c r="H996" s="84">
        <v>107245.39</v>
      </c>
      <c r="I996" s="57"/>
      <c r="J996" s="62">
        <v>153767.4</v>
      </c>
      <c r="K996" s="63">
        <v>104774.98</v>
      </c>
      <c r="L996" s="201">
        <f t="shared" si="15"/>
        <v>48992.42</v>
      </c>
      <c r="M996" s="57">
        <v>200</v>
      </c>
      <c r="N996" s="67">
        <v>8</v>
      </c>
      <c r="O996" s="57">
        <v>1</v>
      </c>
      <c r="P996" s="64"/>
      <c r="Q996" s="65">
        <v>1.5565626682010998</v>
      </c>
      <c r="R996" s="65">
        <v>0.92719664383648792</v>
      </c>
      <c r="S996" s="65">
        <v>1.3531369523839154</v>
      </c>
      <c r="T996" s="64"/>
      <c r="U996" s="66">
        <v>1.5565626682010998E-3</v>
      </c>
      <c r="V996" s="205"/>
      <c r="W996" s="66">
        <v>9.2719664383648795E-4</v>
      </c>
      <c r="X996" s="205"/>
      <c r="Y996" s="66">
        <v>1.3531369523839154E-3</v>
      </c>
      <c r="Z996" s="203"/>
      <c r="AD996" t="s">
        <v>72</v>
      </c>
    </row>
    <row r="997" spans="1:30" x14ac:dyDescent="0.25">
      <c r="A997" s="115">
        <v>1425</v>
      </c>
      <c r="B997" s="35">
        <v>17</v>
      </c>
      <c r="C997" s="45">
        <v>112</v>
      </c>
      <c r="D997" s="35" t="s">
        <v>32</v>
      </c>
      <c r="E997" s="37">
        <v>45153</v>
      </c>
      <c r="F997" s="37"/>
      <c r="G997" s="84">
        <v>293616.25</v>
      </c>
      <c r="H997" s="84">
        <v>197316.77</v>
      </c>
      <c r="I997" s="35"/>
      <c r="J997" s="46">
        <v>291145.84000000003</v>
      </c>
      <c r="K997" s="41">
        <v>194846.36</v>
      </c>
      <c r="L997" s="201">
        <f t="shared" si="15"/>
        <v>96299.48000000004</v>
      </c>
      <c r="M997" s="35">
        <v>250</v>
      </c>
      <c r="N997" s="67">
        <v>8</v>
      </c>
      <c r="O997" s="35">
        <v>1</v>
      </c>
      <c r="P997" s="42"/>
      <c r="Q997" s="43">
        <v>2.3577780234096464</v>
      </c>
      <c r="R997" s="43">
        <v>1.4579978643096061</v>
      </c>
      <c r="S997" s="43">
        <v>1.9345273420650861</v>
      </c>
      <c r="T997" s="42"/>
      <c r="U997" s="44">
        <v>2.3577780234096462E-3</v>
      </c>
      <c r="V997" s="203"/>
      <c r="W997" s="44">
        <v>1.457997864309606E-3</v>
      </c>
      <c r="X997" s="203"/>
      <c r="Y997" s="44">
        <v>1.9345273420650862E-3</v>
      </c>
      <c r="Z997" s="203"/>
      <c r="AD997" t="s">
        <v>72</v>
      </c>
    </row>
    <row r="998" spans="1:30" ht="15.75" thickBot="1" x14ac:dyDescent="0.3">
      <c r="A998" s="116">
        <v>1426</v>
      </c>
      <c r="B998" s="35">
        <v>18</v>
      </c>
      <c r="C998" s="45">
        <v>112</v>
      </c>
      <c r="D998" s="35" t="s">
        <v>32</v>
      </c>
      <c r="E998" s="37">
        <v>45153</v>
      </c>
      <c r="F998" s="37"/>
      <c r="G998" s="84">
        <v>315561.90999999997</v>
      </c>
      <c r="H998" s="84">
        <v>209316.84</v>
      </c>
      <c r="I998" s="35"/>
      <c r="J998" s="46">
        <v>313091.5</v>
      </c>
      <c r="K998" s="41">
        <v>206846.43</v>
      </c>
      <c r="L998" s="201">
        <f t="shared" si="15"/>
        <v>106245.07</v>
      </c>
      <c r="M998" s="35">
        <v>250</v>
      </c>
      <c r="N998" s="67">
        <v>8</v>
      </c>
      <c r="O998" s="35">
        <v>1</v>
      </c>
      <c r="P998" s="42"/>
      <c r="Q998" s="43">
        <v>2.5354999336976998</v>
      </c>
      <c r="R998" s="43">
        <v>1.6085765484239847</v>
      </c>
      <c r="S998" s="43">
        <v>1.9928852783384883</v>
      </c>
      <c r="T998" s="42"/>
      <c r="U998" s="44">
        <v>2.5354999336977E-3</v>
      </c>
      <c r="V998" s="203"/>
      <c r="W998" s="44">
        <v>1.6085765484239846E-3</v>
      </c>
      <c r="X998" s="203"/>
      <c r="Y998" s="44">
        <v>1.9928852783384883E-3</v>
      </c>
      <c r="Z998" s="203"/>
      <c r="AD998" t="s">
        <v>72</v>
      </c>
    </row>
    <row r="999" spans="1:30" x14ac:dyDescent="0.25">
      <c r="A999" s="115">
        <v>1478</v>
      </c>
      <c r="B999" s="47">
        <v>19</v>
      </c>
      <c r="C999" s="48">
        <v>21</v>
      </c>
      <c r="D999" s="47" t="s">
        <v>32</v>
      </c>
      <c r="E999" s="49">
        <v>45153</v>
      </c>
      <c r="F999" s="49"/>
      <c r="G999" s="84">
        <v>410067.62</v>
      </c>
      <c r="H999" s="84">
        <v>281143</v>
      </c>
      <c r="I999" s="47"/>
      <c r="J999" s="52">
        <v>407597.21</v>
      </c>
      <c r="K999" s="53">
        <v>278672.59000000003</v>
      </c>
      <c r="L999" s="201">
        <f t="shared" si="15"/>
        <v>128924.62</v>
      </c>
      <c r="M999" s="47">
        <v>150</v>
      </c>
      <c r="N999" s="67">
        <v>8</v>
      </c>
      <c r="O999" s="47">
        <v>1</v>
      </c>
      <c r="P999" s="54"/>
      <c r="Q999" s="55">
        <v>5.5013880336917884</v>
      </c>
      <c r="R999" s="55">
        <v>3.2532508762755419</v>
      </c>
      <c r="S999" s="55">
        <v>4.8334948884449291</v>
      </c>
      <c r="T999" s="54"/>
      <c r="U999" s="56">
        <v>5.5013880336917884E-3</v>
      </c>
      <c r="V999" s="204"/>
      <c r="W999" s="56">
        <v>3.2532508762755418E-3</v>
      </c>
      <c r="X999" s="204"/>
      <c r="Y999" s="56">
        <v>4.8334948884449294E-3</v>
      </c>
      <c r="Z999" s="203"/>
      <c r="AD999" t="s">
        <v>72</v>
      </c>
    </row>
    <row r="1000" spans="1:30" ht="15.75" thickBot="1" x14ac:dyDescent="0.3">
      <c r="A1000" s="116">
        <v>1479</v>
      </c>
      <c r="B1000" s="57">
        <v>20</v>
      </c>
      <c r="C1000" s="58">
        <v>21</v>
      </c>
      <c r="D1000" s="57" t="s">
        <v>32</v>
      </c>
      <c r="E1000" s="59">
        <v>45153</v>
      </c>
      <c r="F1000" s="59"/>
      <c r="G1000" s="84">
        <v>413017.53</v>
      </c>
      <c r="H1000" s="84">
        <v>276228</v>
      </c>
      <c r="I1000" s="57"/>
      <c r="J1000" s="62">
        <v>410547.12000000005</v>
      </c>
      <c r="K1000" s="63">
        <v>273757.59000000003</v>
      </c>
      <c r="L1000" s="201">
        <f t="shared" si="15"/>
        <v>136789.53000000003</v>
      </c>
      <c r="M1000" s="57">
        <v>150</v>
      </c>
      <c r="N1000" s="67">
        <v>8</v>
      </c>
      <c r="O1000" s="57">
        <v>1</v>
      </c>
      <c r="P1000" s="64"/>
      <c r="Q1000" s="65">
        <v>5.5412033199015926</v>
      </c>
      <c r="R1000" s="65">
        <v>3.4517120030124557</v>
      </c>
      <c r="S1000" s="65">
        <v>4.4924063313116473</v>
      </c>
      <c r="T1000" s="64"/>
      <c r="U1000" s="66">
        <v>5.5412033199015928E-3</v>
      </c>
      <c r="V1000" s="205"/>
      <c r="W1000" s="66">
        <v>3.4517120030124557E-3</v>
      </c>
      <c r="X1000" s="205"/>
      <c r="Y1000" s="66">
        <v>4.4924063313116474E-3</v>
      </c>
      <c r="Z1000" s="203"/>
      <c r="AD1000" t="s">
        <v>72</v>
      </c>
    </row>
    <row r="1001" spans="1:30" x14ac:dyDescent="0.25">
      <c r="A1001" s="115">
        <v>1484</v>
      </c>
      <c r="B1001" s="35">
        <v>21</v>
      </c>
      <c r="C1001" s="45">
        <v>36</v>
      </c>
      <c r="D1001" s="35" t="s">
        <v>32</v>
      </c>
      <c r="E1001" s="37">
        <v>45153</v>
      </c>
      <c r="F1001" s="37"/>
      <c r="G1001" s="84">
        <v>798018.38</v>
      </c>
      <c r="H1001" s="84">
        <v>519498.16</v>
      </c>
      <c r="I1001" s="35"/>
      <c r="J1001" s="46">
        <v>795547.97</v>
      </c>
      <c r="K1001" s="41">
        <v>517027.75</v>
      </c>
      <c r="L1001" s="201">
        <f t="shared" si="15"/>
        <v>278520.21999999997</v>
      </c>
      <c r="M1001" s="35">
        <v>150</v>
      </c>
      <c r="N1001" s="67">
        <v>8</v>
      </c>
      <c r="O1001" s="35">
        <v>1</v>
      </c>
      <c r="P1001" s="42"/>
      <c r="Q1001" s="43">
        <v>10.737605594468603</v>
      </c>
      <c r="R1001" s="43">
        <v>7.0281079732905694</v>
      </c>
      <c r="S1001" s="43">
        <v>7.9754198855327676</v>
      </c>
      <c r="T1001" s="42"/>
      <c r="U1001" s="44">
        <v>1.0737605594468604E-2</v>
      </c>
      <c r="V1001" s="203"/>
      <c r="W1001" s="44">
        <v>7.0281079732905693E-3</v>
      </c>
      <c r="X1001" s="203"/>
      <c r="Y1001" s="44">
        <v>7.9754198855327679E-3</v>
      </c>
      <c r="Z1001" s="203"/>
      <c r="AD1001" t="s">
        <v>72</v>
      </c>
    </row>
    <row r="1002" spans="1:30" ht="15.75" thickBot="1" x14ac:dyDescent="0.3">
      <c r="A1002" s="116">
        <v>1485</v>
      </c>
      <c r="B1002" s="35">
        <v>22</v>
      </c>
      <c r="C1002" s="45">
        <v>36</v>
      </c>
      <c r="D1002" s="35" t="s">
        <v>32</v>
      </c>
      <c r="E1002" s="37">
        <v>45153</v>
      </c>
      <c r="F1002" s="37"/>
      <c r="G1002" s="84">
        <v>786341.44</v>
      </c>
      <c r="H1002" s="84">
        <v>514657.69</v>
      </c>
      <c r="I1002" s="35"/>
      <c r="J1002" s="46">
        <v>783871.02999999991</v>
      </c>
      <c r="K1002" s="41">
        <v>512187.28</v>
      </c>
      <c r="L1002" s="201">
        <f t="shared" si="15"/>
        <v>271683.74999999988</v>
      </c>
      <c r="M1002" s="35">
        <v>150</v>
      </c>
      <c r="N1002" s="67">
        <v>8</v>
      </c>
      <c r="O1002" s="35">
        <v>1</v>
      </c>
      <c r="P1002" s="42"/>
      <c r="Q1002" s="43">
        <v>10.580000546126545</v>
      </c>
      <c r="R1002" s="43">
        <v>6.8555982383917433</v>
      </c>
      <c r="S1002" s="43">
        <v>8.0074649616298235</v>
      </c>
      <c r="T1002" s="42"/>
      <c r="U1002" s="44">
        <v>1.0580000546126546E-2</v>
      </c>
      <c r="V1002" s="203"/>
      <c r="W1002" s="44">
        <v>6.8555982383917431E-3</v>
      </c>
      <c r="X1002" s="203"/>
      <c r="Y1002" s="44">
        <v>8.0074649616298232E-3</v>
      </c>
      <c r="Z1002" s="203"/>
      <c r="AD1002" t="s">
        <v>72</v>
      </c>
    </row>
    <row r="1003" spans="1:30" x14ac:dyDescent="0.25">
      <c r="A1003" s="115">
        <v>1490</v>
      </c>
      <c r="B1003" s="47">
        <v>23</v>
      </c>
      <c r="C1003" s="48">
        <v>186</v>
      </c>
      <c r="D1003" s="47" t="s">
        <v>32</v>
      </c>
      <c r="E1003" s="49">
        <v>45153</v>
      </c>
      <c r="F1003" s="49"/>
      <c r="G1003" s="84">
        <v>3932945.75</v>
      </c>
      <c r="H1003" s="84">
        <v>2433291.5</v>
      </c>
      <c r="I1003" s="47"/>
      <c r="J1003" s="52">
        <v>3930475.34</v>
      </c>
      <c r="K1003" s="53">
        <v>2430821.09</v>
      </c>
      <c r="L1003" s="201">
        <f t="shared" si="15"/>
        <v>1499654.25</v>
      </c>
      <c r="M1003" s="47">
        <v>100</v>
      </c>
      <c r="N1003" s="67">
        <v>8</v>
      </c>
      <c r="O1003" s="47">
        <v>1</v>
      </c>
      <c r="P1003" s="54"/>
      <c r="Q1003" s="55">
        <v>79.575139886985468</v>
      </c>
      <c r="R1003" s="55">
        <v>56.76283749670359</v>
      </c>
      <c r="S1003" s="55">
        <v>49.046450139106035</v>
      </c>
      <c r="T1003" s="54"/>
      <c r="U1003" s="56">
        <v>7.9575139886985474E-2</v>
      </c>
      <c r="V1003" s="204"/>
      <c r="W1003" s="56">
        <v>5.6762837496703591E-2</v>
      </c>
      <c r="X1003" s="204">
        <v>3</v>
      </c>
      <c r="Y1003" s="56">
        <v>4.9046450139106038E-2</v>
      </c>
      <c r="Z1003" s="203"/>
      <c r="AD1003" t="s">
        <v>72</v>
      </c>
    </row>
    <row r="1004" spans="1:30" ht="15.75" thickBot="1" x14ac:dyDescent="0.3">
      <c r="A1004" s="116">
        <v>1491</v>
      </c>
      <c r="B1004" s="57">
        <v>24</v>
      </c>
      <c r="C1004" s="58">
        <v>186</v>
      </c>
      <c r="D1004" s="57" t="s">
        <v>32</v>
      </c>
      <c r="E1004" s="59">
        <v>45153</v>
      </c>
      <c r="F1004" s="59"/>
      <c r="G1004" s="84">
        <v>4128924</v>
      </c>
      <c r="H1004" s="84">
        <v>3123707.5</v>
      </c>
      <c r="I1004" s="57"/>
      <c r="J1004" s="62">
        <v>4126453.59</v>
      </c>
      <c r="K1004" s="63">
        <v>3121237.09</v>
      </c>
      <c r="L1004" s="201">
        <f t="shared" si="15"/>
        <v>1005216.5</v>
      </c>
      <c r="M1004" s="57">
        <v>100</v>
      </c>
      <c r="N1004" s="67">
        <v>8</v>
      </c>
      <c r="O1004" s="57">
        <v>1</v>
      </c>
      <c r="P1004" s="64"/>
      <c r="Q1004" s="65">
        <v>83.542852519564065</v>
      </c>
      <c r="R1004" s="65">
        <v>38.048063971082094</v>
      </c>
      <c r="S1004" s="65">
        <v>97.81379537923624</v>
      </c>
      <c r="T1004" s="64"/>
      <c r="U1004" s="66">
        <v>8.3542852519564073E-2</v>
      </c>
      <c r="V1004" s="205"/>
      <c r="W1004" s="66">
        <v>3.8048063971082097E-2</v>
      </c>
      <c r="X1004" s="205">
        <v>3</v>
      </c>
      <c r="Y1004" s="66">
        <v>9.7813795379236235E-2</v>
      </c>
      <c r="Z1004" s="203"/>
      <c r="AD1004" t="s">
        <v>72</v>
      </c>
    </row>
    <row r="1005" spans="1:30" x14ac:dyDescent="0.25">
      <c r="A1005" s="115">
        <v>1492</v>
      </c>
      <c r="B1005" s="35">
        <v>25</v>
      </c>
      <c r="C1005" s="45">
        <v>98</v>
      </c>
      <c r="D1005" s="35" t="s">
        <v>32</v>
      </c>
      <c r="E1005" s="37">
        <v>45152</v>
      </c>
      <c r="F1005" s="37"/>
      <c r="G1005" s="84">
        <v>1538810.25</v>
      </c>
      <c r="H1005" s="84">
        <v>957541.44</v>
      </c>
      <c r="I1005" s="35"/>
      <c r="J1005" s="46">
        <v>1536339.84</v>
      </c>
      <c r="K1005" s="41">
        <v>955071.02999999991</v>
      </c>
      <c r="L1005" s="201">
        <f t="shared" si="15"/>
        <v>581268.81000000017</v>
      </c>
      <c r="M1005" s="35">
        <v>400</v>
      </c>
      <c r="N1005" s="67">
        <v>8</v>
      </c>
      <c r="O1005" s="35">
        <v>1</v>
      </c>
      <c r="P1005" s="42"/>
      <c r="Q1005" s="43">
        <v>7.7760605974154817</v>
      </c>
      <c r="R1005" s="43">
        <v>5.5003456636641888</v>
      </c>
      <c r="S1005" s="43">
        <v>4.8927871075652805</v>
      </c>
      <c r="T1005" s="42"/>
      <c r="U1005" s="44">
        <v>7.7760605974154821E-3</v>
      </c>
      <c r="V1005" s="203"/>
      <c r="W1005" s="44">
        <v>5.5003456636641889E-3</v>
      </c>
      <c r="X1005" s="203"/>
      <c r="Y1005" s="44">
        <v>4.8927871075652805E-3</v>
      </c>
      <c r="Z1005" s="203"/>
      <c r="AD1005" t="s">
        <v>72</v>
      </c>
    </row>
    <row r="1006" spans="1:30" ht="15.75" thickBot="1" x14ac:dyDescent="0.3">
      <c r="A1006" s="116">
        <v>1493</v>
      </c>
      <c r="B1006" s="35">
        <v>26</v>
      </c>
      <c r="C1006" s="45">
        <v>98</v>
      </c>
      <c r="D1006" s="35" t="s">
        <v>32</v>
      </c>
      <c r="E1006" s="37">
        <v>45152</v>
      </c>
      <c r="F1006" s="37"/>
      <c r="G1006" s="84">
        <v>1575086.88</v>
      </c>
      <c r="H1006" s="84">
        <v>988653.06</v>
      </c>
      <c r="I1006" s="35"/>
      <c r="J1006" s="46">
        <v>1572616.47</v>
      </c>
      <c r="K1006" s="41">
        <v>986182.65</v>
      </c>
      <c r="L1006" s="201">
        <f t="shared" si="15"/>
        <v>586433.81999999995</v>
      </c>
      <c r="M1006" s="35">
        <v>400</v>
      </c>
      <c r="N1006" s="67">
        <v>8</v>
      </c>
      <c r="O1006" s="35">
        <v>1</v>
      </c>
      <c r="P1006" s="42"/>
      <c r="Q1006" s="43">
        <v>7.95967184396756</v>
      </c>
      <c r="R1006" s="43">
        <v>5.5492203664996644</v>
      </c>
      <c r="S1006" s="43">
        <v>5.1824706765559725</v>
      </c>
      <c r="T1006" s="42"/>
      <c r="U1006" s="44">
        <v>7.9596718439675605E-3</v>
      </c>
      <c r="V1006" s="203"/>
      <c r="W1006" s="44">
        <v>5.5492203664996645E-3</v>
      </c>
      <c r="X1006" s="203"/>
      <c r="Y1006" s="44">
        <v>5.1824706765559725E-3</v>
      </c>
      <c r="Z1006" s="203"/>
      <c r="AD1006" t="s">
        <v>72</v>
      </c>
    </row>
    <row r="1007" spans="1:30" x14ac:dyDescent="0.25">
      <c r="A1007" s="115">
        <v>1494</v>
      </c>
      <c r="B1007" s="47">
        <v>27</v>
      </c>
      <c r="C1007" s="48">
        <v>89</v>
      </c>
      <c r="D1007" s="47" t="s">
        <v>32</v>
      </c>
      <c r="E1007" s="49">
        <v>45152</v>
      </c>
      <c r="F1007" s="49"/>
      <c r="G1007" s="84">
        <v>2669866.25</v>
      </c>
      <c r="H1007" s="84">
        <v>1632771.12</v>
      </c>
      <c r="I1007" s="47"/>
      <c r="J1007" s="52">
        <v>2667395.84</v>
      </c>
      <c r="K1007" s="53">
        <v>1630300.7100000002</v>
      </c>
      <c r="L1007" s="201">
        <f t="shared" si="15"/>
        <v>1037095.1299999997</v>
      </c>
      <c r="M1007" s="47">
        <v>250</v>
      </c>
      <c r="N1007" s="67">
        <v>8</v>
      </c>
      <c r="O1007" s="47">
        <v>1</v>
      </c>
      <c r="P1007" s="54"/>
      <c r="Q1007" s="55">
        <v>21.601295389576272</v>
      </c>
      <c r="R1007" s="55">
        <v>15.701875904479358</v>
      </c>
      <c r="S1007" s="55">
        <v>12.683751892958366</v>
      </c>
      <c r="T1007" s="54"/>
      <c r="U1007" s="56">
        <v>2.1601295389576274E-2</v>
      </c>
      <c r="V1007" s="204"/>
      <c r="W1007" s="56">
        <v>1.570187590447936E-2</v>
      </c>
      <c r="X1007" s="204"/>
      <c r="Y1007" s="56">
        <v>1.2683751892958367E-2</v>
      </c>
      <c r="Z1007" s="203"/>
      <c r="AD1007" t="s">
        <v>72</v>
      </c>
    </row>
    <row r="1008" spans="1:30" ht="15.75" thickBot="1" x14ac:dyDescent="0.3">
      <c r="A1008" s="116">
        <v>1499</v>
      </c>
      <c r="B1008" s="57">
        <v>28</v>
      </c>
      <c r="C1008" s="58">
        <v>89</v>
      </c>
      <c r="D1008" s="57" t="s">
        <v>32</v>
      </c>
      <c r="E1008" s="59">
        <v>45152</v>
      </c>
      <c r="F1008" s="59"/>
      <c r="G1008" s="84">
        <v>2669983</v>
      </c>
      <c r="H1008" s="84">
        <v>1652653.38</v>
      </c>
      <c r="I1008" s="57"/>
      <c r="J1008" s="62">
        <v>2667512.59</v>
      </c>
      <c r="K1008" s="63">
        <v>1650182.97</v>
      </c>
      <c r="L1008" s="201">
        <f t="shared" si="15"/>
        <v>1017329.6199999999</v>
      </c>
      <c r="M1008" s="57">
        <v>250</v>
      </c>
      <c r="N1008" s="67">
        <v>8</v>
      </c>
      <c r="O1008" s="57">
        <v>1</v>
      </c>
      <c r="P1008" s="64"/>
      <c r="Q1008" s="65">
        <v>21.602240862759864</v>
      </c>
      <c r="R1008" s="65">
        <v>15.402621211027332</v>
      </c>
      <c r="S1008" s="65">
        <v>13.329182251224944</v>
      </c>
      <c r="T1008" s="64"/>
      <c r="U1008" s="66">
        <v>2.1602240862759865E-2</v>
      </c>
      <c r="V1008" s="205"/>
      <c r="W1008" s="66">
        <v>1.5402621211027333E-2</v>
      </c>
      <c r="X1008" s="205"/>
      <c r="Y1008" s="66">
        <v>1.3329182251224944E-2</v>
      </c>
      <c r="Z1008" s="203"/>
      <c r="AD1008" t="s">
        <v>72</v>
      </c>
    </row>
    <row r="1009" spans="1:30" x14ac:dyDescent="0.25">
      <c r="A1009" s="115">
        <v>1504</v>
      </c>
      <c r="B1009" s="35">
        <v>29</v>
      </c>
      <c r="C1009" s="45">
        <v>139</v>
      </c>
      <c r="D1009" s="35" t="s">
        <v>32</v>
      </c>
      <c r="E1009" s="37">
        <v>45153</v>
      </c>
      <c r="F1009" s="37"/>
      <c r="G1009" s="84">
        <v>4222482</v>
      </c>
      <c r="H1009" s="84">
        <v>2536581.5</v>
      </c>
      <c r="I1009" s="35"/>
      <c r="J1009" s="46">
        <v>4220011.59</v>
      </c>
      <c r="K1009" s="41">
        <v>2534111.09</v>
      </c>
      <c r="L1009" s="201">
        <f t="shared" si="15"/>
        <v>1685900.5</v>
      </c>
      <c r="M1009" s="35">
        <v>250</v>
      </c>
      <c r="N1009" s="67">
        <v>8</v>
      </c>
      <c r="O1009" s="35">
        <v>1</v>
      </c>
      <c r="P1009" s="42"/>
      <c r="Q1009" s="43">
        <v>34.174799081573674</v>
      </c>
      <c r="R1009" s="43">
        <v>25.524949132004615</v>
      </c>
      <c r="S1009" s="43">
        <v>18.597177391573481</v>
      </c>
      <c r="T1009" s="42"/>
      <c r="U1009" s="44">
        <v>3.4174799081573677E-2</v>
      </c>
      <c r="V1009" s="203"/>
      <c r="W1009" s="44">
        <v>2.5524949132004614E-2</v>
      </c>
      <c r="X1009" s="203"/>
      <c r="Y1009" s="44">
        <v>1.8597177391573481E-2</v>
      </c>
      <c r="Z1009" s="203"/>
      <c r="AD1009" t="s">
        <v>72</v>
      </c>
    </row>
    <row r="1010" spans="1:30" ht="15.75" thickBot="1" x14ac:dyDescent="0.3">
      <c r="A1010" s="116">
        <v>1505</v>
      </c>
      <c r="B1010" s="35">
        <v>30</v>
      </c>
      <c r="C1010" s="45">
        <v>139</v>
      </c>
      <c r="D1010" s="35" t="s">
        <v>32</v>
      </c>
      <c r="E1010" s="37">
        <v>45153</v>
      </c>
      <c r="F1010" s="37"/>
      <c r="G1010" s="84">
        <v>4388738</v>
      </c>
      <c r="H1010" s="84">
        <v>2577011</v>
      </c>
      <c r="I1010" s="35"/>
      <c r="J1010" s="46">
        <v>4386267.59</v>
      </c>
      <c r="K1010" s="41">
        <v>2574540.59</v>
      </c>
      <c r="L1010" s="201">
        <f t="shared" si="15"/>
        <v>1811727</v>
      </c>
      <c r="M1010" s="35">
        <v>250</v>
      </c>
      <c r="N1010" s="67">
        <v>8</v>
      </c>
      <c r="O1010" s="35">
        <v>1</v>
      </c>
      <c r="P1010" s="42"/>
      <c r="Q1010" s="43">
        <v>35.521185288087885</v>
      </c>
      <c r="R1010" s="43">
        <v>27.429993357306273</v>
      </c>
      <c r="S1010" s="43">
        <v>17.396062651180472</v>
      </c>
      <c r="T1010" s="42"/>
      <c r="U1010" s="44">
        <v>3.5521185288087884E-2</v>
      </c>
      <c r="V1010" s="203"/>
      <c r="W1010" s="44">
        <v>2.7429993357306275E-2</v>
      </c>
      <c r="X1010" s="203"/>
      <c r="Y1010" s="44">
        <v>1.7396062651180471E-2</v>
      </c>
      <c r="Z1010" s="203"/>
      <c r="AD1010" t="s">
        <v>72</v>
      </c>
    </row>
    <row r="1011" spans="1:30" x14ac:dyDescent="0.25">
      <c r="A1011" s="115">
        <v>1510</v>
      </c>
      <c r="B1011" s="47">
        <v>31</v>
      </c>
      <c r="C1011" s="48">
        <v>44</v>
      </c>
      <c r="D1011" s="47" t="s">
        <v>32</v>
      </c>
      <c r="E1011" s="49">
        <v>45153</v>
      </c>
      <c r="F1011" s="49"/>
      <c r="G1011" s="84">
        <v>2133131</v>
      </c>
      <c r="H1011" s="84">
        <v>1410231.88</v>
      </c>
      <c r="I1011" s="47"/>
      <c r="J1011" s="52">
        <v>2130660.59</v>
      </c>
      <c r="K1011" s="53">
        <v>1407761.47</v>
      </c>
      <c r="L1011" s="201">
        <f t="shared" si="15"/>
        <v>722899.11999999988</v>
      </c>
      <c r="M1011" s="47">
        <v>250</v>
      </c>
      <c r="N1011" s="67">
        <v>8</v>
      </c>
      <c r="O1011" s="47">
        <v>1</v>
      </c>
      <c r="P1011" s="54"/>
      <c r="Q1011" s="55">
        <v>17.254667675990252</v>
      </c>
      <c r="R1011" s="55">
        <v>10.944870866086637</v>
      </c>
      <c r="S1011" s="55">
        <v>13.566063141292767</v>
      </c>
      <c r="T1011" s="54"/>
      <c r="U1011" s="56">
        <v>1.7254667675990251E-2</v>
      </c>
      <c r="V1011" s="204"/>
      <c r="W1011" s="56">
        <v>1.0944870866086637E-2</v>
      </c>
      <c r="X1011" s="204"/>
      <c r="Y1011" s="56">
        <v>1.3566063141292767E-2</v>
      </c>
      <c r="Z1011" s="203"/>
      <c r="AD1011" t="s">
        <v>72</v>
      </c>
    </row>
    <row r="1012" spans="1:30" ht="15.75" thickBot="1" x14ac:dyDescent="0.3">
      <c r="A1012" s="116">
        <v>1511</v>
      </c>
      <c r="B1012" s="57">
        <v>32</v>
      </c>
      <c r="C1012" s="58">
        <v>44</v>
      </c>
      <c r="D1012" s="57" t="s">
        <v>32</v>
      </c>
      <c r="E1012" s="59">
        <v>45153</v>
      </c>
      <c r="F1012" s="59"/>
      <c r="G1012" s="84">
        <v>2174363.25</v>
      </c>
      <c r="H1012" s="84">
        <v>1423138.25</v>
      </c>
      <c r="I1012" s="57"/>
      <c r="J1012" s="62">
        <v>2171892.84</v>
      </c>
      <c r="K1012" s="63">
        <v>1420667.84</v>
      </c>
      <c r="L1012" s="201">
        <f t="shared" si="15"/>
        <v>751224.99999999977</v>
      </c>
      <c r="M1012" s="57">
        <v>250</v>
      </c>
      <c r="N1012" s="67">
        <v>8</v>
      </c>
      <c r="O1012" s="57">
        <v>1</v>
      </c>
      <c r="P1012" s="64"/>
      <c r="Q1012" s="65">
        <v>17.588577626088568</v>
      </c>
      <c r="R1012" s="65">
        <v>11.373731671406563</v>
      </c>
      <c r="S1012" s="65">
        <v>13.361918802566311</v>
      </c>
      <c r="T1012" s="64"/>
      <c r="U1012" s="66">
        <v>1.7588577626088567E-2</v>
      </c>
      <c r="V1012" s="205"/>
      <c r="W1012" s="66">
        <v>1.1373731671406564E-2</v>
      </c>
      <c r="X1012" s="205"/>
      <c r="Y1012" s="66">
        <v>1.3361918802566312E-2</v>
      </c>
      <c r="Z1012" s="203"/>
      <c r="AD1012" t="s">
        <v>72</v>
      </c>
    </row>
    <row r="1013" spans="1:30" x14ac:dyDescent="0.25">
      <c r="A1013" s="115">
        <v>1516</v>
      </c>
      <c r="B1013" s="35">
        <v>33</v>
      </c>
      <c r="C1013" s="45" t="s">
        <v>44</v>
      </c>
      <c r="D1013" s="35" t="s">
        <v>32</v>
      </c>
      <c r="E1013" s="37">
        <v>45154</v>
      </c>
      <c r="F1013" s="37"/>
      <c r="G1013" s="84">
        <v>1553714.38</v>
      </c>
      <c r="H1013" s="84">
        <v>979419.75</v>
      </c>
      <c r="I1013" s="35"/>
      <c r="J1013" s="46">
        <v>1551243.97</v>
      </c>
      <c r="K1013" s="41">
        <v>976949.34</v>
      </c>
      <c r="L1013" s="201">
        <f t="shared" si="15"/>
        <v>574294.63</v>
      </c>
      <c r="M1013" s="35">
        <v>250</v>
      </c>
      <c r="N1013" s="67">
        <v>8</v>
      </c>
      <c r="O1013" s="35">
        <v>1</v>
      </c>
      <c r="P1013" s="42"/>
      <c r="Q1013" s="43">
        <v>12.562394645284069</v>
      </c>
      <c r="R1013" s="43">
        <v>8.6949622575789096</v>
      </c>
      <c r="S1013" s="43">
        <v>8.3149796335660877</v>
      </c>
      <c r="T1013" s="42"/>
      <c r="U1013" s="44">
        <v>1.2562394645284069E-2</v>
      </c>
      <c r="V1013" s="203"/>
      <c r="W1013" s="44">
        <v>8.6949622575789101E-3</v>
      </c>
      <c r="X1013" s="203"/>
      <c r="Y1013" s="44">
        <v>8.3149796335660886E-3</v>
      </c>
      <c r="Z1013" s="203"/>
      <c r="AD1013" t="s">
        <v>72</v>
      </c>
    </row>
    <row r="1014" spans="1:30" ht="15.75" thickBot="1" x14ac:dyDescent="0.3">
      <c r="A1014" s="116">
        <v>1517</v>
      </c>
      <c r="B1014" s="35">
        <v>34</v>
      </c>
      <c r="C1014" s="45" t="s">
        <v>44</v>
      </c>
      <c r="D1014" s="35" t="s">
        <v>32</v>
      </c>
      <c r="E1014" s="37">
        <v>45154</v>
      </c>
      <c r="F1014" s="37"/>
      <c r="G1014" s="84">
        <v>1467134.12</v>
      </c>
      <c r="H1014" s="84">
        <v>950014.12</v>
      </c>
      <c r="I1014" s="35"/>
      <c r="J1014" s="46">
        <v>1464663.7100000002</v>
      </c>
      <c r="K1014" s="41">
        <v>947543.71</v>
      </c>
      <c r="L1014" s="201">
        <f t="shared" si="15"/>
        <v>517120.00000000023</v>
      </c>
      <c r="M1014" s="35">
        <v>250</v>
      </c>
      <c r="N1014" s="67">
        <v>8</v>
      </c>
      <c r="O1014" s="35">
        <v>1</v>
      </c>
      <c r="P1014" s="42"/>
      <c r="Q1014" s="43">
        <v>11.861244203673456</v>
      </c>
      <c r="R1014" s="43">
        <v>7.8293242662554725</v>
      </c>
      <c r="S1014" s="43">
        <v>8.6686278654486646</v>
      </c>
      <c r="T1014" s="42"/>
      <c r="U1014" s="44">
        <v>1.1861244203673457E-2</v>
      </c>
      <c r="V1014" s="203"/>
      <c r="W1014" s="44">
        <v>7.8293242662554729E-3</v>
      </c>
      <c r="X1014" s="203"/>
      <c r="Y1014" s="44">
        <v>8.6686278654486641E-3</v>
      </c>
      <c r="Z1014" s="203"/>
      <c r="AD1014" t="s">
        <v>72</v>
      </c>
    </row>
    <row r="1015" spans="1:30" x14ac:dyDescent="0.25">
      <c r="A1015" s="115">
        <v>1522</v>
      </c>
      <c r="B1015" s="47">
        <v>35</v>
      </c>
      <c r="C1015" s="48">
        <v>145</v>
      </c>
      <c r="D1015" s="47" t="s">
        <v>32</v>
      </c>
      <c r="E1015" s="49">
        <v>45154</v>
      </c>
      <c r="F1015" s="49"/>
      <c r="G1015" s="84">
        <v>1504151.5</v>
      </c>
      <c r="H1015" s="84">
        <v>944276.12</v>
      </c>
      <c r="I1015" s="47"/>
      <c r="J1015" s="52">
        <v>1501681.09</v>
      </c>
      <c r="K1015" s="53">
        <v>941805.71</v>
      </c>
      <c r="L1015" s="201">
        <f t="shared" si="15"/>
        <v>559875.38000000012</v>
      </c>
      <c r="M1015" s="47">
        <v>250</v>
      </c>
      <c r="N1015" s="67">
        <v>8</v>
      </c>
      <c r="O1015" s="47">
        <v>1</v>
      </c>
      <c r="P1015" s="54"/>
      <c r="Q1015" s="55">
        <v>12.16102099268134</v>
      </c>
      <c r="R1015" s="55">
        <v>8.4766512583404285</v>
      </c>
      <c r="S1015" s="55">
        <v>7.9213949288329619</v>
      </c>
      <c r="T1015" s="54"/>
      <c r="U1015" s="56">
        <v>1.2161020992681341E-2</v>
      </c>
      <c r="V1015" s="204"/>
      <c r="W1015" s="56">
        <v>8.4766512583404289E-3</v>
      </c>
      <c r="X1015" s="204"/>
      <c r="Y1015" s="56">
        <v>7.9213949288329619E-3</v>
      </c>
      <c r="Z1015" s="203"/>
      <c r="AD1015" t="s">
        <v>72</v>
      </c>
    </row>
    <row r="1016" spans="1:30" ht="15.75" thickBot="1" x14ac:dyDescent="0.3">
      <c r="A1016" s="116">
        <v>1523</v>
      </c>
      <c r="B1016" s="57">
        <v>36</v>
      </c>
      <c r="C1016" s="58">
        <v>145</v>
      </c>
      <c r="D1016" s="57" t="s">
        <v>32</v>
      </c>
      <c r="E1016" s="59">
        <v>45154</v>
      </c>
      <c r="F1016" s="59"/>
      <c r="G1016" s="84">
        <v>1491762</v>
      </c>
      <c r="H1016" s="84">
        <v>972548.56</v>
      </c>
      <c r="I1016" s="57"/>
      <c r="J1016" s="62">
        <v>1489291.59</v>
      </c>
      <c r="K1016" s="63">
        <v>970078.15</v>
      </c>
      <c r="L1016" s="201">
        <f t="shared" si="15"/>
        <v>519213.44000000006</v>
      </c>
      <c r="M1016" s="57">
        <v>250</v>
      </c>
      <c r="N1016" s="67">
        <v>8</v>
      </c>
      <c r="O1016" s="57">
        <v>1</v>
      </c>
      <c r="P1016" s="64"/>
      <c r="Q1016" s="65">
        <v>12.060687459421743</v>
      </c>
      <c r="R1016" s="65">
        <v>7.861019463872946</v>
      </c>
      <c r="S1016" s="65">
        <v>9.0292861904299091</v>
      </c>
      <c r="T1016" s="64"/>
      <c r="U1016" s="66">
        <v>1.2060687459421742E-2</v>
      </c>
      <c r="V1016" s="205"/>
      <c r="W1016" s="66">
        <v>7.8610194638729456E-3</v>
      </c>
      <c r="X1016" s="205"/>
      <c r="Y1016" s="66">
        <v>9.0292861904299089E-3</v>
      </c>
      <c r="Z1016" s="203"/>
      <c r="AD1016" t="s">
        <v>72</v>
      </c>
    </row>
    <row r="1017" spans="1:30" x14ac:dyDescent="0.25">
      <c r="A1017" s="115">
        <v>1528</v>
      </c>
      <c r="B1017" s="35">
        <v>37</v>
      </c>
      <c r="C1017" s="45">
        <v>39</v>
      </c>
      <c r="D1017" s="35" t="s">
        <v>32</v>
      </c>
      <c r="E1017" s="37">
        <v>45154</v>
      </c>
      <c r="F1017" s="37"/>
      <c r="G1017" s="84">
        <v>193011.94</v>
      </c>
      <c r="H1017" s="84">
        <v>125077.08</v>
      </c>
      <c r="I1017" s="35"/>
      <c r="J1017" s="46">
        <v>190541.53</v>
      </c>
      <c r="K1017" s="41">
        <v>122606.67</v>
      </c>
      <c r="L1017" s="201">
        <f t="shared" si="15"/>
        <v>67934.86</v>
      </c>
      <c r="M1017" s="35">
        <v>250</v>
      </c>
      <c r="N1017" s="67">
        <v>8</v>
      </c>
      <c r="O1017" s="35">
        <v>1</v>
      </c>
      <c r="P1017" s="42"/>
      <c r="Q1017" s="43">
        <v>1.5430570190556379</v>
      </c>
      <c r="R1017" s="43">
        <v>1.0285505258405554</v>
      </c>
      <c r="S1017" s="43">
        <v>1.106188960412428</v>
      </c>
      <c r="T1017" s="42"/>
      <c r="U1017" s="44">
        <v>1.5430570190556379E-3</v>
      </c>
      <c r="V1017" s="203"/>
      <c r="W1017" s="44">
        <v>1.0285505258405554E-3</v>
      </c>
      <c r="X1017" s="203"/>
      <c r="Y1017" s="44">
        <v>1.1061889604124281E-3</v>
      </c>
      <c r="Z1017" s="203"/>
      <c r="AD1017" t="s">
        <v>72</v>
      </c>
    </row>
    <row r="1018" spans="1:30" ht="15.75" thickBot="1" x14ac:dyDescent="0.3">
      <c r="A1018" s="116">
        <v>1529</v>
      </c>
      <c r="B1018" s="35">
        <v>38</v>
      </c>
      <c r="C1018" s="45">
        <v>39</v>
      </c>
      <c r="D1018" s="35" t="s">
        <v>32</v>
      </c>
      <c r="E1018" s="37">
        <v>45154</v>
      </c>
      <c r="F1018" s="37"/>
      <c r="G1018" s="84">
        <v>199182.53</v>
      </c>
      <c r="H1018" s="84">
        <v>127611.1</v>
      </c>
      <c r="I1018" s="35"/>
      <c r="J1018" s="46">
        <v>196712.12</v>
      </c>
      <c r="K1018" s="41">
        <v>125140.69</v>
      </c>
      <c r="L1018" s="201">
        <f t="shared" si="15"/>
        <v>71571.429999999993</v>
      </c>
      <c r="M1018" s="35">
        <v>250</v>
      </c>
      <c r="N1018" s="67">
        <v>8</v>
      </c>
      <c r="O1018" s="35">
        <v>1</v>
      </c>
      <c r="P1018" s="42"/>
      <c r="Q1018" s="43">
        <v>1.5930281314489023</v>
      </c>
      <c r="R1018" s="43">
        <v>1.0836090920281647</v>
      </c>
      <c r="S1018" s="43">
        <v>1.0952509347545853</v>
      </c>
      <c r="T1018" s="42"/>
      <c r="U1018" s="44">
        <v>1.5930281314489023E-3</v>
      </c>
      <c r="V1018" s="203"/>
      <c r="W1018" s="44">
        <v>1.0836090920281647E-3</v>
      </c>
      <c r="X1018" s="203"/>
      <c r="Y1018" s="44">
        <v>1.0952509347545855E-3</v>
      </c>
      <c r="Z1018" s="203"/>
      <c r="AD1018" t="s">
        <v>72</v>
      </c>
    </row>
    <row r="1019" spans="1:30" x14ac:dyDescent="0.25">
      <c r="A1019" s="115">
        <v>1538</v>
      </c>
      <c r="B1019" s="47">
        <v>39</v>
      </c>
      <c r="C1019" s="48">
        <v>33</v>
      </c>
      <c r="D1019" s="47" t="s">
        <v>32</v>
      </c>
      <c r="E1019" s="49">
        <v>45154</v>
      </c>
      <c r="F1019" s="49"/>
      <c r="G1019" s="84">
        <v>371057.94</v>
      </c>
      <c r="H1019" s="84">
        <v>259864.31</v>
      </c>
      <c r="I1019" s="47"/>
      <c r="J1019" s="52">
        <v>368587.53</v>
      </c>
      <c r="K1019" s="53">
        <v>257393.9</v>
      </c>
      <c r="L1019" s="201">
        <f t="shared" si="15"/>
        <v>111193.63000000003</v>
      </c>
      <c r="M1019" s="47">
        <v>250</v>
      </c>
      <c r="N1019" s="67">
        <v>8</v>
      </c>
      <c r="O1019" s="47">
        <v>1</v>
      </c>
      <c r="P1019" s="54"/>
      <c r="Q1019" s="55">
        <v>2.9849218451372814</v>
      </c>
      <c r="R1019" s="55">
        <v>1.6834989666074265</v>
      </c>
      <c r="S1019" s="55">
        <v>2.7980591888391886</v>
      </c>
      <c r="T1019" s="54"/>
      <c r="U1019" s="56">
        <v>2.9849218451372815E-3</v>
      </c>
      <c r="V1019" s="204"/>
      <c r="W1019" s="56">
        <v>1.6834989666074265E-3</v>
      </c>
      <c r="X1019" s="204"/>
      <c r="Y1019" s="56">
        <v>2.7980591888391885E-3</v>
      </c>
      <c r="Z1019" s="203"/>
      <c r="AD1019" t="s">
        <v>72</v>
      </c>
    </row>
    <row r="1020" spans="1:30" ht="15.75" thickBot="1" x14ac:dyDescent="0.3">
      <c r="A1020" s="116">
        <v>1539</v>
      </c>
      <c r="B1020" s="57">
        <v>40</v>
      </c>
      <c r="C1020" s="58">
        <v>33</v>
      </c>
      <c r="D1020" s="57" t="s">
        <v>32</v>
      </c>
      <c r="E1020" s="59">
        <v>45154</v>
      </c>
      <c r="F1020" s="59"/>
      <c r="G1020" s="84">
        <v>377173.44</v>
      </c>
      <c r="H1020" s="84">
        <v>263919.78000000003</v>
      </c>
      <c r="I1020" s="57"/>
      <c r="J1020" s="62">
        <v>374703.03</v>
      </c>
      <c r="K1020" s="63">
        <v>261449.37000000002</v>
      </c>
      <c r="L1020" s="201">
        <f t="shared" si="15"/>
        <v>113253.66</v>
      </c>
      <c r="M1020" s="57">
        <v>250</v>
      </c>
      <c r="N1020" s="67">
        <v>8</v>
      </c>
      <c r="O1020" s="57">
        <v>1</v>
      </c>
      <c r="P1020" s="64"/>
      <c r="Q1020" s="65">
        <v>3.0344468237602342</v>
      </c>
      <c r="R1020" s="65">
        <v>1.7146883285895851</v>
      </c>
      <c r="S1020" s="65">
        <v>2.8374807646168945</v>
      </c>
      <c r="T1020" s="64"/>
      <c r="U1020" s="66">
        <v>3.0344468237602342E-3</v>
      </c>
      <c r="V1020" s="205"/>
      <c r="W1020" s="66">
        <v>1.714688328589585E-3</v>
      </c>
      <c r="X1020" s="205"/>
      <c r="Y1020" s="66">
        <v>2.8374807646168944E-3</v>
      </c>
      <c r="Z1020" s="203"/>
      <c r="AD1020" t="s">
        <v>72</v>
      </c>
    </row>
    <row r="1021" spans="1:30" x14ac:dyDescent="0.25">
      <c r="A1021" s="115">
        <v>1545</v>
      </c>
      <c r="B1021" s="35">
        <v>41</v>
      </c>
      <c r="C1021" s="45">
        <v>32</v>
      </c>
      <c r="D1021" s="35" t="s">
        <v>32</v>
      </c>
      <c r="E1021" s="37">
        <v>45154</v>
      </c>
      <c r="F1021" s="37"/>
      <c r="G1021" s="84">
        <v>639583.12</v>
      </c>
      <c r="H1021" s="84">
        <v>428262.09</v>
      </c>
      <c r="I1021" s="35"/>
      <c r="J1021" s="46">
        <v>637112.71</v>
      </c>
      <c r="K1021" s="41">
        <v>425791.68000000005</v>
      </c>
      <c r="L1021" s="201">
        <f t="shared" si="15"/>
        <v>211321.02999999991</v>
      </c>
      <c r="M1021" s="35">
        <v>100</v>
      </c>
      <c r="N1021" s="67">
        <v>8</v>
      </c>
      <c r="O1021" s="35">
        <v>1</v>
      </c>
      <c r="P1021" s="42"/>
      <c r="Q1021" s="43">
        <v>12.898779062693826</v>
      </c>
      <c r="R1021" s="43">
        <v>7.9986312081774971</v>
      </c>
      <c r="S1021" s="43">
        <v>10.535317887210111</v>
      </c>
      <c r="T1021" s="42"/>
      <c r="U1021" s="44">
        <v>1.2898779062693827E-2</v>
      </c>
      <c r="V1021" s="203"/>
      <c r="W1021" s="44">
        <v>7.9986312081774969E-3</v>
      </c>
      <c r="X1021" s="203"/>
      <c r="Y1021" s="44">
        <v>1.0535317887210112E-2</v>
      </c>
      <c r="Z1021" s="203"/>
      <c r="AD1021" t="s">
        <v>72</v>
      </c>
    </row>
    <row r="1022" spans="1:30" ht="15.75" thickBot="1" x14ac:dyDescent="0.3">
      <c r="A1022" s="116">
        <v>1546</v>
      </c>
      <c r="B1022" s="35">
        <v>42</v>
      </c>
      <c r="C1022" s="45">
        <v>32</v>
      </c>
      <c r="D1022" s="35" t="s">
        <v>32</v>
      </c>
      <c r="E1022" s="37">
        <v>45154</v>
      </c>
      <c r="F1022" s="37"/>
      <c r="G1022" s="84">
        <v>640163.18999999994</v>
      </c>
      <c r="H1022" s="84">
        <v>428460.53</v>
      </c>
      <c r="I1022" s="35"/>
      <c r="J1022" s="46">
        <v>637692.77999999991</v>
      </c>
      <c r="K1022" s="41">
        <v>425990.12000000005</v>
      </c>
      <c r="L1022" s="201">
        <f t="shared" si="15"/>
        <v>211702.65999999986</v>
      </c>
      <c r="M1022" s="35">
        <v>100</v>
      </c>
      <c r="N1022" s="67">
        <v>8</v>
      </c>
      <c r="O1022" s="35">
        <v>1</v>
      </c>
      <c r="P1022" s="42"/>
      <c r="Q1022" s="43">
        <v>12.910522973391979</v>
      </c>
      <c r="R1022" s="43">
        <v>8.013076138849927</v>
      </c>
      <c r="S1022" s="43">
        <v>10.529510694265406</v>
      </c>
      <c r="T1022" s="42"/>
      <c r="U1022" s="44">
        <v>1.2910522973391979E-2</v>
      </c>
      <c r="V1022" s="203"/>
      <c r="W1022" s="44">
        <v>8.0130761388499273E-3</v>
      </c>
      <c r="X1022" s="203"/>
      <c r="Y1022" s="44">
        <v>1.0529510694265406E-2</v>
      </c>
      <c r="Z1022" s="203"/>
      <c r="AD1022" t="s">
        <v>72</v>
      </c>
    </row>
    <row r="1023" spans="1:30" x14ac:dyDescent="0.25">
      <c r="A1023" s="115">
        <v>1551</v>
      </c>
      <c r="B1023" s="47">
        <v>43</v>
      </c>
      <c r="C1023" s="48">
        <v>110</v>
      </c>
      <c r="D1023" s="47" t="s">
        <v>32</v>
      </c>
      <c r="E1023" s="49">
        <v>45154</v>
      </c>
      <c r="F1023" s="49"/>
      <c r="G1023" s="84">
        <v>366707.5</v>
      </c>
      <c r="H1023" s="84">
        <v>243412.25</v>
      </c>
      <c r="I1023" s="47"/>
      <c r="J1023" s="52">
        <v>364237.09</v>
      </c>
      <c r="K1023" s="53">
        <v>240941.84</v>
      </c>
      <c r="L1023" s="201">
        <f t="shared" si="15"/>
        <v>123295.25000000003</v>
      </c>
      <c r="M1023" s="47">
        <v>100</v>
      </c>
      <c r="N1023" s="67">
        <v>8</v>
      </c>
      <c r="O1023" s="47">
        <v>1</v>
      </c>
      <c r="P1023" s="54"/>
      <c r="Q1023" s="55">
        <v>7.3742270034897395</v>
      </c>
      <c r="R1023" s="55">
        <v>4.6668011909181368</v>
      </c>
      <c r="S1023" s="55">
        <v>5.8209654970289471</v>
      </c>
      <c r="T1023" s="54"/>
      <c r="U1023" s="56">
        <v>7.3742270034897394E-3</v>
      </c>
      <c r="V1023" s="204"/>
      <c r="W1023" s="56">
        <v>4.6668011909181371E-3</v>
      </c>
      <c r="X1023" s="204"/>
      <c r="Y1023" s="56">
        <v>5.8209654970289475E-3</v>
      </c>
      <c r="Z1023" s="203"/>
      <c r="AD1023" t="s">
        <v>72</v>
      </c>
    </row>
    <row r="1024" spans="1:30" ht="15.75" thickBot="1" x14ac:dyDescent="0.3">
      <c r="A1024" s="116">
        <v>1552</v>
      </c>
      <c r="B1024" s="57">
        <v>44</v>
      </c>
      <c r="C1024" s="58">
        <v>110</v>
      </c>
      <c r="D1024" s="57" t="s">
        <v>32</v>
      </c>
      <c r="E1024" s="59">
        <v>45154</v>
      </c>
      <c r="F1024" s="59"/>
      <c r="G1024" s="84">
        <v>360376.66</v>
      </c>
      <c r="H1024" s="84">
        <v>244938.23</v>
      </c>
      <c r="I1024" s="57"/>
      <c r="J1024" s="62">
        <v>357906.25</v>
      </c>
      <c r="K1024" s="63">
        <v>242467.82</v>
      </c>
      <c r="L1024" s="201">
        <f t="shared" si="15"/>
        <v>115438.43</v>
      </c>
      <c r="M1024" s="57">
        <v>100</v>
      </c>
      <c r="N1024" s="67">
        <v>8</v>
      </c>
      <c r="O1024" s="57">
        <v>1</v>
      </c>
      <c r="P1024" s="64"/>
      <c r="Q1024" s="65">
        <v>7.2460548525350612</v>
      </c>
      <c r="R1024" s="65">
        <v>4.3694157122980792</v>
      </c>
      <c r="S1024" s="65">
        <v>6.1847741515095098</v>
      </c>
      <c r="T1024" s="64"/>
      <c r="U1024" s="66">
        <v>7.2460548525350617E-3</v>
      </c>
      <c r="V1024" s="205"/>
      <c r="W1024" s="66">
        <v>4.3694157122980797E-3</v>
      </c>
      <c r="X1024" s="205"/>
      <c r="Y1024" s="66">
        <v>6.1847741515095103E-3</v>
      </c>
      <c r="Z1024" s="203"/>
      <c r="AD1024" t="s">
        <v>72</v>
      </c>
    </row>
    <row r="1025" spans="1:30" x14ac:dyDescent="0.25">
      <c r="A1025" s="115">
        <v>1557</v>
      </c>
      <c r="B1025" s="35">
        <v>45</v>
      </c>
      <c r="C1025" s="45">
        <v>411</v>
      </c>
      <c r="D1025" s="35" t="s">
        <v>32</v>
      </c>
      <c r="E1025" s="37">
        <v>45155</v>
      </c>
      <c r="F1025" s="37"/>
      <c r="G1025" s="84">
        <v>5598731</v>
      </c>
      <c r="H1025" s="84">
        <v>3064660.75</v>
      </c>
      <c r="I1025" s="35"/>
      <c r="J1025" s="46">
        <v>5596260.5899999999</v>
      </c>
      <c r="K1025" s="41">
        <v>3062190.34</v>
      </c>
      <c r="L1025" s="201">
        <f t="shared" si="15"/>
        <v>2534070.25</v>
      </c>
      <c r="M1025" s="35">
        <v>250</v>
      </c>
      <c r="N1025" s="67">
        <v>8</v>
      </c>
      <c r="O1025" s="114">
        <v>2</v>
      </c>
      <c r="P1025" s="42"/>
      <c r="Q1025" s="43">
        <v>90.640073939407813</v>
      </c>
      <c r="R1025" s="43">
        <v>76.732896429150131</v>
      </c>
      <c r="S1025" s="43">
        <v>29.900431647053999</v>
      </c>
      <c r="T1025" s="42"/>
      <c r="U1025" s="44">
        <v>9.0640073939407817E-2</v>
      </c>
      <c r="V1025" s="203"/>
      <c r="W1025" s="44">
        <v>7.6732896429150127E-2</v>
      </c>
      <c r="X1025" s="203"/>
      <c r="Y1025" s="44">
        <v>2.9900431647053999E-2</v>
      </c>
      <c r="Z1025" s="203"/>
      <c r="AD1025" t="s">
        <v>72</v>
      </c>
    </row>
    <row r="1026" spans="1:30" ht="15.75" thickBot="1" x14ac:dyDescent="0.3">
      <c r="A1026" s="116">
        <v>1558</v>
      </c>
      <c r="B1026" s="35">
        <v>46</v>
      </c>
      <c r="C1026" s="45">
        <v>411</v>
      </c>
      <c r="D1026" s="35" t="s">
        <v>32</v>
      </c>
      <c r="E1026" s="37">
        <v>45155</v>
      </c>
      <c r="F1026" s="37"/>
      <c r="G1026" s="84">
        <v>5422890</v>
      </c>
      <c r="H1026" s="84">
        <v>3004477.25</v>
      </c>
      <c r="I1026" s="35"/>
      <c r="J1026" s="46">
        <v>5420419.5899999999</v>
      </c>
      <c r="K1026" s="41">
        <v>3002006.84</v>
      </c>
      <c r="L1026" s="201">
        <f t="shared" si="15"/>
        <v>2418412.75</v>
      </c>
      <c r="M1026" s="35">
        <v>250</v>
      </c>
      <c r="N1026" s="67">
        <v>8</v>
      </c>
      <c r="O1026" s="114">
        <v>2</v>
      </c>
      <c r="P1026" s="42"/>
      <c r="Q1026" s="43">
        <v>87.792057664029286</v>
      </c>
      <c r="R1026" s="43">
        <v>73.230730311713401</v>
      </c>
      <c r="S1026" s="43">
        <v>31.306853807479147</v>
      </c>
      <c r="T1026" s="42"/>
      <c r="U1026" s="44">
        <v>8.7792057664029283E-2</v>
      </c>
      <c r="V1026" s="203"/>
      <c r="W1026" s="44">
        <v>7.3230730311713399E-2</v>
      </c>
      <c r="X1026" s="203"/>
      <c r="Y1026" s="44">
        <v>3.1306853807479149E-2</v>
      </c>
      <c r="Z1026" s="203"/>
      <c r="AD1026" t="s">
        <v>72</v>
      </c>
    </row>
    <row r="1027" spans="1:30" x14ac:dyDescent="0.25">
      <c r="A1027" s="115">
        <v>1563</v>
      </c>
      <c r="B1027" s="47">
        <v>47</v>
      </c>
      <c r="C1027" s="48">
        <v>274</v>
      </c>
      <c r="D1027" s="47" t="s">
        <v>32</v>
      </c>
      <c r="E1027" s="49">
        <v>45155</v>
      </c>
      <c r="F1027" s="49"/>
      <c r="G1027" s="84">
        <v>442896.66</v>
      </c>
      <c r="H1027" s="84">
        <v>290346.62</v>
      </c>
      <c r="I1027" s="47"/>
      <c r="J1027" s="52">
        <v>440426.25</v>
      </c>
      <c r="K1027" s="53">
        <v>287876.21000000002</v>
      </c>
      <c r="L1027" s="201">
        <f t="shared" si="15"/>
        <v>152550.03999999998</v>
      </c>
      <c r="M1027" s="47">
        <v>500</v>
      </c>
      <c r="N1027" s="67">
        <v>8</v>
      </c>
      <c r="O1027" s="47">
        <v>1</v>
      </c>
      <c r="P1027" s="54"/>
      <c r="Q1027" s="55">
        <v>1.7833456476361169</v>
      </c>
      <c r="R1027" s="55">
        <v>1.1548226040283127</v>
      </c>
      <c r="S1027" s="55">
        <v>1.3513245437567787</v>
      </c>
      <c r="T1027" s="54"/>
      <c r="U1027" s="56">
        <v>1.783345647636117E-3</v>
      </c>
      <c r="V1027" s="204"/>
      <c r="W1027" s="56">
        <v>1.1548226040283128E-3</v>
      </c>
      <c r="X1027" s="204"/>
      <c r="Y1027" s="56">
        <v>1.3513245437567786E-3</v>
      </c>
      <c r="Z1027" s="203"/>
      <c r="AD1027" t="s">
        <v>72</v>
      </c>
    </row>
    <row r="1028" spans="1:30" ht="15.75" thickBot="1" x14ac:dyDescent="0.3">
      <c r="A1028" s="116">
        <v>1564</v>
      </c>
      <c r="B1028" s="57">
        <v>48</v>
      </c>
      <c r="C1028" s="58">
        <v>274</v>
      </c>
      <c r="D1028" s="57" t="s">
        <v>32</v>
      </c>
      <c r="E1028" s="59">
        <v>45155</v>
      </c>
      <c r="F1028" s="59"/>
      <c r="G1028" s="84">
        <v>436413.53</v>
      </c>
      <c r="H1028" s="84">
        <v>287651.5</v>
      </c>
      <c r="I1028" s="57"/>
      <c r="J1028" s="62">
        <v>433943.12000000005</v>
      </c>
      <c r="K1028" s="63">
        <v>285181.09000000003</v>
      </c>
      <c r="L1028" s="201">
        <f t="shared" si="15"/>
        <v>148762.03000000003</v>
      </c>
      <c r="M1028" s="57">
        <v>500</v>
      </c>
      <c r="N1028" s="67">
        <v>8</v>
      </c>
      <c r="O1028" s="57">
        <v>1</v>
      </c>
      <c r="P1028" s="64"/>
      <c r="Q1028" s="65">
        <v>1.7570945745709692</v>
      </c>
      <c r="R1028" s="65">
        <v>1.1261469014700882</v>
      </c>
      <c r="S1028" s="65">
        <v>1.3565374971668942</v>
      </c>
      <c r="T1028" s="64"/>
      <c r="U1028" s="66">
        <v>1.7570945745709692E-3</v>
      </c>
      <c r="V1028" s="205"/>
      <c r="W1028" s="66">
        <v>1.1261469014700882E-3</v>
      </c>
      <c r="X1028" s="205"/>
      <c r="Y1028" s="66">
        <v>1.3565374971668941E-3</v>
      </c>
      <c r="Z1028" s="203"/>
      <c r="AD1028" t="s">
        <v>72</v>
      </c>
    </row>
    <row r="1029" spans="1:30" x14ac:dyDescent="0.25">
      <c r="A1029" s="115">
        <v>1569</v>
      </c>
      <c r="B1029" s="35">
        <v>49</v>
      </c>
      <c r="C1029" s="45">
        <v>121</v>
      </c>
      <c r="D1029" s="35" t="s">
        <v>32</v>
      </c>
      <c r="E1029" s="37">
        <v>45163</v>
      </c>
      <c r="F1029" s="37"/>
      <c r="G1029" s="84">
        <v>5536418</v>
      </c>
      <c r="H1029" s="84">
        <v>3226100.75</v>
      </c>
      <c r="I1029" s="35"/>
      <c r="J1029" s="46">
        <v>5533947.5899999999</v>
      </c>
      <c r="K1029" s="41">
        <v>3223630.34</v>
      </c>
      <c r="L1029" s="201">
        <f t="shared" ref="L1029:L1032" si="16">J1029-K1029</f>
        <v>2310317.25</v>
      </c>
      <c r="M1029" s="35">
        <v>150</v>
      </c>
      <c r="N1029" s="67">
        <v>8</v>
      </c>
      <c r="O1029" s="35">
        <v>1</v>
      </c>
      <c r="P1029" s="42"/>
      <c r="Q1029" s="43">
        <v>74.692348975361014</v>
      </c>
      <c r="R1029" s="43">
        <v>58.297954401859023</v>
      </c>
      <c r="S1029" s="43">
        <v>35.247948333029299</v>
      </c>
      <c r="T1029" s="42"/>
      <c r="U1029" s="44">
        <v>7.469234897536102E-2</v>
      </c>
      <c r="V1029" s="203"/>
      <c r="W1029" s="44">
        <v>5.8297954401859024E-2</v>
      </c>
      <c r="X1029" s="203"/>
      <c r="Y1029" s="44">
        <v>3.52479483330293E-2</v>
      </c>
      <c r="Z1029" s="203"/>
      <c r="AD1029" t="s">
        <v>72</v>
      </c>
    </row>
    <row r="1030" spans="1:30" ht="15.75" thickBot="1" x14ac:dyDescent="0.3">
      <c r="A1030" s="116">
        <v>1570</v>
      </c>
      <c r="B1030" s="35">
        <v>50</v>
      </c>
      <c r="C1030" s="45">
        <v>121</v>
      </c>
      <c r="D1030" s="35" t="s">
        <v>32</v>
      </c>
      <c r="E1030" s="37">
        <v>45163</v>
      </c>
      <c r="F1030" s="37"/>
      <c r="G1030" s="84">
        <v>5560540</v>
      </c>
      <c r="H1030" s="84">
        <v>3270955.5</v>
      </c>
      <c r="I1030" s="35"/>
      <c r="J1030" s="46">
        <v>5558069.5899999999</v>
      </c>
      <c r="K1030" s="41">
        <v>3268485.09</v>
      </c>
      <c r="L1030" s="201">
        <f t="shared" si="16"/>
        <v>2289584.5</v>
      </c>
      <c r="M1030" s="35">
        <v>150</v>
      </c>
      <c r="N1030" s="67">
        <v>8</v>
      </c>
      <c r="O1030" s="35">
        <v>1</v>
      </c>
      <c r="P1030" s="42"/>
      <c r="Q1030" s="43">
        <v>75.017926479065494</v>
      </c>
      <c r="R1030" s="43">
        <v>57.77478949274311</v>
      </c>
      <c r="S1030" s="43">
        <v>37.072744520593112</v>
      </c>
      <c r="T1030" s="42"/>
      <c r="U1030" s="44">
        <v>7.5017926479065494E-2</v>
      </c>
      <c r="V1030" s="203"/>
      <c r="W1030" s="44">
        <v>5.777478949274311E-2</v>
      </c>
      <c r="X1030" s="203"/>
      <c r="Y1030" s="44">
        <v>3.7072744520593115E-2</v>
      </c>
      <c r="Z1030" s="203"/>
      <c r="AD1030" t="s">
        <v>72</v>
      </c>
    </row>
    <row r="1031" spans="1:30" x14ac:dyDescent="0.25">
      <c r="A1031" s="115">
        <v>1575</v>
      </c>
      <c r="B1031" s="47">
        <v>51</v>
      </c>
      <c r="C1031" s="48">
        <v>72</v>
      </c>
      <c r="D1031" s="47" t="s">
        <v>32</v>
      </c>
      <c r="E1031" s="49">
        <v>45163</v>
      </c>
      <c r="F1031" s="49"/>
      <c r="G1031" s="84">
        <v>3091572</v>
      </c>
      <c r="H1031" s="84">
        <v>1827023</v>
      </c>
      <c r="I1031" s="47"/>
      <c r="J1031" s="52">
        <v>3089101.59</v>
      </c>
      <c r="K1031" s="53">
        <v>1824552.59</v>
      </c>
      <c r="L1031" s="201">
        <f t="shared" si="16"/>
        <v>1264548.9999999998</v>
      </c>
      <c r="M1031" s="47">
        <v>150</v>
      </c>
      <c r="N1031" s="67">
        <v>8</v>
      </c>
      <c r="O1031" s="47">
        <v>1</v>
      </c>
      <c r="P1031" s="54"/>
      <c r="Q1031" s="55">
        <v>41.693971659139365</v>
      </c>
      <c r="R1031" s="55">
        <v>31.909305936626843</v>
      </c>
      <c r="S1031" s="55">
        <v>21.037031303401914</v>
      </c>
      <c r="T1031" s="54"/>
      <c r="U1031" s="56">
        <v>4.1693971659139364E-2</v>
      </c>
      <c r="V1031" s="204"/>
      <c r="W1031" s="56">
        <v>3.1909305936626844E-2</v>
      </c>
      <c r="X1031" s="204"/>
      <c r="Y1031" s="56">
        <v>2.1037031303401916E-2</v>
      </c>
      <c r="Z1031" s="203"/>
      <c r="AD1031" t="s">
        <v>72</v>
      </c>
    </row>
    <row r="1032" spans="1:30" x14ac:dyDescent="0.25">
      <c r="A1032" s="98">
        <v>1576</v>
      </c>
      <c r="B1032" s="57">
        <v>52</v>
      </c>
      <c r="C1032" s="58">
        <v>72</v>
      </c>
      <c r="D1032" s="57" t="s">
        <v>32</v>
      </c>
      <c r="E1032" s="59">
        <v>45163</v>
      </c>
      <c r="F1032" s="59"/>
      <c r="G1032" s="84">
        <v>3197011</v>
      </c>
      <c r="H1032" s="84">
        <v>1864120.88</v>
      </c>
      <c r="I1032" s="57"/>
      <c r="J1032" s="62">
        <v>3194540.59</v>
      </c>
      <c r="K1032" s="63">
        <v>1861650.47</v>
      </c>
      <c r="L1032" s="201">
        <f t="shared" si="16"/>
        <v>1332890.1199999999</v>
      </c>
      <c r="M1032" s="57">
        <v>150</v>
      </c>
      <c r="N1032" s="67">
        <v>8</v>
      </c>
      <c r="O1032" s="57">
        <v>1</v>
      </c>
      <c r="P1032" s="64"/>
      <c r="Q1032" s="65">
        <v>43.11709438582443</v>
      </c>
      <c r="R1032" s="65">
        <v>33.633808273927912</v>
      </c>
      <c r="S1032" s="65">
        <v>20.389065140577522</v>
      </c>
      <c r="T1032" s="64"/>
      <c r="U1032" s="66">
        <v>4.311709438582443E-2</v>
      </c>
      <c r="V1032" s="205"/>
      <c r="W1032" s="66">
        <v>3.3633808273927909E-2</v>
      </c>
      <c r="X1032" s="205"/>
      <c r="Y1032" s="66">
        <v>2.0389065140577523E-2</v>
      </c>
      <c r="Z1032" s="203"/>
      <c r="AD1032" t="s">
        <v>72</v>
      </c>
    </row>
  </sheetData>
  <mergeCells count="1">
    <mergeCell ref="M2:N2"/>
  </mergeCells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E5B4-4EFF-4143-BD82-A4AA6694AA34}">
  <dimension ref="A1:AE1031"/>
  <sheetViews>
    <sheetView tabSelected="1" workbookViewId="0">
      <pane ySplit="3" topLeftCell="A4" activePane="bottomLeft" state="frozen"/>
      <selection pane="bottomLeft" activeCell="Y13" sqref="Y13"/>
    </sheetView>
  </sheetViews>
  <sheetFormatPr defaultRowHeight="15" x14ac:dyDescent="0.25"/>
  <cols>
    <col min="1" max="1" width="9.28515625" bestFit="1" customWidth="1"/>
    <col min="2" max="2" width="6.5703125" customWidth="1"/>
    <col min="3" max="3" width="10.42578125" customWidth="1"/>
    <col min="4" max="4" width="6.85546875" customWidth="1"/>
    <col min="5" max="5" width="13.5703125" customWidth="1"/>
    <col min="6" max="6" width="9.28515625" bestFit="1" customWidth="1"/>
    <col min="7" max="7" width="13" customWidth="1"/>
    <col min="8" max="8" width="10.5703125" customWidth="1"/>
    <col min="9" max="9" width="11.42578125" customWidth="1"/>
    <col min="10" max="10" width="8.42578125" customWidth="1"/>
    <col min="11" max="11" width="9.28515625" bestFit="1" customWidth="1"/>
    <col min="12" max="12" width="9.28515625" customWidth="1"/>
    <col min="13" max="13" width="9.28515625" bestFit="1" customWidth="1"/>
    <col min="14" max="14" width="9.28515625" customWidth="1"/>
    <col min="15" max="15" width="9.28515625" bestFit="1" customWidth="1"/>
    <col min="16" max="16" width="9.28515625" customWidth="1"/>
    <col min="17" max="17" width="86.140625" customWidth="1"/>
    <col min="18" max="19" width="5.5703125" customWidth="1"/>
  </cols>
  <sheetData>
    <row r="1" spans="1:17" x14ac:dyDescent="0.25">
      <c r="A1" s="250"/>
      <c r="B1" s="251"/>
      <c r="C1" s="251"/>
      <c r="D1" s="251"/>
      <c r="E1" s="252"/>
      <c r="F1" s="253"/>
      <c r="G1" s="244"/>
      <c r="H1" s="244"/>
      <c r="I1" s="244"/>
      <c r="J1" s="244"/>
      <c r="K1" s="246" t="s">
        <v>3</v>
      </c>
      <c r="L1" s="246" t="s">
        <v>3</v>
      </c>
      <c r="M1" s="246" t="s">
        <v>4</v>
      </c>
      <c r="N1" s="246" t="s">
        <v>4</v>
      </c>
      <c r="O1" s="246" t="s">
        <v>5</v>
      </c>
      <c r="P1" s="246" t="s">
        <v>5</v>
      </c>
      <c r="Q1" s="244"/>
    </row>
    <row r="2" spans="1:17" x14ac:dyDescent="0.25">
      <c r="A2" s="254"/>
      <c r="B2" s="244"/>
      <c r="C2" s="244"/>
      <c r="D2" s="244"/>
      <c r="E2" s="255"/>
      <c r="F2" s="256"/>
      <c r="G2" s="257"/>
      <c r="H2" s="258"/>
      <c r="I2" s="258"/>
      <c r="J2" s="245"/>
      <c r="K2" s="247" t="s">
        <v>7</v>
      </c>
      <c r="L2" s="247" t="s">
        <v>7</v>
      </c>
      <c r="M2" s="248" t="s">
        <v>8</v>
      </c>
      <c r="N2" s="248" t="s">
        <v>8</v>
      </c>
      <c r="O2" s="247" t="s">
        <v>5</v>
      </c>
      <c r="P2" s="247" t="s">
        <v>5</v>
      </c>
      <c r="Q2" s="244"/>
    </row>
    <row r="3" spans="1:17" ht="45.75" thickBot="1" x14ac:dyDescent="0.3">
      <c r="A3" s="266" t="s">
        <v>11</v>
      </c>
      <c r="B3" s="259" t="s">
        <v>12</v>
      </c>
      <c r="C3" s="260" t="s">
        <v>13</v>
      </c>
      <c r="D3" s="260"/>
      <c r="E3" s="267" t="s">
        <v>159</v>
      </c>
      <c r="F3" s="261" t="s">
        <v>160</v>
      </c>
      <c r="G3" s="262"/>
      <c r="H3" s="263" t="s">
        <v>162</v>
      </c>
      <c r="I3" s="264" t="s">
        <v>163</v>
      </c>
      <c r="J3" s="243" t="s">
        <v>164</v>
      </c>
      <c r="K3" s="268" t="s">
        <v>20</v>
      </c>
      <c r="L3" s="268" t="s">
        <v>146</v>
      </c>
      <c r="M3" s="269" t="s">
        <v>20</v>
      </c>
      <c r="N3" s="269" t="s">
        <v>146</v>
      </c>
      <c r="O3" s="269" t="s">
        <v>20</v>
      </c>
      <c r="P3" s="269" t="s">
        <v>146</v>
      </c>
      <c r="Q3" s="265" t="s">
        <v>21</v>
      </c>
    </row>
    <row r="4" spans="1:17" x14ac:dyDescent="0.25">
      <c r="A4" s="34">
        <v>117</v>
      </c>
      <c r="B4" s="35" t="s">
        <v>23</v>
      </c>
      <c r="C4" s="36">
        <v>45044</v>
      </c>
      <c r="D4" s="37"/>
      <c r="E4" s="40">
        <v>826913.81</v>
      </c>
      <c r="F4" s="41">
        <v>756764.62</v>
      </c>
      <c r="G4" s="201"/>
      <c r="H4" s="35">
        <v>100</v>
      </c>
      <c r="I4" s="35">
        <v>8</v>
      </c>
      <c r="J4" s="35">
        <v>1</v>
      </c>
      <c r="K4" s="44">
        <v>1.6741431102638624E-2</v>
      </c>
      <c r="L4" s="203"/>
      <c r="M4" s="44">
        <v>2.6551900696413114E-3</v>
      </c>
      <c r="N4" s="203"/>
      <c r="O4" s="44">
        <v>3.028541822094423E-2</v>
      </c>
      <c r="P4" s="203"/>
      <c r="Q4" s="140" t="s">
        <v>24</v>
      </c>
    </row>
    <row r="5" spans="1:17" x14ac:dyDescent="0.25">
      <c r="A5" s="45">
        <v>117</v>
      </c>
      <c r="B5" s="35" t="s">
        <v>23</v>
      </c>
      <c r="C5" s="37">
        <v>45044</v>
      </c>
      <c r="D5" s="37"/>
      <c r="E5" s="46">
        <v>768004.75</v>
      </c>
      <c r="F5" s="41"/>
      <c r="G5" s="202"/>
      <c r="H5" s="35">
        <v>100</v>
      </c>
      <c r="I5" s="35">
        <v>8</v>
      </c>
      <c r="J5" s="35">
        <v>1</v>
      </c>
      <c r="K5" s="44">
        <v>1.5548777216121473E-2</v>
      </c>
      <c r="L5" s="203"/>
      <c r="M5" s="44"/>
      <c r="N5" s="203"/>
      <c r="O5" s="44"/>
      <c r="P5" s="203"/>
      <c r="Q5" s="140" t="s">
        <v>24</v>
      </c>
    </row>
    <row r="6" spans="1:17" x14ac:dyDescent="0.25">
      <c r="A6" s="48">
        <v>440</v>
      </c>
      <c r="B6" s="47" t="s">
        <v>23</v>
      </c>
      <c r="C6" s="49">
        <v>45058</v>
      </c>
      <c r="D6" s="49"/>
      <c r="E6" s="52">
        <v>977193.75</v>
      </c>
      <c r="F6" s="53">
        <v>718116.75</v>
      </c>
      <c r="G6" s="201"/>
      <c r="H6" s="47">
        <v>200</v>
      </c>
      <c r="I6" s="47">
        <v>8</v>
      </c>
      <c r="J6" s="47">
        <v>1</v>
      </c>
      <c r="K6" s="56">
        <v>9.8919752226378187E-3</v>
      </c>
      <c r="L6" s="204"/>
      <c r="M6" s="56">
        <v>4.903112050705513E-3</v>
      </c>
      <c r="N6" s="204"/>
      <c r="O6" s="56">
        <v>1.0726055819654457E-2</v>
      </c>
      <c r="P6" s="203"/>
      <c r="Q6" s="35"/>
    </row>
    <row r="7" spans="1:17" x14ac:dyDescent="0.25">
      <c r="A7" s="58">
        <v>440</v>
      </c>
      <c r="B7" s="57" t="s">
        <v>23</v>
      </c>
      <c r="C7" s="59">
        <v>45058</v>
      </c>
      <c r="D7" s="59"/>
      <c r="E7" s="62">
        <v>932470.94</v>
      </c>
      <c r="F7" s="63">
        <v>723310.56</v>
      </c>
      <c r="G7" s="201"/>
      <c r="H7" s="57">
        <v>200</v>
      </c>
      <c r="I7" s="57">
        <v>8</v>
      </c>
      <c r="J7" s="57">
        <v>1</v>
      </c>
      <c r="K7" s="66">
        <v>9.4392534073307315E-3</v>
      </c>
      <c r="L7" s="205"/>
      <c r="M7" s="66">
        <v>3.9584246371084418E-3</v>
      </c>
      <c r="N7" s="205"/>
      <c r="O7" s="66">
        <v>1.1783781855977924E-2</v>
      </c>
      <c r="P7" s="203"/>
      <c r="Q7" s="275" t="s">
        <v>24</v>
      </c>
    </row>
    <row r="8" spans="1:17" x14ac:dyDescent="0.25">
      <c r="A8" s="68">
        <v>219</v>
      </c>
      <c r="B8" s="67" t="s">
        <v>23</v>
      </c>
      <c r="C8" s="69">
        <v>45063</v>
      </c>
      <c r="D8" s="69"/>
      <c r="E8" s="72">
        <v>303028.62</v>
      </c>
      <c r="F8" s="73">
        <v>244778.69</v>
      </c>
      <c r="G8" s="201"/>
      <c r="H8" s="67">
        <v>250</v>
      </c>
      <c r="I8" s="67">
        <v>8</v>
      </c>
      <c r="J8" s="67">
        <v>1</v>
      </c>
      <c r="K8" s="76">
        <v>2.4540080005956903E-3</v>
      </c>
      <c r="L8" s="206">
        <v>3</v>
      </c>
      <c r="M8" s="76">
        <v>8.8191829837693826E-4</v>
      </c>
      <c r="N8" s="206">
        <v>3</v>
      </c>
      <c r="O8" s="76">
        <v>3.3799928597703158E-3</v>
      </c>
      <c r="P8" s="206"/>
      <c r="Q8" s="275" t="s">
        <v>24</v>
      </c>
    </row>
    <row r="9" spans="1:17" x14ac:dyDescent="0.25">
      <c r="A9" s="68">
        <v>219</v>
      </c>
      <c r="B9" s="67" t="s">
        <v>23</v>
      </c>
      <c r="C9" s="69">
        <v>45063</v>
      </c>
      <c r="D9" s="69"/>
      <c r="E9" s="72">
        <v>440090.88</v>
      </c>
      <c r="F9" s="73">
        <v>339949.12</v>
      </c>
      <c r="G9" s="201"/>
      <c r="H9" s="67">
        <v>250</v>
      </c>
      <c r="I9" s="67">
        <v>8</v>
      </c>
      <c r="J9" s="67">
        <v>1</v>
      </c>
      <c r="K9" s="76">
        <v>3.5639753779996026E-3</v>
      </c>
      <c r="L9" s="206">
        <v>3</v>
      </c>
      <c r="M9" s="76">
        <v>1.5161709306032085E-3</v>
      </c>
      <c r="N9" s="206">
        <v>3</v>
      </c>
      <c r="O9" s="76">
        <v>4.402779561902246E-3</v>
      </c>
      <c r="P9" s="206"/>
      <c r="Q9" s="275" t="s">
        <v>24</v>
      </c>
    </row>
    <row r="10" spans="1:17" x14ac:dyDescent="0.25">
      <c r="A10" s="48">
        <v>49</v>
      </c>
      <c r="B10" s="47" t="s">
        <v>23</v>
      </c>
      <c r="C10" s="49">
        <v>45063</v>
      </c>
      <c r="D10" s="49"/>
      <c r="E10" s="52">
        <v>1553837.38</v>
      </c>
      <c r="F10" s="53">
        <v>1164165.8799999999</v>
      </c>
      <c r="G10" s="201"/>
      <c r="H10" s="47">
        <v>150</v>
      </c>
      <c r="I10" s="67">
        <v>8</v>
      </c>
      <c r="J10" s="47">
        <v>1</v>
      </c>
      <c r="K10" s="56">
        <v>2.0972327972105107E-2</v>
      </c>
      <c r="L10" s="204"/>
      <c r="M10" s="56">
        <v>9.8328709352380091E-3</v>
      </c>
      <c r="N10" s="204"/>
      <c r="O10" s="56">
        <v>2.3949832629264256E-2</v>
      </c>
      <c r="P10" s="203"/>
      <c r="Q10" s="272"/>
    </row>
    <row r="11" spans="1:17" x14ac:dyDescent="0.25">
      <c r="A11" s="58">
        <v>49</v>
      </c>
      <c r="B11" s="57" t="s">
        <v>23</v>
      </c>
      <c r="C11" s="59">
        <v>45063</v>
      </c>
      <c r="D11" s="59"/>
      <c r="E11" s="62">
        <v>1501787.5</v>
      </c>
      <c r="F11" s="63">
        <v>1124916.1200000001</v>
      </c>
      <c r="G11" s="201"/>
      <c r="H11" s="57">
        <v>150</v>
      </c>
      <c r="I11" s="67">
        <v>8</v>
      </c>
      <c r="J11" s="57">
        <v>1</v>
      </c>
      <c r="K11" s="66">
        <v>2.0269804549564768E-2</v>
      </c>
      <c r="L11" s="205"/>
      <c r="M11" s="66">
        <v>9.5098759820131523E-3</v>
      </c>
      <c r="N11" s="205"/>
      <c r="O11" s="66">
        <v>2.3133846420235978E-2</v>
      </c>
      <c r="P11" s="203"/>
      <c r="Q11" s="272"/>
    </row>
    <row r="12" spans="1:17" x14ac:dyDescent="0.25">
      <c r="A12" s="45">
        <v>48</v>
      </c>
      <c r="B12" s="35" t="s">
        <v>23</v>
      </c>
      <c r="C12" s="37">
        <v>45063</v>
      </c>
      <c r="D12" s="37"/>
      <c r="E12" s="46">
        <v>336814.03</v>
      </c>
      <c r="F12" s="41">
        <v>276412.88</v>
      </c>
      <c r="G12" s="201"/>
      <c r="H12" s="35">
        <v>150</v>
      </c>
      <c r="I12" s="67">
        <v>8</v>
      </c>
      <c r="J12" s="35">
        <v>1</v>
      </c>
      <c r="K12" s="44">
        <v>4.546019032420529E-3</v>
      </c>
      <c r="L12" s="203">
        <v>3</v>
      </c>
      <c r="M12" s="44">
        <v>1.5241471657279312E-3</v>
      </c>
      <c r="N12" s="203"/>
      <c r="O12" s="44">
        <v>6.497024513389087E-3</v>
      </c>
      <c r="P12" s="203"/>
      <c r="Q12" s="275" t="s">
        <v>24</v>
      </c>
    </row>
    <row r="13" spans="1:17" x14ac:dyDescent="0.25">
      <c r="A13" s="45">
        <v>48</v>
      </c>
      <c r="B13" s="35" t="s">
        <v>23</v>
      </c>
      <c r="C13" s="37">
        <v>45063</v>
      </c>
      <c r="D13" s="37"/>
      <c r="E13" s="46">
        <v>150322.28</v>
      </c>
      <c r="F13" s="41"/>
      <c r="G13" s="202"/>
      <c r="H13" s="35">
        <v>150</v>
      </c>
      <c r="I13" s="67">
        <v>8</v>
      </c>
      <c r="J13" s="35">
        <v>1</v>
      </c>
      <c r="K13" s="44">
        <v>2.0289176964417058E-3</v>
      </c>
      <c r="L13" s="203">
        <v>3</v>
      </c>
      <c r="M13" s="44"/>
      <c r="N13" s="203"/>
      <c r="O13" s="44"/>
      <c r="P13" s="203"/>
      <c r="Q13" s="272"/>
    </row>
    <row r="14" spans="1:17" x14ac:dyDescent="0.25">
      <c r="A14" s="48">
        <v>44</v>
      </c>
      <c r="B14" s="47" t="s">
        <v>23</v>
      </c>
      <c r="C14" s="49">
        <v>45063</v>
      </c>
      <c r="D14" s="49"/>
      <c r="E14" s="52">
        <v>495434.25</v>
      </c>
      <c r="F14" s="53">
        <v>376437</v>
      </c>
      <c r="G14" s="201"/>
      <c r="H14" s="47">
        <v>160</v>
      </c>
      <c r="I14" s="67">
        <v>8</v>
      </c>
      <c r="J14" s="47">
        <v>1</v>
      </c>
      <c r="K14" s="56">
        <v>6.2690015739536691E-3</v>
      </c>
      <c r="L14" s="204"/>
      <c r="M14" s="56">
        <v>2.8150745264719401E-3</v>
      </c>
      <c r="N14" s="204"/>
      <c r="O14" s="56">
        <v>7.4259431520857164E-3</v>
      </c>
      <c r="P14" s="203"/>
      <c r="Q14" s="275" t="s">
        <v>24</v>
      </c>
    </row>
    <row r="15" spans="1:17" x14ac:dyDescent="0.25">
      <c r="A15" s="58">
        <v>44</v>
      </c>
      <c r="B15" s="57" t="s">
        <v>23</v>
      </c>
      <c r="C15" s="59">
        <v>45063</v>
      </c>
      <c r="D15" s="59"/>
      <c r="E15" s="62">
        <v>465351.22</v>
      </c>
      <c r="F15" s="63">
        <v>358120.69</v>
      </c>
      <c r="G15" s="201"/>
      <c r="H15" s="57">
        <v>160</v>
      </c>
      <c r="I15" s="67">
        <v>8</v>
      </c>
      <c r="J15" s="57">
        <v>1</v>
      </c>
      <c r="K15" s="66">
        <v>5.8883444788511491E-3</v>
      </c>
      <c r="L15" s="205"/>
      <c r="M15" s="66">
        <v>2.5367135245821649E-3</v>
      </c>
      <c r="N15" s="205"/>
      <c r="O15" s="66">
        <v>7.2060065516783159E-3</v>
      </c>
      <c r="P15" s="203"/>
      <c r="Q15" s="272"/>
    </row>
    <row r="16" spans="1:17" s="224" customFormat="1" x14ac:dyDescent="0.25">
      <c r="A16" s="225">
        <v>276</v>
      </c>
      <c r="B16" s="216" t="s">
        <v>23</v>
      </c>
      <c r="C16" s="218">
        <v>45063</v>
      </c>
      <c r="D16" s="218"/>
      <c r="E16" s="226">
        <v>563980</v>
      </c>
      <c r="F16" s="220"/>
      <c r="G16" s="242"/>
      <c r="H16" s="216">
        <v>100</v>
      </c>
      <c r="I16" s="227">
        <v>8</v>
      </c>
      <c r="J16" s="216">
        <v>1</v>
      </c>
      <c r="K16" s="222">
        <v>1.1418157731899692E-2</v>
      </c>
      <c r="L16" s="223"/>
      <c r="M16" s="222"/>
      <c r="N16" s="223"/>
      <c r="O16" s="222"/>
      <c r="P16" s="223"/>
      <c r="Q16" s="276"/>
    </row>
    <row r="17" spans="1:17" x14ac:dyDescent="0.25">
      <c r="A17" s="45">
        <v>276</v>
      </c>
      <c r="B17" s="35" t="s">
        <v>23</v>
      </c>
      <c r="C17" s="37">
        <v>45063</v>
      </c>
      <c r="D17" s="37"/>
      <c r="E17" s="46">
        <v>625304.38</v>
      </c>
      <c r="F17" s="41">
        <v>495101.44</v>
      </c>
      <c r="G17" s="201"/>
      <c r="H17" s="35">
        <v>100</v>
      </c>
      <c r="I17" s="67">
        <v>8</v>
      </c>
      <c r="J17" s="35">
        <v>1</v>
      </c>
      <c r="K17" s="44">
        <v>1.2659711410489277E-2</v>
      </c>
      <c r="L17" s="203"/>
      <c r="M17" s="44">
        <v>4.9282615141543777E-3</v>
      </c>
      <c r="N17" s="203"/>
      <c r="O17" s="44">
        <v>1.6622617277120031E-2</v>
      </c>
      <c r="P17" s="203"/>
      <c r="Q17" s="272"/>
    </row>
    <row r="18" spans="1:17" x14ac:dyDescent="0.25">
      <c r="A18" s="48">
        <v>438</v>
      </c>
      <c r="B18" s="47" t="s">
        <v>23</v>
      </c>
      <c r="C18" s="49">
        <v>45064</v>
      </c>
      <c r="D18" s="49"/>
      <c r="E18" s="52">
        <v>273709.40999999997</v>
      </c>
      <c r="F18" s="53">
        <v>184416.31</v>
      </c>
      <c r="G18" s="201"/>
      <c r="H18" s="47">
        <v>200</v>
      </c>
      <c r="I18" s="67">
        <v>8</v>
      </c>
      <c r="J18" s="47">
        <v>1</v>
      </c>
      <c r="K18" s="56">
        <v>2.7707163517192118E-3</v>
      </c>
      <c r="L18" s="204"/>
      <c r="M18" s="56">
        <v>1.6898994301109411E-3</v>
      </c>
      <c r="N18" s="204"/>
      <c r="O18" s="56">
        <v>2.3237563814577813E-3</v>
      </c>
      <c r="P18" s="203"/>
      <c r="Q18" s="272"/>
    </row>
    <row r="19" spans="1:17" x14ac:dyDescent="0.25">
      <c r="A19" s="58">
        <v>438</v>
      </c>
      <c r="B19" s="57" t="s">
        <v>23</v>
      </c>
      <c r="C19" s="59">
        <v>45064</v>
      </c>
      <c r="D19" s="59"/>
      <c r="E19" s="62">
        <v>272767.84000000003</v>
      </c>
      <c r="F19" s="63">
        <v>216166.19</v>
      </c>
      <c r="G19" s="201"/>
      <c r="H19" s="57">
        <v>200</v>
      </c>
      <c r="I19" s="67">
        <v>8</v>
      </c>
      <c r="J19" s="57">
        <v>1</v>
      </c>
      <c r="K19" s="66">
        <v>2.7611849899904059E-3</v>
      </c>
      <c r="L19" s="205"/>
      <c r="M19" s="66">
        <v>1.0712036661101364E-3</v>
      </c>
      <c r="N19" s="205"/>
      <c r="O19" s="66">
        <v>3.6334598463425788E-3</v>
      </c>
      <c r="P19" s="203"/>
      <c r="Q19" s="272"/>
    </row>
    <row r="20" spans="1:17" x14ac:dyDescent="0.25">
      <c r="A20" s="45">
        <v>274</v>
      </c>
      <c r="B20" s="35" t="s">
        <v>23</v>
      </c>
      <c r="C20" s="37">
        <v>45064</v>
      </c>
      <c r="D20" s="37"/>
      <c r="E20" s="46">
        <v>382368.03</v>
      </c>
      <c r="F20" s="41">
        <v>268980.12</v>
      </c>
      <c r="G20" s="201"/>
      <c r="H20" s="35">
        <v>500</v>
      </c>
      <c r="I20" s="67">
        <v>8</v>
      </c>
      <c r="J20" s="35">
        <v>1</v>
      </c>
      <c r="K20" s="44">
        <v>1.5482600369430665E-3</v>
      </c>
      <c r="L20" s="203"/>
      <c r="M20" s="44">
        <v>8.5836045334060883E-4</v>
      </c>
      <c r="N20" s="203">
        <v>3</v>
      </c>
      <c r="O20" s="44">
        <v>1.4832841047452837E-3</v>
      </c>
      <c r="P20" s="203"/>
      <c r="Q20" s="275" t="s">
        <v>24</v>
      </c>
    </row>
    <row r="21" spans="1:17" ht="15.75" thickBot="1" x14ac:dyDescent="0.3">
      <c r="A21" s="45">
        <v>274</v>
      </c>
      <c r="B21" s="35" t="s">
        <v>23</v>
      </c>
      <c r="C21" s="37">
        <v>45064</v>
      </c>
      <c r="D21" s="37"/>
      <c r="E21" s="46">
        <v>343133.06</v>
      </c>
      <c r="F21" s="41">
        <v>269200.90999999997</v>
      </c>
      <c r="G21" s="201"/>
      <c r="H21" s="35">
        <v>500</v>
      </c>
      <c r="I21" s="67">
        <v>8</v>
      </c>
      <c r="J21" s="35">
        <v>1</v>
      </c>
      <c r="K21" s="44">
        <v>1.3893923196245967E-3</v>
      </c>
      <c r="L21" s="203"/>
      <c r="M21" s="44">
        <v>5.5967548736409291E-4</v>
      </c>
      <c r="N21" s="203">
        <v>3</v>
      </c>
      <c r="O21" s="44">
        <v>1.7838911893600839E-3</v>
      </c>
      <c r="P21" s="203"/>
      <c r="Q21" s="275" t="s">
        <v>24</v>
      </c>
    </row>
    <row r="22" spans="1:17" x14ac:dyDescent="0.25">
      <c r="A22" s="34">
        <v>88</v>
      </c>
      <c r="B22" s="35" t="s">
        <v>23</v>
      </c>
      <c r="C22" s="36">
        <v>45068</v>
      </c>
      <c r="D22" s="37"/>
      <c r="E22" s="40">
        <v>183936.93</v>
      </c>
      <c r="F22" s="41">
        <v>127111.31</v>
      </c>
      <c r="G22" s="201"/>
      <c r="H22" s="35">
        <v>100</v>
      </c>
      <c r="I22" s="35">
        <v>8</v>
      </c>
      <c r="J22" s="35">
        <v>1</v>
      </c>
      <c r="K22" s="44">
        <v>3.7239279397521044E-3</v>
      </c>
      <c r="L22" s="203"/>
      <c r="M22" s="44">
        <v>2.1508847347376432E-3</v>
      </c>
      <c r="N22" s="203"/>
      <c r="O22" s="44">
        <v>3.3820428907810917E-3</v>
      </c>
      <c r="P22" s="203"/>
      <c r="Q22" s="272"/>
    </row>
    <row r="23" spans="1:17" x14ac:dyDescent="0.25">
      <c r="A23" s="45">
        <v>88</v>
      </c>
      <c r="B23" s="35" t="s">
        <v>23</v>
      </c>
      <c r="C23" s="37">
        <v>45068</v>
      </c>
      <c r="D23" s="37"/>
      <c r="E23" s="46">
        <v>189942.44999999998</v>
      </c>
      <c r="F23" s="41">
        <v>130594.73000000001</v>
      </c>
      <c r="G23" s="201"/>
      <c r="H23" s="35">
        <v>100</v>
      </c>
      <c r="I23" s="35">
        <v>8</v>
      </c>
      <c r="J23" s="35">
        <v>1</v>
      </c>
      <c r="K23" s="44">
        <v>3.8455137665936207E-3</v>
      </c>
      <c r="L23" s="203"/>
      <c r="M23" s="44">
        <v>2.2463477739351348E-3</v>
      </c>
      <c r="N23" s="203"/>
      <c r="O23" s="44">
        <v>3.4382068842157454E-3</v>
      </c>
      <c r="P23" s="203"/>
      <c r="Q23" s="272"/>
    </row>
    <row r="24" spans="1:17" x14ac:dyDescent="0.25">
      <c r="A24" s="48">
        <v>46</v>
      </c>
      <c r="B24" s="47" t="s">
        <v>23</v>
      </c>
      <c r="C24" s="49">
        <v>45069</v>
      </c>
      <c r="D24" s="49"/>
      <c r="E24" s="52">
        <v>478241.81</v>
      </c>
      <c r="F24" s="53">
        <v>319676.75</v>
      </c>
      <c r="G24" s="201"/>
      <c r="H24" s="47">
        <v>100</v>
      </c>
      <c r="I24" s="47">
        <v>8</v>
      </c>
      <c r="J24" s="47">
        <v>1</v>
      </c>
      <c r="K24" s="56">
        <v>9.6823299063250514E-3</v>
      </c>
      <c r="L24" s="204"/>
      <c r="M24" s="56">
        <v>6.0017852337864242E-3</v>
      </c>
      <c r="N24" s="204"/>
      <c r="O24" s="56">
        <v>7.91317104595805E-3</v>
      </c>
      <c r="P24" s="203"/>
      <c r="Q24" s="272"/>
    </row>
    <row r="25" spans="1:17" x14ac:dyDescent="0.25">
      <c r="A25" s="58">
        <v>46</v>
      </c>
      <c r="B25" s="57" t="s">
        <v>23</v>
      </c>
      <c r="C25" s="59">
        <v>45069</v>
      </c>
      <c r="D25" s="59"/>
      <c r="E25" s="62">
        <v>503696.59</v>
      </c>
      <c r="F25" s="63">
        <v>333415.90000000002</v>
      </c>
      <c r="G25" s="201"/>
      <c r="H25" s="57">
        <v>100</v>
      </c>
      <c r="I25" s="57">
        <v>8</v>
      </c>
      <c r="J25" s="57">
        <v>1</v>
      </c>
      <c r="K25" s="66">
        <v>1.019767919720559E-2</v>
      </c>
      <c r="L25" s="205"/>
      <c r="M25" s="66">
        <v>6.4452290488267953E-3</v>
      </c>
      <c r="N25" s="205"/>
      <c r="O25" s="66">
        <v>8.0677678190144118E-3</v>
      </c>
      <c r="P25" s="203"/>
      <c r="Q25" s="272"/>
    </row>
    <row r="26" spans="1:17" x14ac:dyDescent="0.25">
      <c r="A26" s="68">
        <v>211</v>
      </c>
      <c r="B26" s="67" t="s">
        <v>23</v>
      </c>
      <c r="C26" s="69">
        <v>45068</v>
      </c>
      <c r="D26" s="69"/>
      <c r="E26" s="72">
        <v>294446.78000000003</v>
      </c>
      <c r="F26" s="73">
        <v>195423.66999999998</v>
      </c>
      <c r="G26" s="201"/>
      <c r="H26" s="67">
        <v>150</v>
      </c>
      <c r="I26" s="67">
        <v>8</v>
      </c>
      <c r="J26" s="67">
        <v>1</v>
      </c>
      <c r="K26" s="76">
        <v>3.9741832188966127E-3</v>
      </c>
      <c r="L26" s="206"/>
      <c r="M26" s="76">
        <v>2.4987238231070955E-3</v>
      </c>
      <c r="N26" s="206"/>
      <c r="O26" s="76">
        <v>3.1722377009474607E-3</v>
      </c>
      <c r="P26" s="206"/>
      <c r="Q26" s="272"/>
    </row>
    <row r="27" spans="1:17" x14ac:dyDescent="0.25">
      <c r="A27" s="68">
        <v>211</v>
      </c>
      <c r="B27" s="67" t="s">
        <v>23</v>
      </c>
      <c r="C27" s="69">
        <v>45068</v>
      </c>
      <c r="D27" s="69"/>
      <c r="E27" s="72">
        <v>283895.43000000005</v>
      </c>
      <c r="F27" s="73">
        <v>192288.75</v>
      </c>
      <c r="G27" s="201"/>
      <c r="H27" s="67">
        <v>150</v>
      </c>
      <c r="I27" s="67">
        <v>8</v>
      </c>
      <c r="J27" s="67">
        <v>1</v>
      </c>
      <c r="K27" s="76">
        <v>3.8317703926918074E-3</v>
      </c>
      <c r="L27" s="206"/>
      <c r="M27" s="76">
        <v>2.311579525948522E-3</v>
      </c>
      <c r="N27" s="206"/>
      <c r="O27" s="76">
        <v>3.2684103634980631E-3</v>
      </c>
      <c r="P27" s="206"/>
      <c r="Q27" s="272"/>
    </row>
    <row r="28" spans="1:17" x14ac:dyDescent="0.25">
      <c r="A28" s="48">
        <v>140</v>
      </c>
      <c r="B28" s="47" t="s">
        <v>23</v>
      </c>
      <c r="C28" s="49">
        <v>45068</v>
      </c>
      <c r="D28" s="49"/>
      <c r="E28" s="52">
        <v>1110882.97</v>
      </c>
      <c r="F28" s="53">
        <v>721554.02999999991</v>
      </c>
      <c r="G28" s="201"/>
      <c r="H28" s="47">
        <v>150</v>
      </c>
      <c r="I28" s="67">
        <v>8</v>
      </c>
      <c r="J28" s="47">
        <v>1</v>
      </c>
      <c r="K28" s="56">
        <v>1.4993719603698941E-2</v>
      </c>
      <c r="L28" s="204"/>
      <c r="M28" s="56">
        <v>9.8242268638404993E-3</v>
      </c>
      <c r="N28" s="204"/>
      <c r="O28" s="56">
        <v>1.1114409390695645E-2</v>
      </c>
      <c r="P28" s="203"/>
      <c r="Q28" s="272"/>
    </row>
    <row r="29" spans="1:17" x14ac:dyDescent="0.25">
      <c r="A29" s="58">
        <v>140</v>
      </c>
      <c r="B29" s="57" t="s">
        <v>23</v>
      </c>
      <c r="C29" s="59">
        <v>45068</v>
      </c>
      <c r="D29" s="59"/>
      <c r="E29" s="62">
        <v>1023949.7799999999</v>
      </c>
      <c r="F29" s="63">
        <v>662306.09</v>
      </c>
      <c r="G29" s="201"/>
      <c r="H29" s="57">
        <v>150</v>
      </c>
      <c r="I29" s="67">
        <v>8</v>
      </c>
      <c r="J29" s="57">
        <v>1</v>
      </c>
      <c r="K29" s="66">
        <v>1.3820371996151147E-2</v>
      </c>
      <c r="L29" s="205"/>
      <c r="M29" s="66">
        <v>9.125624348491547E-3</v>
      </c>
      <c r="N29" s="205"/>
      <c r="O29" s="66">
        <v>1.0093707442468142E-2</v>
      </c>
      <c r="P29" s="203"/>
      <c r="Q29" s="272"/>
    </row>
    <row r="30" spans="1:17" x14ac:dyDescent="0.25">
      <c r="A30" s="225">
        <v>213</v>
      </c>
      <c r="B30" s="216" t="s">
        <v>23</v>
      </c>
      <c r="C30" s="218">
        <v>45068</v>
      </c>
      <c r="D30" s="218"/>
      <c r="E30" s="226">
        <v>3251251.84</v>
      </c>
      <c r="F30" s="220">
        <v>1967543.97</v>
      </c>
      <c r="G30" s="221"/>
      <c r="H30" s="216">
        <v>250</v>
      </c>
      <c r="I30" s="227">
        <v>8</v>
      </c>
      <c r="J30" s="35">
        <v>1</v>
      </c>
      <c r="K30" s="44">
        <v>2.6329519724280361E-2</v>
      </c>
      <c r="L30" s="203"/>
      <c r="M30" s="44">
        <v>1.9435653576295866E-2</v>
      </c>
      <c r="N30" s="203"/>
      <c r="O30" s="44">
        <v>1.4821812218166653E-2</v>
      </c>
      <c r="P30" s="203"/>
      <c r="Q30" s="272"/>
    </row>
    <row r="31" spans="1:17" x14ac:dyDescent="0.25">
      <c r="A31" s="225">
        <v>213</v>
      </c>
      <c r="B31" s="216" t="s">
        <v>23</v>
      </c>
      <c r="C31" s="218">
        <v>45068</v>
      </c>
      <c r="D31" s="218"/>
      <c r="E31" s="226">
        <v>1994829.47</v>
      </c>
      <c r="F31" s="220">
        <v>1261786.3400000001</v>
      </c>
      <c r="G31" s="221"/>
      <c r="H31" s="216">
        <v>150</v>
      </c>
      <c r="I31" s="227">
        <v>8</v>
      </c>
      <c r="J31" s="35">
        <v>1</v>
      </c>
      <c r="K31" s="44">
        <v>1.6154670404412822E-2</v>
      </c>
      <c r="L31" s="203"/>
      <c r="M31" s="44">
        <v>1.109845367791008E-2</v>
      </c>
      <c r="N31" s="203"/>
      <c r="O31" s="44">
        <v>1.0870865961980898E-2</v>
      </c>
      <c r="P31" s="203"/>
      <c r="Q31" s="272"/>
    </row>
    <row r="32" spans="1:17" x14ac:dyDescent="0.25">
      <c r="A32" s="48">
        <v>163</v>
      </c>
      <c r="B32" s="47" t="s">
        <v>23</v>
      </c>
      <c r="C32" s="49">
        <v>45068</v>
      </c>
      <c r="D32" s="49"/>
      <c r="E32" s="52">
        <v>1673505.97</v>
      </c>
      <c r="F32" s="53">
        <v>1253771.0900000001</v>
      </c>
      <c r="G32" s="201"/>
      <c r="H32" s="47">
        <v>100</v>
      </c>
      <c r="I32" s="67">
        <v>8</v>
      </c>
      <c r="J32" s="47">
        <v>1</v>
      </c>
      <c r="K32" s="56">
        <v>3.3881263751792248E-2</v>
      </c>
      <c r="L32" s="204"/>
      <c r="M32" s="56">
        <v>1.5887223861859076E-2</v>
      </c>
      <c r="N32" s="204">
        <v>3</v>
      </c>
      <c r="O32" s="56">
        <v>3.8687185763356322E-2</v>
      </c>
      <c r="P32" s="203"/>
      <c r="Q32" s="272"/>
    </row>
    <row r="33" spans="1:17" x14ac:dyDescent="0.25">
      <c r="A33" s="58">
        <v>163</v>
      </c>
      <c r="B33" s="57" t="s">
        <v>23</v>
      </c>
      <c r="C33" s="59">
        <v>45068</v>
      </c>
      <c r="D33" s="59"/>
      <c r="E33" s="62">
        <v>1730474.47</v>
      </c>
      <c r="F33" s="63">
        <v>1094279.97</v>
      </c>
      <c r="G33" s="201"/>
      <c r="H33" s="57">
        <v>100</v>
      </c>
      <c r="I33" s="67">
        <v>8</v>
      </c>
      <c r="J33" s="57">
        <v>1</v>
      </c>
      <c r="K33" s="66">
        <v>3.5034629684537605E-2</v>
      </c>
      <c r="L33" s="205"/>
      <c r="M33" s="66">
        <v>2.4080353868097662E-2</v>
      </c>
      <c r="N33" s="205">
        <v>3</v>
      </c>
      <c r="O33" s="66">
        <v>2.3551693005345882E-2</v>
      </c>
      <c r="P33" s="203"/>
      <c r="Q33" s="272"/>
    </row>
    <row r="34" spans="1:17" x14ac:dyDescent="0.25">
      <c r="A34" s="45">
        <v>180</v>
      </c>
      <c r="B34" s="35" t="s">
        <v>23</v>
      </c>
      <c r="C34" s="37">
        <v>45068</v>
      </c>
      <c r="D34" s="37"/>
      <c r="E34" s="46">
        <v>1678875.34</v>
      </c>
      <c r="F34" s="41">
        <v>1015616.71</v>
      </c>
      <c r="G34" s="201"/>
      <c r="H34" s="35">
        <v>150</v>
      </c>
      <c r="I34" s="67">
        <v>8</v>
      </c>
      <c r="J34" s="35">
        <v>1</v>
      </c>
      <c r="K34" s="44">
        <v>2.2659980193525445E-2</v>
      </c>
      <c r="L34" s="203"/>
      <c r="M34" s="44">
        <v>1.6736498577578245E-2</v>
      </c>
      <c r="N34" s="203"/>
      <c r="O34" s="44">
        <v>1.2735485474286486E-2</v>
      </c>
      <c r="P34" s="203"/>
      <c r="Q34" s="272"/>
    </row>
    <row r="35" spans="1:17" x14ac:dyDescent="0.25">
      <c r="A35" s="45">
        <v>180</v>
      </c>
      <c r="B35" s="35" t="s">
        <v>23</v>
      </c>
      <c r="C35" s="37">
        <v>45068</v>
      </c>
      <c r="D35" s="37"/>
      <c r="E35" s="46">
        <v>1696939.84</v>
      </c>
      <c r="F35" s="41">
        <v>1018548.0299999999</v>
      </c>
      <c r="G35" s="201"/>
      <c r="H35" s="35">
        <v>150</v>
      </c>
      <c r="I35" s="67">
        <v>8</v>
      </c>
      <c r="J35" s="35">
        <v>1</v>
      </c>
      <c r="K35" s="44">
        <v>2.2903798899091724E-2</v>
      </c>
      <c r="L35" s="203"/>
      <c r="M35" s="44">
        <v>1.7118365369939829E-2</v>
      </c>
      <c r="N35" s="203"/>
      <c r="O35" s="44">
        <v>1.243868208767657E-2</v>
      </c>
      <c r="P35" s="203"/>
      <c r="Q35" s="272"/>
    </row>
    <row r="36" spans="1:17" x14ac:dyDescent="0.25">
      <c r="A36" s="48">
        <v>179</v>
      </c>
      <c r="B36" s="47" t="s">
        <v>23</v>
      </c>
      <c r="C36" s="49">
        <v>45069</v>
      </c>
      <c r="D36" s="49"/>
      <c r="E36" s="52">
        <v>1550120.47</v>
      </c>
      <c r="F36" s="53">
        <v>970419.9</v>
      </c>
      <c r="G36" s="201"/>
      <c r="H36" s="47">
        <v>150</v>
      </c>
      <c r="I36" s="67">
        <v>8</v>
      </c>
      <c r="J36" s="47">
        <v>1</v>
      </c>
      <c r="K36" s="56">
        <v>2.0922160395648169E-2</v>
      </c>
      <c r="L36" s="204"/>
      <c r="M36" s="56">
        <v>1.4628015869505229E-2</v>
      </c>
      <c r="N36" s="204"/>
      <c r="O36" s="56">
        <v>1.3532410731207326E-2</v>
      </c>
      <c r="P36" s="203"/>
      <c r="Q36" s="272"/>
    </row>
    <row r="37" spans="1:17" x14ac:dyDescent="0.25">
      <c r="A37" s="58">
        <v>179</v>
      </c>
      <c r="B37" s="57" t="s">
        <v>23</v>
      </c>
      <c r="C37" s="59">
        <v>45069</v>
      </c>
      <c r="D37" s="59"/>
      <c r="E37" s="62">
        <v>1574441.2100000002</v>
      </c>
      <c r="F37" s="63">
        <v>984371.02999999991</v>
      </c>
      <c r="G37" s="201"/>
      <c r="H37" s="57">
        <v>150</v>
      </c>
      <c r="I37" s="67">
        <v>8</v>
      </c>
      <c r="J37" s="57">
        <v>1</v>
      </c>
      <c r="K37" s="66">
        <v>2.1250420316776014E-2</v>
      </c>
      <c r="L37" s="205"/>
      <c r="M37" s="66">
        <v>1.4889679955225527E-2</v>
      </c>
      <c r="N37" s="205"/>
      <c r="O37" s="66">
        <v>1.3675591777333556E-2</v>
      </c>
      <c r="P37" s="203"/>
      <c r="Q37" s="272"/>
    </row>
    <row r="38" spans="1:17" x14ac:dyDescent="0.25">
      <c r="A38" s="45">
        <v>181</v>
      </c>
      <c r="B38" s="35" t="s">
        <v>23</v>
      </c>
      <c r="C38" s="37">
        <v>45069</v>
      </c>
      <c r="D38" s="37"/>
      <c r="E38" s="46">
        <v>979641.21</v>
      </c>
      <c r="F38" s="41">
        <v>625613.34</v>
      </c>
      <c r="G38" s="201"/>
      <c r="H38" s="35">
        <v>150</v>
      </c>
      <c r="I38" s="67">
        <v>8</v>
      </c>
      <c r="J38" s="35">
        <v>1</v>
      </c>
      <c r="K38" s="44">
        <v>1.3222333955635624E-2</v>
      </c>
      <c r="L38" s="203"/>
      <c r="M38" s="44">
        <v>8.9334486950860409E-3</v>
      </c>
      <c r="N38" s="203"/>
      <c r="O38" s="44">
        <v>9.2211033101816005E-3</v>
      </c>
      <c r="P38" s="203"/>
      <c r="Q38" s="272"/>
    </row>
    <row r="39" spans="1:17" x14ac:dyDescent="0.25">
      <c r="A39" s="45">
        <v>181</v>
      </c>
      <c r="B39" s="35" t="s">
        <v>23</v>
      </c>
      <c r="C39" s="37">
        <v>45069</v>
      </c>
      <c r="D39" s="37"/>
      <c r="E39" s="46">
        <v>963046.71</v>
      </c>
      <c r="F39" s="41">
        <v>625808.9</v>
      </c>
      <c r="G39" s="201"/>
      <c r="H39" s="35">
        <v>150</v>
      </c>
      <c r="I39" s="67">
        <v>8</v>
      </c>
      <c r="J39" s="35">
        <v>1</v>
      </c>
      <c r="K39" s="44">
        <v>1.2998356014949773E-2</v>
      </c>
      <c r="L39" s="203"/>
      <c r="M39" s="44">
        <v>8.5097726167100169E-3</v>
      </c>
      <c r="N39" s="203"/>
      <c r="O39" s="44">
        <v>9.6504543062154724E-3</v>
      </c>
      <c r="P39" s="203"/>
      <c r="Q39" s="272"/>
    </row>
    <row r="40" spans="1:17" x14ac:dyDescent="0.25">
      <c r="A40" s="48">
        <v>185</v>
      </c>
      <c r="B40" s="47" t="s">
        <v>23</v>
      </c>
      <c r="C40" s="49">
        <v>45069</v>
      </c>
      <c r="D40" s="49"/>
      <c r="E40" s="52">
        <v>794921.15</v>
      </c>
      <c r="F40" s="53">
        <v>515623.31</v>
      </c>
      <c r="G40" s="201"/>
      <c r="H40" s="47">
        <v>100</v>
      </c>
      <c r="I40" s="67">
        <v>8</v>
      </c>
      <c r="J40" s="47">
        <v>1</v>
      </c>
      <c r="K40" s="56">
        <v>1.6093717995537243E-2</v>
      </c>
      <c r="L40" s="204"/>
      <c r="M40" s="56">
        <v>1.0571595356129802E-2</v>
      </c>
      <c r="N40" s="204"/>
      <c r="O40" s="56">
        <v>1.1872563674725998E-2</v>
      </c>
      <c r="P40" s="203"/>
      <c r="Q40" s="272"/>
    </row>
    <row r="41" spans="1:17" x14ac:dyDescent="0.25">
      <c r="A41" s="58">
        <v>185</v>
      </c>
      <c r="B41" s="57" t="s">
        <v>23</v>
      </c>
      <c r="C41" s="59">
        <v>45069</v>
      </c>
      <c r="D41" s="59"/>
      <c r="E41" s="62">
        <v>955398.71</v>
      </c>
      <c r="F41" s="63">
        <v>616542.71</v>
      </c>
      <c r="G41" s="201"/>
      <c r="H41" s="57">
        <v>100</v>
      </c>
      <c r="I41" s="67">
        <v>8</v>
      </c>
      <c r="J41" s="57">
        <v>1</v>
      </c>
      <c r="K41" s="66">
        <v>1.934269507364355E-2</v>
      </c>
      <c r="L41" s="205"/>
      <c r="M41" s="66">
        <v>1.2825908413744695E-2</v>
      </c>
      <c r="N41" s="205"/>
      <c r="O41" s="66">
        <v>1.4011091318782542E-2</v>
      </c>
      <c r="P41" s="203"/>
      <c r="Q41" s="272"/>
    </row>
    <row r="42" spans="1:17" x14ac:dyDescent="0.25">
      <c r="A42" s="45">
        <v>85</v>
      </c>
      <c r="B42" s="35" t="s">
        <v>23</v>
      </c>
      <c r="C42" s="37">
        <v>45069</v>
      </c>
      <c r="D42" s="37"/>
      <c r="E42" s="46">
        <v>103725.58</v>
      </c>
      <c r="F42" s="41">
        <v>77717.289999999994</v>
      </c>
      <c r="G42" s="201"/>
      <c r="H42" s="35">
        <v>200</v>
      </c>
      <c r="I42" s="67">
        <v>8</v>
      </c>
      <c r="J42" s="35">
        <v>1</v>
      </c>
      <c r="K42" s="44">
        <v>1.0499973698294088E-3</v>
      </c>
      <c r="L42" s="203"/>
      <c r="M42" s="44">
        <v>4.9221490181391525E-4</v>
      </c>
      <c r="N42" s="203"/>
      <c r="O42" s="44">
        <v>1.199232306233311E-3</v>
      </c>
      <c r="P42" s="203"/>
      <c r="Q42" s="272"/>
    </row>
    <row r="43" spans="1:17" x14ac:dyDescent="0.25">
      <c r="A43" s="45">
        <v>85</v>
      </c>
      <c r="B43" s="35" t="s">
        <v>23</v>
      </c>
      <c r="C43" s="37">
        <v>45069</v>
      </c>
      <c r="D43" s="37"/>
      <c r="E43" s="46">
        <v>93895.26999999999</v>
      </c>
      <c r="F43" s="41">
        <v>71661.37</v>
      </c>
      <c r="G43" s="201"/>
      <c r="H43" s="35">
        <v>200</v>
      </c>
      <c r="I43" s="67">
        <v>8</v>
      </c>
      <c r="J43" s="35">
        <v>1</v>
      </c>
      <c r="K43" s="44">
        <v>9.5048672217038638E-4</v>
      </c>
      <c r="L43" s="203"/>
      <c r="M43" s="44">
        <v>4.2078340811488974E-4</v>
      </c>
      <c r="N43" s="203"/>
      <c r="O43" s="44">
        <v>1.1388621252193176E-3</v>
      </c>
      <c r="P43" s="203"/>
      <c r="Q43" s="272"/>
    </row>
    <row r="44" spans="1:17" x14ac:dyDescent="0.25">
      <c r="A44" s="48">
        <v>228</v>
      </c>
      <c r="B44" s="47" t="s">
        <v>23</v>
      </c>
      <c r="C44" s="49">
        <v>45069</v>
      </c>
      <c r="D44" s="49"/>
      <c r="E44" s="52">
        <v>1470985.2100000002</v>
      </c>
      <c r="F44" s="53">
        <v>896600.52999999991</v>
      </c>
      <c r="G44" s="201"/>
      <c r="H44" s="47">
        <v>100</v>
      </c>
      <c r="I44" s="67">
        <v>8</v>
      </c>
      <c r="J44" s="47">
        <v>1</v>
      </c>
      <c r="K44" s="56">
        <v>2.9781093565501598E-2</v>
      </c>
      <c r="L44" s="204"/>
      <c r="M44" s="56">
        <v>2.1740814091938933E-2</v>
      </c>
      <c r="N44" s="204"/>
      <c r="O44" s="56">
        <v>1.7286600868159738E-2</v>
      </c>
      <c r="P44" s="203"/>
      <c r="Q44" s="272"/>
    </row>
    <row r="45" spans="1:17" x14ac:dyDescent="0.25">
      <c r="A45" s="58">
        <v>228</v>
      </c>
      <c r="B45" s="57" t="s">
        <v>23</v>
      </c>
      <c r="C45" s="59">
        <v>45069</v>
      </c>
      <c r="D45" s="59"/>
      <c r="E45" s="62">
        <v>1495007.09</v>
      </c>
      <c r="F45" s="63">
        <v>925073.97</v>
      </c>
      <c r="G45" s="201"/>
      <c r="H45" s="57">
        <v>100</v>
      </c>
      <c r="I45" s="67">
        <v>8</v>
      </c>
      <c r="J45" s="57">
        <v>1</v>
      </c>
      <c r="K45" s="66">
        <v>3.0267432823731968E-2</v>
      </c>
      <c r="L45" s="205"/>
      <c r="M45" s="66">
        <v>2.1572319802747385E-2</v>
      </c>
      <c r="N45" s="205"/>
      <c r="O45" s="66">
        <v>1.8694492995116864E-2</v>
      </c>
      <c r="P45" s="203"/>
      <c r="Q45" s="272"/>
    </row>
    <row r="46" spans="1:17" x14ac:dyDescent="0.25">
      <c r="A46" s="45">
        <v>133</v>
      </c>
      <c r="B46" s="35" t="s">
        <v>23</v>
      </c>
      <c r="C46" s="37">
        <v>45069</v>
      </c>
      <c r="D46" s="37"/>
      <c r="E46" s="46">
        <v>605855.4</v>
      </c>
      <c r="F46" s="41">
        <v>373696.53</v>
      </c>
      <c r="G46" s="201"/>
      <c r="H46" s="35">
        <v>150</v>
      </c>
      <c r="I46" s="67">
        <v>8</v>
      </c>
      <c r="J46" s="35">
        <v>1</v>
      </c>
      <c r="K46" s="44">
        <v>8.1773024101601463E-3</v>
      </c>
      <c r="L46" s="203"/>
      <c r="M46" s="44">
        <v>5.8582375287407453E-3</v>
      </c>
      <c r="N46" s="203"/>
      <c r="O46" s="44">
        <v>4.9859894950517163E-3</v>
      </c>
      <c r="P46" s="203"/>
      <c r="Q46" s="272"/>
    </row>
    <row r="47" spans="1:17" x14ac:dyDescent="0.25">
      <c r="A47" s="45">
        <v>133</v>
      </c>
      <c r="B47" s="35" t="s">
        <v>23</v>
      </c>
      <c r="C47" s="37">
        <v>45069</v>
      </c>
      <c r="D47" s="37"/>
      <c r="E47" s="46">
        <v>620539.71</v>
      </c>
      <c r="F47" s="41">
        <v>381668.37000000005</v>
      </c>
      <c r="G47" s="201"/>
      <c r="H47" s="35">
        <v>150</v>
      </c>
      <c r="I47" s="67">
        <v>8</v>
      </c>
      <c r="J47" s="35">
        <v>1</v>
      </c>
      <c r="K47" s="44">
        <v>8.3754982891678081E-3</v>
      </c>
      <c r="L47" s="203"/>
      <c r="M47" s="44">
        <v>6.0276182793644285E-3</v>
      </c>
      <c r="N47" s="203"/>
      <c r="O47" s="44">
        <v>5.047942021077269E-3</v>
      </c>
      <c r="P47" s="203"/>
      <c r="Q47" s="272"/>
    </row>
    <row r="48" spans="1:17" x14ac:dyDescent="0.25">
      <c r="A48" s="48">
        <v>145</v>
      </c>
      <c r="B48" s="47" t="s">
        <v>23</v>
      </c>
      <c r="C48" s="49">
        <v>45068</v>
      </c>
      <c r="D48" s="49"/>
      <c r="E48" s="52">
        <v>774997.77999999991</v>
      </c>
      <c r="F48" s="53">
        <v>479888.28</v>
      </c>
      <c r="G48" s="201"/>
      <c r="H48" s="47">
        <v>200</v>
      </c>
      <c r="I48" s="67">
        <v>8</v>
      </c>
      <c r="J48" s="47">
        <v>1</v>
      </c>
      <c r="K48" s="56">
        <v>7.8451779264442842E-3</v>
      </c>
      <c r="L48" s="204"/>
      <c r="M48" s="56">
        <v>5.58503821538646E-3</v>
      </c>
      <c r="N48" s="204"/>
      <c r="O48" s="56">
        <v>4.8593003787743205E-3</v>
      </c>
      <c r="P48" s="203"/>
      <c r="Q48" s="272"/>
    </row>
    <row r="49" spans="1:17" x14ac:dyDescent="0.25">
      <c r="A49" s="58">
        <v>145</v>
      </c>
      <c r="B49" s="57" t="s">
        <v>23</v>
      </c>
      <c r="C49" s="59">
        <v>45068</v>
      </c>
      <c r="D49" s="59"/>
      <c r="E49" s="62">
        <v>793630.09</v>
      </c>
      <c r="F49" s="63">
        <v>498734.97000000003</v>
      </c>
      <c r="G49" s="201"/>
      <c r="H49" s="57">
        <v>200</v>
      </c>
      <c r="I49" s="67">
        <v>8</v>
      </c>
      <c r="J49" s="57">
        <v>1</v>
      </c>
      <c r="K49" s="66">
        <v>8.0337898049591717E-3</v>
      </c>
      <c r="L49" s="205"/>
      <c r="M49" s="66">
        <v>5.5809810078326066E-3</v>
      </c>
      <c r="N49" s="205"/>
      <c r="O49" s="66">
        <v>5.2735389138221138E-3</v>
      </c>
      <c r="P49" s="203"/>
      <c r="Q49" s="272"/>
    </row>
    <row r="50" spans="1:17" x14ac:dyDescent="0.25">
      <c r="A50" s="45">
        <v>72</v>
      </c>
      <c r="B50" s="35" t="s">
        <v>23</v>
      </c>
      <c r="C50" s="37">
        <v>45069</v>
      </c>
      <c r="D50" s="37"/>
      <c r="E50" s="46">
        <v>2232865.34</v>
      </c>
      <c r="F50" s="41">
        <v>1374377.84</v>
      </c>
      <c r="G50" s="201"/>
      <c r="H50" s="35">
        <v>500</v>
      </c>
      <c r="I50" s="67">
        <v>8</v>
      </c>
      <c r="J50" s="35">
        <v>1</v>
      </c>
      <c r="K50" s="44">
        <v>9.0411747388956451E-3</v>
      </c>
      <c r="L50" s="203"/>
      <c r="M50" s="44">
        <v>6.4988561804097591E-3</v>
      </c>
      <c r="N50" s="203"/>
      <c r="O50" s="44">
        <v>5.4659849007446552E-3</v>
      </c>
      <c r="P50" s="203"/>
      <c r="Q50" s="272"/>
    </row>
    <row r="51" spans="1:17" x14ac:dyDescent="0.25">
      <c r="A51" s="45">
        <v>72</v>
      </c>
      <c r="B51" s="35" t="s">
        <v>23</v>
      </c>
      <c r="C51" s="37">
        <v>45069</v>
      </c>
      <c r="D51" s="37"/>
      <c r="E51" s="46">
        <v>2343123.09</v>
      </c>
      <c r="F51" s="41">
        <v>1387960.34</v>
      </c>
      <c r="G51" s="201"/>
      <c r="H51" s="35">
        <v>500</v>
      </c>
      <c r="I51" s="67">
        <v>8</v>
      </c>
      <c r="J51" s="35">
        <v>1</v>
      </c>
      <c r="K51" s="44">
        <v>9.4876233295067888E-3</v>
      </c>
      <c r="L51" s="203"/>
      <c r="M51" s="44">
        <v>7.230699737776825E-3</v>
      </c>
      <c r="N51" s="203"/>
      <c r="O51" s="44">
        <v>4.8523857222194221E-3</v>
      </c>
      <c r="P51" s="203"/>
      <c r="Q51" s="272"/>
    </row>
    <row r="52" spans="1:17" x14ac:dyDescent="0.25">
      <c r="A52" s="48">
        <v>89</v>
      </c>
      <c r="B52" s="47" t="s">
        <v>23</v>
      </c>
      <c r="C52" s="49">
        <v>45070</v>
      </c>
      <c r="D52" s="49"/>
      <c r="E52" s="52">
        <v>1714032.2100000002</v>
      </c>
      <c r="F52" s="53">
        <v>1048664.3400000001</v>
      </c>
      <c r="G52" s="201"/>
      <c r="H52" s="47">
        <v>300</v>
      </c>
      <c r="I52" s="67">
        <v>8</v>
      </c>
      <c r="J52" s="47">
        <v>1</v>
      </c>
      <c r="K52" s="56">
        <v>1.1567248325198657E-2</v>
      </c>
      <c r="L52" s="204"/>
      <c r="M52" s="56">
        <v>8.394861300049173E-3</v>
      </c>
      <c r="N52" s="204"/>
      <c r="O52" s="56">
        <v>6.8206321040713913E-3</v>
      </c>
      <c r="P52" s="203"/>
      <c r="Q52" s="272"/>
    </row>
    <row r="53" spans="1:17" x14ac:dyDescent="0.25">
      <c r="A53" s="58">
        <v>89</v>
      </c>
      <c r="B53" s="57" t="s">
        <v>23</v>
      </c>
      <c r="C53" s="49">
        <v>45070</v>
      </c>
      <c r="D53" s="59"/>
      <c r="E53" s="62">
        <v>1743563.84</v>
      </c>
      <c r="F53" s="63">
        <v>1041045.65</v>
      </c>
      <c r="G53" s="201"/>
      <c r="H53" s="57">
        <v>300</v>
      </c>
      <c r="I53" s="67">
        <v>8</v>
      </c>
      <c r="J53" s="57">
        <v>1</v>
      </c>
      <c r="K53" s="66">
        <v>1.1766544286887665E-2</v>
      </c>
      <c r="L53" s="205"/>
      <c r="M53" s="66">
        <v>8.8635821351151101E-3</v>
      </c>
      <c r="N53" s="205"/>
      <c r="O53" s="66">
        <v>6.2413686263109959E-3</v>
      </c>
      <c r="P53" s="203"/>
      <c r="Q53" s="272"/>
    </row>
    <row r="54" spans="1:17" x14ac:dyDescent="0.25">
      <c r="A54" s="45">
        <v>182</v>
      </c>
      <c r="B54" s="35" t="s">
        <v>23</v>
      </c>
      <c r="C54" s="37">
        <v>45070</v>
      </c>
      <c r="D54" s="37"/>
      <c r="E54" s="46">
        <v>328622.65000000002</v>
      </c>
      <c r="F54" s="41">
        <v>220411.12</v>
      </c>
      <c r="G54" s="201"/>
      <c r="H54" s="35">
        <v>220</v>
      </c>
      <c r="I54" s="67">
        <v>8</v>
      </c>
      <c r="J54" s="35">
        <v>1</v>
      </c>
      <c r="K54" s="44">
        <v>3.0241765923153838E-3</v>
      </c>
      <c r="L54" s="203"/>
      <c r="M54" s="44">
        <v>1.8617604972066266E-3</v>
      </c>
      <c r="N54" s="203"/>
      <c r="O54" s="44">
        <v>2.4991946044838286E-3</v>
      </c>
      <c r="P54" s="203"/>
      <c r="Q54" s="272"/>
    </row>
    <row r="55" spans="1:17" ht="15.75" thickBot="1" x14ac:dyDescent="0.3">
      <c r="A55" s="45">
        <v>182</v>
      </c>
      <c r="B55" s="35" t="s">
        <v>23</v>
      </c>
      <c r="C55" s="37">
        <v>45070</v>
      </c>
      <c r="D55" s="37"/>
      <c r="E55" s="46">
        <v>351314.68000000005</v>
      </c>
      <c r="F55" s="41">
        <v>223688.23</v>
      </c>
      <c r="G55" s="201"/>
      <c r="H55" s="35">
        <v>220</v>
      </c>
      <c r="I55" s="67">
        <v>8</v>
      </c>
      <c r="J55" s="35">
        <v>1</v>
      </c>
      <c r="K55" s="44">
        <v>3.2330018390173947E-3</v>
      </c>
      <c r="L55" s="203"/>
      <c r="M55" s="44">
        <v>2.1957908090636615E-3</v>
      </c>
      <c r="N55" s="203"/>
      <c r="O55" s="44">
        <v>2.2300037144005252E-3</v>
      </c>
      <c r="P55" s="203"/>
      <c r="Q55" s="272"/>
    </row>
    <row r="56" spans="1:17" x14ac:dyDescent="0.25">
      <c r="A56" s="34">
        <v>57</v>
      </c>
      <c r="B56" s="35" t="s">
        <v>23</v>
      </c>
      <c r="C56" s="36">
        <v>45070</v>
      </c>
      <c r="D56" s="37"/>
      <c r="E56" s="40">
        <v>451116.23000000004</v>
      </c>
      <c r="F56" s="83">
        <v>286441.48000000004</v>
      </c>
      <c r="G56" s="201"/>
      <c r="H56" s="35">
        <v>150</v>
      </c>
      <c r="I56" s="35">
        <v>8</v>
      </c>
      <c r="J56" s="35">
        <v>1</v>
      </c>
      <c r="K56" s="44">
        <v>6.0887694239274903E-3</v>
      </c>
      <c r="L56" s="203"/>
      <c r="M56" s="44">
        <v>4.1553605101799472E-3</v>
      </c>
      <c r="N56" s="203"/>
      <c r="O56" s="44">
        <v>4.1568291645572185E-3</v>
      </c>
      <c r="P56" s="203"/>
      <c r="Q56" s="249"/>
    </row>
    <row r="57" spans="1:17" x14ac:dyDescent="0.25">
      <c r="A57" s="45">
        <v>57</v>
      </c>
      <c r="B57" s="35" t="s">
        <v>23</v>
      </c>
      <c r="C57" s="37">
        <v>45070</v>
      </c>
      <c r="D57" s="37"/>
      <c r="E57" s="46">
        <v>464161.83</v>
      </c>
      <c r="F57" s="41">
        <v>295545.2</v>
      </c>
      <c r="G57" s="201"/>
      <c r="H57" s="35">
        <v>150</v>
      </c>
      <c r="I57" s="35">
        <v>8</v>
      </c>
      <c r="J57" s="35">
        <v>1</v>
      </c>
      <c r="K57" s="44">
        <v>6.264847439113928E-3</v>
      </c>
      <c r="L57" s="203"/>
      <c r="M57" s="44">
        <v>4.254828901587058E-3</v>
      </c>
      <c r="N57" s="203"/>
      <c r="O57" s="44">
        <v>4.3215398556827713E-3</v>
      </c>
      <c r="P57" s="203"/>
      <c r="Q57" s="249"/>
    </row>
    <row r="58" spans="1:17" x14ac:dyDescent="0.25">
      <c r="A58" s="48">
        <v>114</v>
      </c>
      <c r="B58" s="47" t="s">
        <v>23</v>
      </c>
      <c r="C58" s="49">
        <v>45070</v>
      </c>
      <c r="D58" s="49"/>
      <c r="E58" s="52">
        <v>1129127.01</v>
      </c>
      <c r="F58" s="53">
        <v>707809.70000000007</v>
      </c>
      <c r="G58" s="201"/>
      <c r="H58" s="47">
        <v>150</v>
      </c>
      <c r="I58" s="47">
        <v>8</v>
      </c>
      <c r="J58" s="47">
        <v>1</v>
      </c>
      <c r="K58" s="56">
        <v>1.523996158200442E-2</v>
      </c>
      <c r="L58" s="204"/>
      <c r="M58" s="56">
        <v>1.0631413208334869E-2</v>
      </c>
      <c r="N58" s="204"/>
      <c r="O58" s="56">
        <v>9.9083790033895267E-3</v>
      </c>
      <c r="P58" s="203"/>
      <c r="Q58" s="249"/>
    </row>
    <row r="59" spans="1:17" x14ac:dyDescent="0.25">
      <c r="A59" s="58">
        <v>114</v>
      </c>
      <c r="B59" s="57" t="s">
        <v>23</v>
      </c>
      <c r="C59" s="59">
        <v>45070</v>
      </c>
      <c r="D59" s="59"/>
      <c r="E59" s="62">
        <v>1142988.8899999999</v>
      </c>
      <c r="F59" s="63">
        <v>721288.27</v>
      </c>
      <c r="G59" s="201"/>
      <c r="H59" s="57">
        <v>150</v>
      </c>
      <c r="I59" s="57">
        <v>8</v>
      </c>
      <c r="J59" s="57">
        <v>1</v>
      </c>
      <c r="K59" s="66">
        <v>1.5427057025460648E-2</v>
      </c>
      <c r="L59" s="205"/>
      <c r="M59" s="66">
        <v>1.0641085554806669E-2</v>
      </c>
      <c r="N59" s="205"/>
      <c r="O59" s="66">
        <v>1.028983866190605E-2</v>
      </c>
      <c r="P59" s="203"/>
      <c r="Q59" s="249"/>
    </row>
    <row r="60" spans="1:17" x14ac:dyDescent="0.25">
      <c r="A60" s="68">
        <v>123</v>
      </c>
      <c r="B60" s="67" t="s">
        <v>23</v>
      </c>
      <c r="C60" s="69">
        <v>45070</v>
      </c>
      <c r="D60" s="69"/>
      <c r="E60" s="72">
        <v>2248026.89</v>
      </c>
      <c r="F60" s="73">
        <v>1458868.39</v>
      </c>
      <c r="G60" s="201"/>
      <c r="H60" s="67">
        <v>100</v>
      </c>
      <c r="I60" s="67">
        <v>8</v>
      </c>
      <c r="J60" s="67">
        <v>1</v>
      </c>
      <c r="K60" s="76">
        <v>4.5512829560572919E-2</v>
      </c>
      <c r="L60" s="206"/>
      <c r="M60" s="76">
        <v>2.987013552933443E-2</v>
      </c>
      <c r="N60" s="206"/>
      <c r="O60" s="76">
        <v>3.3631792167162763E-2</v>
      </c>
      <c r="P60" s="206"/>
      <c r="Q60" s="249"/>
    </row>
    <row r="61" spans="1:17" x14ac:dyDescent="0.25">
      <c r="A61" s="68">
        <v>123</v>
      </c>
      <c r="B61" s="67" t="s">
        <v>23</v>
      </c>
      <c r="C61" s="69">
        <v>45070</v>
      </c>
      <c r="D61" s="69"/>
      <c r="E61" s="72">
        <v>2287759.14</v>
      </c>
      <c r="F61" s="73">
        <v>1502967.7699999998</v>
      </c>
      <c r="G61" s="201"/>
      <c r="H61" s="67">
        <v>100</v>
      </c>
      <c r="I61" s="67">
        <v>8</v>
      </c>
      <c r="J61" s="67">
        <v>1</v>
      </c>
      <c r="K61" s="76">
        <v>4.63172359181446E-2</v>
      </c>
      <c r="L61" s="206"/>
      <c r="M61" s="76">
        <v>2.9704836967671313E-2</v>
      </c>
      <c r="N61" s="206"/>
      <c r="O61" s="76">
        <v>3.5716657743517538E-2</v>
      </c>
      <c r="P61" s="206"/>
      <c r="Q61" s="249"/>
    </row>
    <row r="62" spans="1:17" x14ac:dyDescent="0.25">
      <c r="A62" s="48">
        <v>115</v>
      </c>
      <c r="B62" s="47" t="s">
        <v>23</v>
      </c>
      <c r="C62" s="49">
        <v>45070</v>
      </c>
      <c r="D62" s="49"/>
      <c r="E62" s="52">
        <v>421243.73000000004</v>
      </c>
      <c r="F62" s="53">
        <v>296840.08</v>
      </c>
      <c r="G62" s="201"/>
      <c r="H62" s="47">
        <v>200</v>
      </c>
      <c r="I62" s="67">
        <v>8</v>
      </c>
      <c r="J62" s="47">
        <v>1</v>
      </c>
      <c r="K62" s="56">
        <v>4.2641825532055803E-3</v>
      </c>
      <c r="L62" s="204"/>
      <c r="M62" s="56">
        <v>2.3543774069745712E-3</v>
      </c>
      <c r="N62" s="204"/>
      <c r="O62" s="56">
        <v>4.1060810643966687E-3</v>
      </c>
      <c r="P62" s="203"/>
      <c r="Q62" s="249"/>
    </row>
    <row r="63" spans="1:17" x14ac:dyDescent="0.25">
      <c r="A63" s="58">
        <v>115</v>
      </c>
      <c r="B63" s="57" t="s">
        <v>23</v>
      </c>
      <c r="C63" s="59">
        <v>45070</v>
      </c>
      <c r="D63" s="59"/>
      <c r="E63" s="62">
        <v>426711.08</v>
      </c>
      <c r="F63" s="63">
        <v>301664.05</v>
      </c>
      <c r="G63" s="201"/>
      <c r="H63" s="57">
        <v>200</v>
      </c>
      <c r="I63" s="67">
        <v>8</v>
      </c>
      <c r="J63" s="57">
        <v>1</v>
      </c>
      <c r="K63" s="66">
        <v>4.3195276582407771E-3</v>
      </c>
      <c r="L63" s="205"/>
      <c r="M63" s="66">
        <v>2.3665535717100859E-3</v>
      </c>
      <c r="N63" s="205"/>
      <c r="O63" s="66">
        <v>4.1988942860409859E-3</v>
      </c>
      <c r="P63" s="203"/>
      <c r="Q63" s="249"/>
    </row>
    <row r="64" spans="1:17" x14ac:dyDescent="0.25">
      <c r="A64" s="45">
        <v>11</v>
      </c>
      <c r="B64" s="35" t="s">
        <v>23</v>
      </c>
      <c r="C64" s="37">
        <v>45071</v>
      </c>
      <c r="D64" s="37"/>
      <c r="E64" s="46">
        <v>955046.27</v>
      </c>
      <c r="F64" s="41">
        <v>698382.01</v>
      </c>
      <c r="G64" s="201"/>
      <c r="H64" s="35">
        <v>250</v>
      </c>
      <c r="I64" s="67">
        <v>8</v>
      </c>
      <c r="J64" s="35">
        <v>1</v>
      </c>
      <c r="K64" s="44">
        <v>7.7342238746923369E-3</v>
      </c>
      <c r="L64" s="203"/>
      <c r="M64" s="44">
        <v>3.8859601622418453E-3</v>
      </c>
      <c r="N64" s="203"/>
      <c r="O64" s="44">
        <v>8.2737669817685554E-3</v>
      </c>
      <c r="P64" s="203"/>
      <c r="Q64" s="249"/>
    </row>
    <row r="65" spans="1:17" x14ac:dyDescent="0.25">
      <c r="A65" s="45">
        <v>11</v>
      </c>
      <c r="B65" s="35" t="s">
        <v>23</v>
      </c>
      <c r="C65" s="37">
        <v>45071</v>
      </c>
      <c r="D65" s="37"/>
      <c r="E65" s="46">
        <v>989428.77</v>
      </c>
      <c r="F65" s="41">
        <v>652457.45000000007</v>
      </c>
      <c r="G65" s="201"/>
      <c r="H65" s="35">
        <v>250</v>
      </c>
      <c r="I65" s="67">
        <v>8</v>
      </c>
      <c r="J65" s="35">
        <v>1</v>
      </c>
      <c r="K65" s="44">
        <v>8.0126626904071085E-3</v>
      </c>
      <c r="L65" s="203"/>
      <c r="M65" s="44">
        <v>5.1018288457381966E-3</v>
      </c>
      <c r="N65" s="203"/>
      <c r="O65" s="44">
        <v>6.2582927660381586E-3</v>
      </c>
      <c r="P65" s="203"/>
      <c r="Q65" s="249"/>
    </row>
    <row r="66" spans="1:17" x14ac:dyDescent="0.25">
      <c r="A66" s="48">
        <v>117</v>
      </c>
      <c r="B66" s="47" t="s">
        <v>23</v>
      </c>
      <c r="C66" s="49">
        <v>45072</v>
      </c>
      <c r="D66" s="49"/>
      <c r="E66" s="52">
        <v>1364644.39</v>
      </c>
      <c r="F66" s="53">
        <v>826806.51</v>
      </c>
      <c r="G66" s="201"/>
      <c r="H66" s="47">
        <v>100</v>
      </c>
      <c r="I66" s="67">
        <v>8</v>
      </c>
      <c r="J66" s="47">
        <v>1</v>
      </c>
      <c r="K66" s="56">
        <v>2.7628151517734737E-2</v>
      </c>
      <c r="L66" s="204"/>
      <c r="M66" s="56">
        <v>2.0357495190649149E-2</v>
      </c>
      <c r="N66" s="204"/>
      <c r="O66" s="56">
        <v>1.5631911103234003E-2</v>
      </c>
      <c r="P66" s="203"/>
      <c r="Q66" s="249"/>
    </row>
    <row r="67" spans="1:17" x14ac:dyDescent="0.25">
      <c r="A67" s="58">
        <v>117</v>
      </c>
      <c r="B67" s="57" t="s">
        <v>23</v>
      </c>
      <c r="C67" s="59">
        <v>45072</v>
      </c>
      <c r="D67" s="59"/>
      <c r="E67" s="62">
        <v>1286584.7699999998</v>
      </c>
      <c r="F67" s="63">
        <v>812469.39</v>
      </c>
      <c r="G67" s="201"/>
      <c r="H67" s="57">
        <v>100</v>
      </c>
      <c r="I67" s="67">
        <v>8</v>
      </c>
      <c r="J67" s="57">
        <v>1</v>
      </c>
      <c r="K67" s="66">
        <v>2.60477815513314E-2</v>
      </c>
      <c r="L67" s="205"/>
      <c r="M67" s="66">
        <v>1.7945559297836724E-2</v>
      </c>
      <c r="N67" s="205"/>
      <c r="O67" s="66">
        <v>1.7419777845013553E-2</v>
      </c>
      <c r="P67" s="203"/>
      <c r="Q67" s="249"/>
    </row>
    <row r="68" spans="1:17" x14ac:dyDescent="0.25">
      <c r="A68" s="45">
        <v>184</v>
      </c>
      <c r="B68" s="35" t="s">
        <v>23</v>
      </c>
      <c r="C68" s="37">
        <v>45076</v>
      </c>
      <c r="D68" s="37"/>
      <c r="E68" s="46">
        <v>632578.20000000007</v>
      </c>
      <c r="F68" s="41">
        <v>390162.89</v>
      </c>
      <c r="G68" s="201"/>
      <c r="H68" s="35">
        <v>150</v>
      </c>
      <c r="I68" s="67">
        <v>8</v>
      </c>
      <c r="J68" s="35">
        <v>1</v>
      </c>
      <c r="K68" s="44">
        <v>8.5379832208721234E-3</v>
      </c>
      <c r="L68" s="203"/>
      <c r="M68" s="44">
        <v>6.1170459116350892E-3</v>
      </c>
      <c r="N68" s="203"/>
      <c r="O68" s="44">
        <v>5.2050152148596217E-3</v>
      </c>
      <c r="P68" s="203"/>
      <c r="Q68" s="249"/>
    </row>
    <row r="69" spans="1:17" x14ac:dyDescent="0.25">
      <c r="A69" s="45">
        <v>184</v>
      </c>
      <c r="B69" s="35" t="s">
        <v>23</v>
      </c>
      <c r="C69" s="37">
        <v>45076</v>
      </c>
      <c r="D69" s="37"/>
      <c r="E69" s="46">
        <v>635193.45000000007</v>
      </c>
      <c r="F69" s="41">
        <v>397392.36</v>
      </c>
      <c r="G69" s="201"/>
      <c r="H69" s="35">
        <v>150</v>
      </c>
      <c r="I69" s="67">
        <v>8</v>
      </c>
      <c r="J69" s="35">
        <v>1</v>
      </c>
      <c r="K69" s="44">
        <v>8.5732815612486728E-3</v>
      </c>
      <c r="L69" s="203"/>
      <c r="M69" s="44">
        <v>6.0006118646832498E-3</v>
      </c>
      <c r="N69" s="203"/>
      <c r="O69" s="44">
        <v>5.531239847615662E-3</v>
      </c>
      <c r="P69" s="203"/>
      <c r="Q69" s="249"/>
    </row>
    <row r="70" spans="1:17" x14ac:dyDescent="0.25">
      <c r="A70" s="48" t="s">
        <v>29</v>
      </c>
      <c r="B70" s="47" t="s">
        <v>23</v>
      </c>
      <c r="C70" s="49">
        <v>45076</v>
      </c>
      <c r="D70" s="49"/>
      <c r="E70" s="52">
        <v>614637.51</v>
      </c>
      <c r="F70" s="53">
        <v>379177.27</v>
      </c>
      <c r="G70" s="201"/>
      <c r="H70" s="47">
        <v>150</v>
      </c>
      <c r="I70" s="67">
        <v>8</v>
      </c>
      <c r="J70" s="47">
        <v>1</v>
      </c>
      <c r="K70" s="56">
        <v>8.2958355936050606E-3</v>
      </c>
      <c r="L70" s="204"/>
      <c r="M70" s="56">
        <v>5.9415434546795593E-3</v>
      </c>
      <c r="N70" s="204"/>
      <c r="O70" s="56">
        <v>5.0617280986898269E-3</v>
      </c>
      <c r="P70" s="203"/>
      <c r="Q70" s="249"/>
    </row>
    <row r="71" spans="1:17" x14ac:dyDescent="0.25">
      <c r="A71" s="58" t="s">
        <v>29</v>
      </c>
      <c r="B71" s="57" t="s">
        <v>23</v>
      </c>
      <c r="C71" s="59">
        <v>45076</v>
      </c>
      <c r="D71" s="59"/>
      <c r="E71" s="62">
        <v>631754.82999999996</v>
      </c>
      <c r="F71" s="63">
        <v>390377.51</v>
      </c>
      <c r="G71" s="201"/>
      <c r="H71" s="57">
        <v>150</v>
      </c>
      <c r="I71" s="67">
        <v>8</v>
      </c>
      <c r="J71" s="57">
        <v>1</v>
      </c>
      <c r="K71" s="66">
        <v>8.5268700980288582E-3</v>
      </c>
      <c r="L71" s="205"/>
      <c r="M71" s="66">
        <v>6.0908535375403224E-3</v>
      </c>
      <c r="N71" s="205"/>
      <c r="O71" s="66">
        <v>5.2374356050503557E-3</v>
      </c>
      <c r="P71" s="203"/>
      <c r="Q71" s="249"/>
    </row>
    <row r="72" spans="1:17" x14ac:dyDescent="0.25">
      <c r="A72" s="45">
        <v>92</v>
      </c>
      <c r="B72" s="35" t="s">
        <v>23</v>
      </c>
      <c r="C72" s="37">
        <v>45076</v>
      </c>
      <c r="D72" s="37"/>
      <c r="E72" s="46">
        <v>594836.89</v>
      </c>
      <c r="F72" s="41">
        <v>406881.48000000004</v>
      </c>
      <c r="G72" s="201"/>
      <c r="H72" s="35">
        <v>150</v>
      </c>
      <c r="I72" s="67">
        <v>8</v>
      </c>
      <c r="J72" s="35">
        <v>1</v>
      </c>
      <c r="K72" s="44">
        <v>8.028584269859057E-3</v>
      </c>
      <c r="L72" s="203"/>
      <c r="M72" s="44">
        <v>4.7428187283641305E-3</v>
      </c>
      <c r="N72" s="203"/>
      <c r="O72" s="44">
        <v>7.0643959142140909E-3</v>
      </c>
      <c r="P72" s="203"/>
      <c r="Q72" s="249" t="s">
        <v>161</v>
      </c>
    </row>
    <row r="73" spans="1:17" x14ac:dyDescent="0.25">
      <c r="A73" s="45">
        <v>92</v>
      </c>
      <c r="B73" s="35" t="s">
        <v>23</v>
      </c>
      <c r="C73" s="37">
        <v>45076</v>
      </c>
      <c r="D73" s="37"/>
      <c r="E73" s="46">
        <v>602511.51</v>
      </c>
      <c r="F73" s="41">
        <v>415862.08</v>
      </c>
      <c r="G73" s="201"/>
      <c r="H73" s="35">
        <v>150</v>
      </c>
      <c r="I73" s="67">
        <v>8</v>
      </c>
      <c r="J73" s="35">
        <v>1</v>
      </c>
      <c r="K73" s="44">
        <v>8.1321695290200099E-3</v>
      </c>
      <c r="L73" s="203"/>
      <c r="M73" s="44">
        <v>4.7098639631734454E-3</v>
      </c>
      <c r="N73" s="203"/>
      <c r="O73" s="44">
        <v>7.3579569665701127E-3</v>
      </c>
      <c r="P73" s="203"/>
      <c r="Q73" s="249" t="s">
        <v>161</v>
      </c>
    </row>
    <row r="74" spans="1:17" x14ac:dyDescent="0.25">
      <c r="A74" s="48">
        <v>96</v>
      </c>
      <c r="B74" s="47" t="s">
        <v>23</v>
      </c>
      <c r="C74" s="49">
        <v>45076</v>
      </c>
      <c r="D74" s="49"/>
      <c r="E74" s="52">
        <v>219807.66</v>
      </c>
      <c r="F74" s="53">
        <v>151410.37000000002</v>
      </c>
      <c r="G74" s="201"/>
      <c r="H74" s="47">
        <v>200</v>
      </c>
      <c r="I74" s="67">
        <v>8</v>
      </c>
      <c r="J74" s="47">
        <v>1</v>
      </c>
      <c r="K74" s="56">
        <v>2.2250776025389009E-3</v>
      </c>
      <c r="L74" s="204"/>
      <c r="M74" s="56">
        <v>1.2944397875326624E-3</v>
      </c>
      <c r="N74" s="204"/>
      <c r="O74" s="56">
        <v>2.0008713022634126E-3</v>
      </c>
      <c r="P74" s="203"/>
      <c r="Q74" s="249"/>
    </row>
    <row r="75" spans="1:17" x14ac:dyDescent="0.25">
      <c r="A75" s="58">
        <v>96</v>
      </c>
      <c r="B75" s="57" t="s">
        <v>23</v>
      </c>
      <c r="C75" s="59">
        <v>45076</v>
      </c>
      <c r="D75" s="59"/>
      <c r="E75" s="62">
        <v>240466.28000000003</v>
      </c>
      <c r="F75" s="63">
        <v>163847.05000000002</v>
      </c>
      <c r="G75" s="201"/>
      <c r="H75" s="57">
        <v>200</v>
      </c>
      <c r="I75" s="67">
        <v>8</v>
      </c>
      <c r="J75" s="57">
        <v>1</v>
      </c>
      <c r="K75" s="66">
        <v>2.4342014914032024E-3</v>
      </c>
      <c r="L75" s="205"/>
      <c r="M75" s="66">
        <v>1.4500425353419155E-3</v>
      </c>
      <c r="N75" s="205"/>
      <c r="O75" s="66">
        <v>2.1159417555317674E-3</v>
      </c>
      <c r="P75" s="203"/>
      <c r="Q75" s="249"/>
    </row>
    <row r="76" spans="1:17" x14ac:dyDescent="0.25">
      <c r="A76" s="45">
        <v>93</v>
      </c>
      <c r="B76" s="35" t="s">
        <v>23</v>
      </c>
      <c r="C76" s="37">
        <v>45076</v>
      </c>
      <c r="D76" s="37"/>
      <c r="E76" s="46">
        <v>235675.87000000002</v>
      </c>
      <c r="F76" s="41">
        <v>162270.66</v>
      </c>
      <c r="G76" s="201"/>
      <c r="H76" s="35">
        <v>200</v>
      </c>
      <c r="I76" s="67">
        <v>8</v>
      </c>
      <c r="J76" s="35">
        <v>1</v>
      </c>
      <c r="K76" s="44">
        <v>2.3857089411527771E-3</v>
      </c>
      <c r="L76" s="203"/>
      <c r="M76" s="44">
        <v>1.3892162165517162E-3</v>
      </c>
      <c r="N76" s="203"/>
      <c r="O76" s="44">
        <v>2.1424593578922816E-3</v>
      </c>
      <c r="P76" s="203"/>
      <c r="Q76" s="249"/>
    </row>
    <row r="77" spans="1:17" x14ac:dyDescent="0.25">
      <c r="A77" s="45">
        <v>93</v>
      </c>
      <c r="B77" s="35" t="s">
        <v>23</v>
      </c>
      <c r="C77" s="37">
        <v>45076</v>
      </c>
      <c r="D77" s="37"/>
      <c r="E77" s="46">
        <v>242626.19</v>
      </c>
      <c r="F77" s="41">
        <v>168890.92</v>
      </c>
      <c r="G77" s="201"/>
      <c r="H77" s="35">
        <v>200</v>
      </c>
      <c r="I77" s="67">
        <v>8</v>
      </c>
      <c r="J77" s="35">
        <v>1</v>
      </c>
      <c r="K77" s="44">
        <v>2.4560659130730372E-3</v>
      </c>
      <c r="L77" s="203"/>
      <c r="M77" s="44">
        <v>1.3954627037484017E-3</v>
      </c>
      <c r="N77" s="203"/>
      <c r="O77" s="44">
        <v>2.2802969000479669E-3</v>
      </c>
      <c r="P77" s="203"/>
      <c r="Q77" s="249"/>
    </row>
    <row r="78" spans="1:17" x14ac:dyDescent="0.25">
      <c r="A78" s="48">
        <v>120</v>
      </c>
      <c r="B78" s="47" t="s">
        <v>23</v>
      </c>
      <c r="C78" s="49">
        <v>45077</v>
      </c>
      <c r="D78" s="49"/>
      <c r="E78" s="52">
        <v>1487984.14</v>
      </c>
      <c r="F78" s="53">
        <v>950311.83</v>
      </c>
      <c r="G78" s="201"/>
      <c r="H78" s="47">
        <v>150</v>
      </c>
      <c r="I78" s="67">
        <v>8</v>
      </c>
      <c r="J78" s="47">
        <v>1</v>
      </c>
      <c r="K78" s="56">
        <v>2.0083498957510444E-2</v>
      </c>
      <c r="L78" s="204"/>
      <c r="M78" s="56">
        <v>1.3567485509413134E-2</v>
      </c>
      <c r="N78" s="204"/>
      <c r="O78" s="56">
        <v>1.4009428913409214E-2</v>
      </c>
      <c r="P78" s="203"/>
      <c r="Q78" s="249"/>
    </row>
    <row r="79" spans="1:17" x14ac:dyDescent="0.25">
      <c r="A79" s="58">
        <v>120</v>
      </c>
      <c r="B79" s="57" t="s">
        <v>23</v>
      </c>
      <c r="C79" s="59">
        <v>45077</v>
      </c>
      <c r="D79" s="59"/>
      <c r="E79" s="62">
        <v>1506035.64</v>
      </c>
      <c r="F79" s="63">
        <v>951185.89</v>
      </c>
      <c r="G79" s="201"/>
      <c r="H79" s="57">
        <v>150</v>
      </c>
      <c r="I79" s="67">
        <v>8</v>
      </c>
      <c r="J79" s="57">
        <v>1</v>
      </c>
      <c r="K79" s="66">
        <v>2.0327142200530158E-2</v>
      </c>
      <c r="L79" s="205"/>
      <c r="M79" s="66">
        <v>1.4000936635599665E-2</v>
      </c>
      <c r="N79" s="205"/>
      <c r="O79" s="66">
        <v>1.3601341964600564E-2</v>
      </c>
      <c r="P79" s="203"/>
      <c r="Q79" s="249"/>
    </row>
    <row r="80" spans="1:17" x14ac:dyDescent="0.25">
      <c r="A80" s="45">
        <v>183</v>
      </c>
      <c r="B80" s="35" t="s">
        <v>23</v>
      </c>
      <c r="C80" s="37">
        <v>45077</v>
      </c>
      <c r="D80" s="37"/>
      <c r="E80" s="46">
        <v>798697.77</v>
      </c>
      <c r="F80" s="41">
        <v>531224.89</v>
      </c>
      <c r="G80" s="201"/>
      <c r="H80" s="35">
        <v>150</v>
      </c>
      <c r="I80" s="67">
        <v>8</v>
      </c>
      <c r="J80" s="35">
        <v>1</v>
      </c>
      <c r="K80" s="44">
        <v>1.0780118819788576E-2</v>
      </c>
      <c r="L80" s="203"/>
      <c r="M80" s="44">
        <v>6.7493422221445599E-3</v>
      </c>
      <c r="N80" s="203"/>
      <c r="O80" s="44">
        <v>8.6661696849346295E-3</v>
      </c>
      <c r="P80" s="203"/>
      <c r="Q80" s="249"/>
    </row>
    <row r="81" spans="1:17" x14ac:dyDescent="0.25">
      <c r="A81" s="45">
        <v>183</v>
      </c>
      <c r="B81" s="35" t="s">
        <v>23</v>
      </c>
      <c r="C81" s="37">
        <v>45077</v>
      </c>
      <c r="D81" s="37"/>
      <c r="E81" s="46">
        <v>811836.39</v>
      </c>
      <c r="F81" s="41">
        <v>522902.08</v>
      </c>
      <c r="G81" s="201"/>
      <c r="H81" s="35">
        <v>150</v>
      </c>
      <c r="I81" s="67">
        <v>8</v>
      </c>
      <c r="J81" s="35">
        <v>1</v>
      </c>
      <c r="K81" s="44">
        <v>1.0957452336981255E-2</v>
      </c>
      <c r="L81" s="203"/>
      <c r="M81" s="44">
        <v>7.2908944559508431E-3</v>
      </c>
      <c r="N81" s="203"/>
      <c r="O81" s="44">
        <v>7.8830994442153895E-3</v>
      </c>
      <c r="P81" s="203"/>
      <c r="Q81" s="249"/>
    </row>
    <row r="82" spans="1:17" x14ac:dyDescent="0.25">
      <c r="A82" s="48">
        <v>91</v>
      </c>
      <c r="B82" s="47" t="s">
        <v>23</v>
      </c>
      <c r="C82" s="49">
        <v>45077</v>
      </c>
      <c r="D82" s="49"/>
      <c r="E82" s="52">
        <v>744962.70000000007</v>
      </c>
      <c r="F82" s="53">
        <v>486005.67000000004</v>
      </c>
      <c r="G82" s="201"/>
      <c r="H82" s="47">
        <v>150</v>
      </c>
      <c r="I82" s="67">
        <v>8</v>
      </c>
      <c r="J82" s="47">
        <v>1</v>
      </c>
      <c r="K82" s="56">
        <v>1.005485018733746E-2</v>
      </c>
      <c r="L82" s="204"/>
      <c r="M82" s="56">
        <v>6.5344554419878211E-3</v>
      </c>
      <c r="N82" s="204"/>
      <c r="O82" s="56">
        <v>7.5688487025017204E-3</v>
      </c>
      <c r="P82" s="203"/>
      <c r="Q82" s="249"/>
    </row>
    <row r="83" spans="1:17" x14ac:dyDescent="0.25">
      <c r="A83" s="58">
        <v>91</v>
      </c>
      <c r="B83" s="57" t="s">
        <v>23</v>
      </c>
      <c r="C83" s="59">
        <v>45077</v>
      </c>
      <c r="D83" s="59"/>
      <c r="E83" s="62">
        <v>743414.20000000007</v>
      </c>
      <c r="F83" s="63">
        <v>485218.61</v>
      </c>
      <c r="G83" s="201"/>
      <c r="H83" s="57">
        <v>150</v>
      </c>
      <c r="I83" s="67">
        <v>8</v>
      </c>
      <c r="J83" s="57">
        <v>1</v>
      </c>
      <c r="K83" s="66">
        <v>1.0033949898618182E-2</v>
      </c>
      <c r="L83" s="205"/>
      <c r="M83" s="66">
        <v>6.5152414598389427E-3</v>
      </c>
      <c r="N83" s="205"/>
      <c r="O83" s="66">
        <v>7.5652231433753665E-3</v>
      </c>
      <c r="P83" s="203"/>
      <c r="Q83" s="249"/>
    </row>
    <row r="84" spans="1:17" x14ac:dyDescent="0.25">
      <c r="A84" s="45">
        <v>70</v>
      </c>
      <c r="B84" s="35" t="s">
        <v>23</v>
      </c>
      <c r="C84" s="37">
        <v>45077</v>
      </c>
      <c r="D84" s="37"/>
      <c r="E84" s="46">
        <v>2310566.64</v>
      </c>
      <c r="F84" s="41">
        <v>1486876.89</v>
      </c>
      <c r="G84" s="201"/>
      <c r="H84" s="35">
        <v>100</v>
      </c>
      <c r="I84" s="67">
        <v>8</v>
      </c>
      <c r="J84" s="35">
        <v>1</v>
      </c>
      <c r="K84" s="44">
        <v>4.6778989229379571E-2</v>
      </c>
      <c r="L84" s="203"/>
      <c r="M84" s="44">
        <v>3.1177164621078775E-2</v>
      </c>
      <c r="N84" s="203"/>
      <c r="O84" s="44">
        <v>3.3543922907846718E-2</v>
      </c>
      <c r="P84" s="203"/>
      <c r="Q84" s="249"/>
    </row>
    <row r="85" spans="1:17" x14ac:dyDescent="0.25">
      <c r="A85" s="45">
        <v>70</v>
      </c>
      <c r="B85" s="35" t="s">
        <v>23</v>
      </c>
      <c r="C85" s="37">
        <v>45077</v>
      </c>
      <c r="D85" s="37"/>
      <c r="E85" s="46">
        <v>2298031.64</v>
      </c>
      <c r="F85" s="41">
        <v>1483941.01</v>
      </c>
      <c r="G85" s="201"/>
      <c r="H85" s="35">
        <v>100</v>
      </c>
      <c r="I85" s="67">
        <v>8</v>
      </c>
      <c r="J85" s="35">
        <v>1</v>
      </c>
      <c r="K85" s="44">
        <v>4.6525209650016185E-2</v>
      </c>
      <c r="L85" s="203"/>
      <c r="M85" s="44">
        <v>3.0813832013798548E-2</v>
      </c>
      <c r="N85" s="203"/>
      <c r="O85" s="44">
        <v>3.3779461917867903E-2</v>
      </c>
      <c r="P85" s="203"/>
      <c r="Q85" s="249"/>
    </row>
    <row r="86" spans="1:17" x14ac:dyDescent="0.25">
      <c r="A86" s="48">
        <v>169</v>
      </c>
      <c r="B86" s="47" t="s">
        <v>23</v>
      </c>
      <c r="C86" s="49">
        <v>45077</v>
      </c>
      <c r="D86" s="49"/>
      <c r="E86" s="52">
        <v>3564656.14</v>
      </c>
      <c r="F86" s="53">
        <v>2235735.39</v>
      </c>
      <c r="G86" s="201"/>
      <c r="H86" s="47">
        <v>100</v>
      </c>
      <c r="I86" s="67">
        <v>8</v>
      </c>
      <c r="J86" s="47">
        <v>1</v>
      </c>
      <c r="K86" s="56">
        <v>7.2168881993164138E-2</v>
      </c>
      <c r="L86" s="204"/>
      <c r="M86" s="56">
        <v>5.030046931034101E-2</v>
      </c>
      <c r="N86" s="204"/>
      <c r="O86" s="56">
        <v>4.7017087268069739E-2</v>
      </c>
      <c r="P86" s="203"/>
      <c r="Q86" s="249"/>
    </row>
    <row r="87" spans="1:17" x14ac:dyDescent="0.25">
      <c r="A87" s="58">
        <v>169</v>
      </c>
      <c r="B87" s="57" t="s">
        <v>23</v>
      </c>
      <c r="C87" s="59">
        <v>45077</v>
      </c>
      <c r="D87" s="59"/>
      <c r="E87" s="62">
        <v>3609504.14</v>
      </c>
      <c r="F87" s="63">
        <v>2278380.14</v>
      </c>
      <c r="G87" s="201"/>
      <c r="H87" s="57">
        <v>100</v>
      </c>
      <c r="I87" s="67">
        <v>8</v>
      </c>
      <c r="J87" s="57">
        <v>1</v>
      </c>
      <c r="K87" s="66">
        <v>7.3076860180263381E-2</v>
      </c>
      <c r="L87" s="205"/>
      <c r="M87" s="66">
        <v>5.038386368055308E-2</v>
      </c>
      <c r="N87" s="205"/>
      <c r="O87" s="66">
        <v>4.8789942474377158E-2</v>
      </c>
      <c r="P87" s="203"/>
      <c r="Q87" s="249"/>
    </row>
    <row r="88" spans="1:17" x14ac:dyDescent="0.25">
      <c r="A88" s="45">
        <v>165</v>
      </c>
      <c r="B88" s="35" t="s">
        <v>23</v>
      </c>
      <c r="C88" s="37">
        <v>45077</v>
      </c>
      <c r="D88" s="37"/>
      <c r="E88" s="46">
        <v>2024746.2699999998</v>
      </c>
      <c r="F88" s="41">
        <v>1364499.01</v>
      </c>
      <c r="G88" s="201"/>
      <c r="H88" s="35">
        <v>100</v>
      </c>
      <c r="I88" s="67">
        <v>8</v>
      </c>
      <c r="J88" s="35">
        <v>1</v>
      </c>
      <c r="K88" s="44">
        <v>4.0992361924067446E-2</v>
      </c>
      <c r="L88" s="203"/>
      <c r="M88" s="44">
        <v>2.4990765656166279E-2</v>
      </c>
      <c r="N88" s="203"/>
      <c r="O88" s="44">
        <v>3.4403431975987511E-2</v>
      </c>
      <c r="P88" s="203"/>
      <c r="Q88" s="249"/>
    </row>
    <row r="89" spans="1:17" x14ac:dyDescent="0.25">
      <c r="A89" s="45">
        <v>165</v>
      </c>
      <c r="B89" s="35" t="s">
        <v>23</v>
      </c>
      <c r="C89" s="37">
        <v>45077</v>
      </c>
      <c r="D89" s="37"/>
      <c r="E89" s="46">
        <v>1981037.39</v>
      </c>
      <c r="F89" s="41">
        <v>1331418.1399999999</v>
      </c>
      <c r="G89" s="201"/>
      <c r="H89" s="35">
        <v>100</v>
      </c>
      <c r="I89" s="67">
        <v>8</v>
      </c>
      <c r="J89" s="35">
        <v>1</v>
      </c>
      <c r="K89" s="44">
        <v>4.0107445994203489E-2</v>
      </c>
      <c r="L89" s="203"/>
      <c r="M89" s="44">
        <v>2.4588488928351627E-2</v>
      </c>
      <c r="N89" s="203"/>
      <c r="O89" s="44">
        <v>3.3365757691581496E-2</v>
      </c>
      <c r="P89" s="203"/>
      <c r="Q89" s="249"/>
    </row>
    <row r="90" spans="1:17" x14ac:dyDescent="0.25">
      <c r="A90" s="48">
        <v>401</v>
      </c>
      <c r="B90" s="47" t="s">
        <v>23</v>
      </c>
      <c r="C90" s="49">
        <v>45082</v>
      </c>
      <c r="D90" s="49"/>
      <c r="E90" s="52">
        <v>864.18</v>
      </c>
      <c r="F90" s="53">
        <v>1209.4000000000001</v>
      </c>
      <c r="G90" s="202"/>
      <c r="H90" s="47">
        <v>100</v>
      </c>
      <c r="I90" s="67">
        <v>8</v>
      </c>
      <c r="J90" s="47">
        <v>1</v>
      </c>
      <c r="K90" s="56">
        <v>1.7495910402413339E-5</v>
      </c>
      <c r="L90" s="204"/>
      <c r="M90" s="56">
        <v>-1.3066789735442033E-5</v>
      </c>
      <c r="N90" s="204"/>
      <c r="O90" s="56">
        <v>6.5709805296389052E-5</v>
      </c>
      <c r="P90" s="203"/>
      <c r="Q90" s="249"/>
    </row>
    <row r="91" spans="1:17" x14ac:dyDescent="0.25">
      <c r="A91" s="58">
        <v>401</v>
      </c>
      <c r="B91" s="57" t="s">
        <v>23</v>
      </c>
      <c r="C91" s="59">
        <v>45082</v>
      </c>
      <c r="D91" s="59"/>
      <c r="E91" s="62">
        <v>544.66</v>
      </c>
      <c r="F91" s="63">
        <v>1651.6599999999999</v>
      </c>
      <c r="G91" s="202"/>
      <c r="H91" s="57">
        <v>100</v>
      </c>
      <c r="I91" s="67">
        <v>8</v>
      </c>
      <c r="J91" s="57">
        <v>1</v>
      </c>
      <c r="K91" s="66">
        <v>1.1027011224257039E-5</v>
      </c>
      <c r="L91" s="205"/>
      <c r="M91" s="66">
        <v>-4.1900632168282032E-5</v>
      </c>
      <c r="N91" s="205"/>
      <c r="O91" s="66">
        <v>1.1379443329395901E-4</v>
      </c>
      <c r="P91" s="203"/>
      <c r="Q91" s="249"/>
    </row>
    <row r="92" spans="1:17" x14ac:dyDescent="0.25">
      <c r="A92" s="45">
        <v>3</v>
      </c>
      <c r="B92" s="35" t="s">
        <v>23</v>
      </c>
      <c r="C92" s="37">
        <v>45082</v>
      </c>
      <c r="D92" s="37"/>
      <c r="E92" s="46">
        <v>625383.39</v>
      </c>
      <c r="F92" s="41">
        <v>423316.2</v>
      </c>
      <c r="G92" s="201"/>
      <c r="H92" s="35">
        <v>200</v>
      </c>
      <c r="I92" s="67">
        <v>8</v>
      </c>
      <c r="J92" s="35">
        <v>1</v>
      </c>
      <c r="K92" s="44">
        <v>6.3306555107717826E-3</v>
      </c>
      <c r="L92" s="203"/>
      <c r="M92" s="44">
        <v>3.8241838308348511E-3</v>
      </c>
      <c r="N92" s="203"/>
      <c r="O92" s="44">
        <v>5.3889141118644039E-3</v>
      </c>
      <c r="P92" s="203"/>
      <c r="Q92" s="249"/>
    </row>
    <row r="93" spans="1:17" x14ac:dyDescent="0.25">
      <c r="A93" s="45">
        <v>3</v>
      </c>
      <c r="B93" s="35" t="s">
        <v>23</v>
      </c>
      <c r="C93" s="37">
        <v>45082</v>
      </c>
      <c r="D93" s="37"/>
      <c r="E93" s="46">
        <v>735390.95000000007</v>
      </c>
      <c r="F93" s="41">
        <v>504425.77</v>
      </c>
      <c r="G93" s="201"/>
      <c r="H93" s="35">
        <v>200</v>
      </c>
      <c r="I93" s="67">
        <v>8</v>
      </c>
      <c r="J93" s="35">
        <v>1</v>
      </c>
      <c r="K93" s="44">
        <v>7.4442443541540126E-3</v>
      </c>
      <c r="L93" s="203"/>
      <c r="M93" s="44">
        <v>4.3710871955108645E-3</v>
      </c>
      <c r="N93" s="203"/>
      <c r="O93" s="44">
        <v>6.6072878910827708E-3</v>
      </c>
      <c r="P93" s="203"/>
      <c r="Q93" s="249"/>
    </row>
    <row r="94" spans="1:17" x14ac:dyDescent="0.25">
      <c r="A94" s="48">
        <v>5</v>
      </c>
      <c r="B94" s="47" t="s">
        <v>23</v>
      </c>
      <c r="C94" s="49">
        <v>45082</v>
      </c>
      <c r="D94" s="49"/>
      <c r="E94" s="52">
        <v>441356.48000000004</v>
      </c>
      <c r="F94" s="53">
        <v>285278.64</v>
      </c>
      <c r="G94" s="201"/>
      <c r="H94" s="47">
        <v>250</v>
      </c>
      <c r="I94" s="67">
        <v>8</v>
      </c>
      <c r="J94" s="47">
        <v>1</v>
      </c>
      <c r="K94" s="56">
        <v>3.5742245502578332E-3</v>
      </c>
      <c r="L94" s="204"/>
      <c r="M94" s="56">
        <v>2.3630569696332353E-3</v>
      </c>
      <c r="N94" s="204"/>
      <c r="O94" s="56">
        <v>2.6040102983428859E-3</v>
      </c>
      <c r="P94" s="203"/>
      <c r="Q94" s="249"/>
    </row>
    <row r="95" spans="1:17" x14ac:dyDescent="0.25">
      <c r="A95" s="58">
        <v>5</v>
      </c>
      <c r="B95" s="57" t="s">
        <v>23</v>
      </c>
      <c r="C95" s="59">
        <v>45082</v>
      </c>
      <c r="D95" s="59"/>
      <c r="E95" s="62">
        <v>466008.83</v>
      </c>
      <c r="F95" s="63">
        <v>305575.48000000004</v>
      </c>
      <c r="G95" s="201"/>
      <c r="H95" s="57">
        <v>250</v>
      </c>
      <c r="I95" s="67">
        <v>8</v>
      </c>
      <c r="J95" s="57">
        <v>1</v>
      </c>
      <c r="K95" s="66">
        <v>3.7738659707067831E-3</v>
      </c>
      <c r="L95" s="205"/>
      <c r="M95" s="66">
        <v>2.4290004646342366E-3</v>
      </c>
      <c r="N95" s="205"/>
      <c r="O95" s="66">
        <v>2.8914608380559734E-3</v>
      </c>
      <c r="P95" s="203"/>
      <c r="Q95" s="249"/>
    </row>
    <row r="96" spans="1:17" x14ac:dyDescent="0.25">
      <c r="A96" s="45">
        <v>197</v>
      </c>
      <c r="B96" s="35" t="s">
        <v>23</v>
      </c>
      <c r="C96" s="37">
        <v>45082</v>
      </c>
      <c r="D96" s="37"/>
      <c r="E96" s="46">
        <v>736550.33</v>
      </c>
      <c r="F96" s="41">
        <v>454994.98000000004</v>
      </c>
      <c r="G96" s="201"/>
      <c r="H96" s="35">
        <v>100</v>
      </c>
      <c r="I96" s="67">
        <v>8</v>
      </c>
      <c r="J96" s="35">
        <v>1</v>
      </c>
      <c r="K96" s="44">
        <v>1.4911961142988704E-2</v>
      </c>
      <c r="L96" s="203"/>
      <c r="M96" s="44">
        <v>1.0657043500778595E-2</v>
      </c>
      <c r="N96" s="203"/>
      <c r="O96" s="44">
        <v>9.148072930751731E-3</v>
      </c>
      <c r="P96" s="203"/>
      <c r="Q96" s="249"/>
    </row>
    <row r="97" spans="1:17" x14ac:dyDescent="0.25">
      <c r="A97" s="45">
        <v>197</v>
      </c>
      <c r="B97" s="35" t="s">
        <v>23</v>
      </c>
      <c r="C97" s="37">
        <v>45082</v>
      </c>
      <c r="D97" s="37"/>
      <c r="E97" s="46">
        <v>804810.83</v>
      </c>
      <c r="F97" s="41">
        <v>491639.67000000004</v>
      </c>
      <c r="G97" s="201"/>
      <c r="H97" s="35">
        <v>100</v>
      </c>
      <c r="I97" s="67">
        <v>8</v>
      </c>
      <c r="J97" s="35">
        <v>1</v>
      </c>
      <c r="K97" s="44">
        <v>1.6293941276784827E-2</v>
      </c>
      <c r="L97" s="203"/>
      <c r="M97" s="44">
        <v>1.1853721391936946E-2</v>
      </c>
      <c r="N97" s="203"/>
      <c r="O97" s="44">
        <v>9.5464727524229506E-3</v>
      </c>
      <c r="P97" s="203"/>
      <c r="Q97" s="249"/>
    </row>
    <row r="98" spans="1:17" x14ac:dyDescent="0.25">
      <c r="A98" s="48">
        <v>454</v>
      </c>
      <c r="B98" s="47" t="s">
        <v>23</v>
      </c>
      <c r="C98" s="49">
        <v>45082</v>
      </c>
      <c r="D98" s="49"/>
      <c r="E98" s="52">
        <v>1116361.51</v>
      </c>
      <c r="F98" s="53">
        <v>709286.01</v>
      </c>
      <c r="G98" s="201"/>
      <c r="H98" s="47">
        <v>450</v>
      </c>
      <c r="I98" s="67">
        <v>8</v>
      </c>
      <c r="J98" s="47">
        <v>1</v>
      </c>
      <c r="K98" s="56">
        <v>5.0225547032801453E-3</v>
      </c>
      <c r="L98" s="204"/>
      <c r="M98" s="56">
        <v>3.4240130061667161E-3</v>
      </c>
      <c r="N98" s="204"/>
      <c r="O98" s="56">
        <v>3.4368646487938732E-3</v>
      </c>
      <c r="P98" s="203"/>
      <c r="Q98" s="249"/>
    </row>
    <row r="99" spans="1:17" x14ac:dyDescent="0.25">
      <c r="A99" s="58">
        <v>454</v>
      </c>
      <c r="B99" s="57" t="s">
        <v>23</v>
      </c>
      <c r="C99" s="59">
        <v>45082</v>
      </c>
      <c r="D99" s="59"/>
      <c r="E99" s="62">
        <v>1130525.51</v>
      </c>
      <c r="F99" s="63">
        <v>728799.64</v>
      </c>
      <c r="G99" s="201"/>
      <c r="H99" s="57">
        <v>450</v>
      </c>
      <c r="I99" s="67">
        <v>8</v>
      </c>
      <c r="J99" s="57">
        <v>1</v>
      </c>
      <c r="K99" s="66">
        <v>5.0862791009595853E-3</v>
      </c>
      <c r="L99" s="205"/>
      <c r="M99" s="66">
        <v>3.379015941253255E-3</v>
      </c>
      <c r="N99" s="205"/>
      <c r="O99" s="66">
        <v>3.6706157933686116E-3</v>
      </c>
      <c r="P99" s="203"/>
      <c r="Q99" s="249"/>
    </row>
    <row r="100" spans="1:17" x14ac:dyDescent="0.25">
      <c r="A100" s="45">
        <v>98</v>
      </c>
      <c r="B100" s="35" t="s">
        <v>23</v>
      </c>
      <c r="C100" s="37">
        <v>45076</v>
      </c>
      <c r="D100" s="37"/>
      <c r="E100" s="46">
        <v>1185561.6399999999</v>
      </c>
      <c r="F100" s="41">
        <v>752566.77</v>
      </c>
      <c r="G100" s="201"/>
      <c r="H100" s="35">
        <v>450</v>
      </c>
      <c r="I100" s="67">
        <v>8</v>
      </c>
      <c r="J100" s="35">
        <v>1</v>
      </c>
      <c r="K100" s="44">
        <v>5.333888832310711E-3</v>
      </c>
      <c r="L100" s="203"/>
      <c r="M100" s="44">
        <v>3.6420272565739422E-3</v>
      </c>
      <c r="N100" s="203"/>
      <c r="O100" s="44">
        <v>3.637502387834053E-3</v>
      </c>
      <c r="P100" s="203"/>
      <c r="Q100" s="249"/>
    </row>
    <row r="101" spans="1:17" x14ac:dyDescent="0.25">
      <c r="A101" s="45">
        <v>98</v>
      </c>
      <c r="B101" s="35" t="s">
        <v>23</v>
      </c>
      <c r="C101" s="37">
        <v>45076</v>
      </c>
      <c r="D101" s="37"/>
      <c r="E101" s="46">
        <v>1144497.7699999998</v>
      </c>
      <c r="F101" s="41">
        <v>740111.95000000007</v>
      </c>
      <c r="G101" s="201"/>
      <c r="H101" s="35">
        <v>450</v>
      </c>
      <c r="I101" s="67">
        <v>8</v>
      </c>
      <c r="J101" s="35">
        <v>1</v>
      </c>
      <c r="K101" s="44">
        <v>5.1491408527754934E-3</v>
      </c>
      <c r="L101" s="203"/>
      <c r="M101" s="44">
        <v>3.4013894405076983E-3</v>
      </c>
      <c r="N101" s="203"/>
      <c r="O101" s="44">
        <v>3.7576655363757592E-3</v>
      </c>
      <c r="P101" s="203"/>
      <c r="Q101" s="249"/>
    </row>
    <row r="102" spans="1:17" x14ac:dyDescent="0.25">
      <c r="A102" s="48">
        <v>440</v>
      </c>
      <c r="B102" s="47" t="s">
        <v>23</v>
      </c>
      <c r="C102" s="49">
        <v>45079</v>
      </c>
      <c r="D102" s="49"/>
      <c r="E102" s="52">
        <v>1404106.89</v>
      </c>
      <c r="F102" s="53">
        <v>886566.45000000007</v>
      </c>
      <c r="G102" s="201"/>
      <c r="H102" s="47">
        <v>200</v>
      </c>
      <c r="I102" s="67">
        <v>8</v>
      </c>
      <c r="J102" s="47">
        <v>1</v>
      </c>
      <c r="K102" s="56">
        <v>1.4213548301772341E-2</v>
      </c>
      <c r="L102" s="204"/>
      <c r="M102" s="56">
        <v>9.7946122893635204E-3</v>
      </c>
      <c r="N102" s="204"/>
      <c r="O102" s="56">
        <v>9.5007124266789627E-3</v>
      </c>
      <c r="P102" s="203"/>
      <c r="Q102" s="249"/>
    </row>
    <row r="103" spans="1:17" x14ac:dyDescent="0.25">
      <c r="A103" s="58">
        <v>440</v>
      </c>
      <c r="B103" s="57" t="s">
        <v>23</v>
      </c>
      <c r="C103" s="59">
        <v>45079</v>
      </c>
      <c r="D103" s="59"/>
      <c r="E103" s="62">
        <v>1325097.6399999999</v>
      </c>
      <c r="F103" s="63">
        <v>825415.14</v>
      </c>
      <c r="G103" s="201"/>
      <c r="H103" s="57">
        <v>200</v>
      </c>
      <c r="I103" s="67">
        <v>8</v>
      </c>
      <c r="J103" s="57">
        <v>1</v>
      </c>
      <c r="K103" s="66">
        <v>1.3413750366757717E-2</v>
      </c>
      <c r="L103" s="205"/>
      <c r="M103" s="66">
        <v>9.4566452725508513E-3</v>
      </c>
      <c r="N103" s="205"/>
      <c r="O103" s="66">
        <v>8.5077759525447553E-3</v>
      </c>
      <c r="P103" s="203"/>
      <c r="Q103" s="249"/>
    </row>
    <row r="104" spans="1:17" x14ac:dyDescent="0.25">
      <c r="A104" s="45">
        <v>455</v>
      </c>
      <c r="B104" s="35" t="s">
        <v>23</v>
      </c>
      <c r="C104" s="37">
        <v>45078</v>
      </c>
      <c r="D104" s="37"/>
      <c r="E104" s="46">
        <v>1975081.14</v>
      </c>
      <c r="F104" s="41">
        <v>1428605.89</v>
      </c>
      <c r="G104" s="201"/>
      <c r="H104" s="35">
        <v>100</v>
      </c>
      <c r="I104" s="67">
        <v>8</v>
      </c>
      <c r="J104" s="35">
        <v>1</v>
      </c>
      <c r="K104" s="44">
        <v>3.9986857671939172E-2</v>
      </c>
      <c r="L104" s="203"/>
      <c r="M104" s="44">
        <v>2.0684424967768712E-2</v>
      </c>
      <c r="N104" s="203">
        <v>3</v>
      </c>
      <c r="O104" s="44">
        <v>4.1500230313966484E-2</v>
      </c>
      <c r="P104" s="203">
        <v>3</v>
      </c>
      <c r="Q104" s="249"/>
    </row>
    <row r="105" spans="1:17" x14ac:dyDescent="0.25">
      <c r="A105" s="45">
        <v>455</v>
      </c>
      <c r="B105" s="35" t="s">
        <v>23</v>
      </c>
      <c r="C105" s="37">
        <v>45078</v>
      </c>
      <c r="D105" s="37"/>
      <c r="E105" s="46">
        <v>1985661.7699999998</v>
      </c>
      <c r="F105" s="41">
        <v>1161224.6399999999</v>
      </c>
      <c r="G105" s="201"/>
      <c r="H105" s="35">
        <v>100</v>
      </c>
      <c r="I105" s="67">
        <v>8</v>
      </c>
      <c r="J105" s="35">
        <v>1</v>
      </c>
      <c r="K105" s="44">
        <v>4.0201069704711379E-2</v>
      </c>
      <c r="L105" s="203"/>
      <c r="M105" s="44">
        <v>3.1205453414637863E-2</v>
      </c>
      <c r="N105" s="203">
        <v>3</v>
      </c>
      <c r="O105" s="44">
        <v>1.9340575023658053E-2</v>
      </c>
      <c r="P105" s="203">
        <v>3</v>
      </c>
      <c r="Q105" s="249"/>
    </row>
    <row r="106" spans="1:17" x14ac:dyDescent="0.25">
      <c r="A106" s="48">
        <v>87</v>
      </c>
      <c r="B106" s="47" t="s">
        <v>23</v>
      </c>
      <c r="C106" s="49">
        <v>45078</v>
      </c>
      <c r="D106" s="49"/>
      <c r="E106" s="52">
        <v>884051.51</v>
      </c>
      <c r="F106" s="53">
        <v>655345.14</v>
      </c>
      <c r="G106" s="201"/>
      <c r="H106" s="47">
        <v>400</v>
      </c>
      <c r="I106" s="67">
        <v>8</v>
      </c>
      <c r="J106" s="47">
        <v>1</v>
      </c>
      <c r="K106" s="56">
        <v>4.4745556510444066E-3</v>
      </c>
      <c r="L106" s="204"/>
      <c r="M106" s="56">
        <v>2.1641692601429572E-3</v>
      </c>
      <c r="N106" s="204"/>
      <c r="O106" s="56">
        <v>4.967330740438116E-3</v>
      </c>
      <c r="P106" s="203"/>
      <c r="Q106" s="249"/>
    </row>
    <row r="107" spans="1:17" x14ac:dyDescent="0.25">
      <c r="A107" s="58">
        <v>87</v>
      </c>
      <c r="B107" s="57" t="s">
        <v>23</v>
      </c>
      <c r="C107" s="59">
        <v>45078</v>
      </c>
      <c r="D107" s="59"/>
      <c r="E107" s="62">
        <v>900258.89</v>
      </c>
      <c r="F107" s="63">
        <v>649730.39</v>
      </c>
      <c r="G107" s="201"/>
      <c r="H107" s="57">
        <v>400</v>
      </c>
      <c r="I107" s="67">
        <v>8</v>
      </c>
      <c r="J107" s="57">
        <v>1</v>
      </c>
      <c r="K107" s="66">
        <v>4.5565880020412668E-3</v>
      </c>
      <c r="L107" s="205"/>
      <c r="M107" s="66">
        <v>2.3706645271389898E-3</v>
      </c>
      <c r="N107" s="205"/>
      <c r="O107" s="66">
        <v>4.6997354710398955E-3</v>
      </c>
      <c r="P107" s="203"/>
      <c r="Q107" s="249"/>
    </row>
    <row r="108" spans="1:17" x14ac:dyDescent="0.25">
      <c r="A108" s="45">
        <v>45</v>
      </c>
      <c r="B108" s="35" t="s">
        <v>23</v>
      </c>
      <c r="C108" s="37">
        <v>45078</v>
      </c>
      <c r="D108" s="37"/>
      <c r="E108" s="46">
        <v>317836.83</v>
      </c>
      <c r="F108" s="41">
        <v>211194.5</v>
      </c>
      <c r="G108" s="201"/>
      <c r="H108" s="35">
        <v>500</v>
      </c>
      <c r="I108" s="67">
        <v>8</v>
      </c>
      <c r="J108" s="35">
        <v>1</v>
      </c>
      <c r="K108" s="44">
        <v>1.2869644519121202E-3</v>
      </c>
      <c r="L108" s="203"/>
      <c r="M108" s="44">
        <v>8.0729558137281824E-4</v>
      </c>
      <c r="N108" s="203"/>
      <c r="O108" s="44">
        <v>1.0312880716594993E-3</v>
      </c>
      <c r="P108" s="203"/>
      <c r="Q108" s="249"/>
    </row>
    <row r="109" spans="1:17" x14ac:dyDescent="0.25">
      <c r="A109" s="45">
        <v>45</v>
      </c>
      <c r="B109" s="35" t="s">
        <v>23</v>
      </c>
      <c r="C109" s="37">
        <v>45078</v>
      </c>
      <c r="D109" s="37"/>
      <c r="E109" s="46">
        <v>316257.42000000004</v>
      </c>
      <c r="F109" s="41">
        <v>216346.77000000002</v>
      </c>
      <c r="G109" s="201"/>
      <c r="H109" s="35">
        <v>500</v>
      </c>
      <c r="I109" s="67">
        <v>8</v>
      </c>
      <c r="J109" s="35">
        <v>1</v>
      </c>
      <c r="K109" s="44">
        <v>1.2805692065121631E-3</v>
      </c>
      <c r="L109" s="203"/>
      <c r="M109" s="44">
        <v>7.5633593411815144E-4</v>
      </c>
      <c r="N109" s="203"/>
      <c r="O109" s="44">
        <v>1.1271015356471247E-3</v>
      </c>
      <c r="P109" s="203"/>
      <c r="Q109" s="249"/>
    </row>
    <row r="110" spans="1:17" x14ac:dyDescent="0.25">
      <c r="A110" s="48">
        <v>150</v>
      </c>
      <c r="B110" s="47" t="s">
        <v>23</v>
      </c>
      <c r="C110" s="49">
        <v>45078</v>
      </c>
      <c r="D110" s="49"/>
      <c r="E110" s="52">
        <v>986821.39</v>
      </c>
      <c r="F110" s="53">
        <v>556542.45000000007</v>
      </c>
      <c r="G110" s="201"/>
      <c r="H110" s="47">
        <v>200</v>
      </c>
      <c r="I110" s="67">
        <v>8</v>
      </c>
      <c r="J110" s="47">
        <v>1</v>
      </c>
      <c r="K110" s="56">
        <v>9.9894342744711699E-3</v>
      </c>
      <c r="L110" s="204"/>
      <c r="M110" s="56">
        <v>8.143161515220548E-3</v>
      </c>
      <c r="N110" s="204"/>
      <c r="O110" s="56">
        <v>3.9694864323888343E-3</v>
      </c>
      <c r="P110" s="203"/>
      <c r="Q110" s="249"/>
    </row>
    <row r="111" spans="1:17" x14ac:dyDescent="0.25">
      <c r="A111" s="58">
        <v>150</v>
      </c>
      <c r="B111" s="57" t="s">
        <v>23</v>
      </c>
      <c r="C111" s="59">
        <v>45078</v>
      </c>
      <c r="D111" s="59"/>
      <c r="E111" s="62">
        <v>1069163.2699999998</v>
      </c>
      <c r="F111" s="63">
        <v>599160.14</v>
      </c>
      <c r="G111" s="201"/>
      <c r="H111" s="57">
        <v>200</v>
      </c>
      <c r="I111" s="67">
        <v>8</v>
      </c>
      <c r="J111" s="57">
        <v>1</v>
      </c>
      <c r="K111" s="66">
        <v>1.0822967887171225E-2</v>
      </c>
      <c r="L111" s="205"/>
      <c r="M111" s="66">
        <v>8.8949540506193473E-3</v>
      </c>
      <c r="N111" s="205"/>
      <c r="O111" s="66">
        <v>4.1452297485865359E-3</v>
      </c>
      <c r="P111" s="203"/>
      <c r="Q111" s="249"/>
    </row>
    <row r="112" spans="1:17" x14ac:dyDescent="0.25">
      <c r="A112" s="45">
        <v>74</v>
      </c>
      <c r="B112" s="35" t="s">
        <v>23</v>
      </c>
      <c r="C112" s="37">
        <v>45078</v>
      </c>
      <c r="D112" s="37"/>
      <c r="E112" s="46">
        <v>715102.33</v>
      </c>
      <c r="F112" s="41">
        <v>528477.57999999996</v>
      </c>
      <c r="G112" s="201"/>
      <c r="H112" s="35">
        <v>200</v>
      </c>
      <c r="I112" s="67">
        <v>8</v>
      </c>
      <c r="J112" s="35">
        <v>1</v>
      </c>
      <c r="K112" s="44">
        <v>7.2388659158028508E-3</v>
      </c>
      <c r="L112" s="203"/>
      <c r="M112" s="44">
        <v>3.5319308957757873E-3</v>
      </c>
      <c r="N112" s="203"/>
      <c r="O112" s="44">
        <v>7.9699102930581838E-3</v>
      </c>
      <c r="P112" s="203"/>
      <c r="Q112" s="249"/>
    </row>
    <row r="113" spans="1:17" x14ac:dyDescent="0.25">
      <c r="A113" s="45">
        <v>74</v>
      </c>
      <c r="B113" s="35" t="s">
        <v>23</v>
      </c>
      <c r="C113" s="37">
        <v>45078</v>
      </c>
      <c r="D113" s="37"/>
      <c r="E113" s="46">
        <v>785723.89</v>
      </c>
      <c r="F113" s="41">
        <v>559006.57999999996</v>
      </c>
      <c r="G113" s="201"/>
      <c r="H113" s="35">
        <v>200</v>
      </c>
      <c r="I113" s="67">
        <v>8</v>
      </c>
      <c r="J113" s="35">
        <v>1</v>
      </c>
      <c r="K113" s="44">
        <v>7.9537566134807985E-3</v>
      </c>
      <c r="L113" s="203"/>
      <c r="M113" s="44">
        <v>4.2906949469251913E-3</v>
      </c>
      <c r="N113" s="203"/>
      <c r="O113" s="44">
        <v>7.8755825830945578E-3</v>
      </c>
      <c r="P113" s="203"/>
      <c r="Q113" s="249"/>
    </row>
    <row r="114" spans="1:17" x14ac:dyDescent="0.25">
      <c r="A114" s="48">
        <v>121</v>
      </c>
      <c r="B114" s="47" t="s">
        <v>23</v>
      </c>
      <c r="C114" s="49">
        <v>45078</v>
      </c>
      <c r="D114" s="49"/>
      <c r="E114" s="52">
        <v>1512904.89</v>
      </c>
      <c r="F114" s="53">
        <v>1054387.6399999999</v>
      </c>
      <c r="G114" s="201"/>
      <c r="H114" s="47">
        <v>200</v>
      </c>
      <c r="I114" s="67">
        <v>8</v>
      </c>
      <c r="J114" s="47">
        <v>1</v>
      </c>
      <c r="K114" s="56">
        <v>1.5314892963741932E-2</v>
      </c>
      <c r="L114" s="204"/>
      <c r="M114" s="56">
        <v>8.6775802326387614E-3</v>
      </c>
      <c r="N114" s="204"/>
      <c r="O114" s="56">
        <v>1.4270222371871812E-2</v>
      </c>
      <c r="P114" s="203"/>
      <c r="Q114" s="249"/>
    </row>
    <row r="115" spans="1:17" x14ac:dyDescent="0.25">
      <c r="A115" s="58">
        <v>121</v>
      </c>
      <c r="B115" s="57" t="s">
        <v>23</v>
      </c>
      <c r="C115" s="59">
        <v>45078</v>
      </c>
      <c r="D115" s="59"/>
      <c r="E115" s="62">
        <v>1546905.7699999998</v>
      </c>
      <c r="F115" s="63">
        <v>1090667.01</v>
      </c>
      <c r="G115" s="201"/>
      <c r="H115" s="57">
        <v>200</v>
      </c>
      <c r="I115" s="67">
        <v>8</v>
      </c>
      <c r="J115" s="57">
        <v>1</v>
      </c>
      <c r="K115" s="66">
        <v>1.5659078405480462E-2</v>
      </c>
      <c r="L115" s="205"/>
      <c r="M115" s="66">
        <v>8.6344591073500895E-3</v>
      </c>
      <c r="N115" s="205"/>
      <c r="O115" s="66">
        <v>1.5102931490980302E-2</v>
      </c>
      <c r="P115" s="203"/>
      <c r="Q115" s="249"/>
    </row>
    <row r="116" spans="1:17" x14ac:dyDescent="0.25">
      <c r="A116" s="45">
        <v>149</v>
      </c>
      <c r="B116" s="35" t="s">
        <v>23</v>
      </c>
      <c r="C116" s="37">
        <v>45082</v>
      </c>
      <c r="D116" s="37"/>
      <c r="E116" s="46">
        <v>1198838.51</v>
      </c>
      <c r="F116" s="41">
        <v>771688.77</v>
      </c>
      <c r="G116" s="201"/>
      <c r="H116" s="35">
        <v>300</v>
      </c>
      <c r="I116" s="67">
        <v>8</v>
      </c>
      <c r="J116" s="35">
        <v>1</v>
      </c>
      <c r="K116" s="44">
        <v>8.0904329954109514E-3</v>
      </c>
      <c r="L116" s="203"/>
      <c r="M116" s="44">
        <v>5.3892936273764857E-3</v>
      </c>
      <c r="N116" s="203"/>
      <c r="O116" s="44">
        <v>5.8074496412741016E-3</v>
      </c>
      <c r="P116" s="203"/>
      <c r="Q116" s="249"/>
    </row>
    <row r="117" spans="1:17" x14ac:dyDescent="0.25">
      <c r="A117" s="45">
        <v>149</v>
      </c>
      <c r="B117" s="35" t="s">
        <v>23</v>
      </c>
      <c r="C117" s="37">
        <v>45082</v>
      </c>
      <c r="D117" s="37"/>
      <c r="E117" s="46">
        <v>1223366.3899999999</v>
      </c>
      <c r="F117" s="41">
        <v>825036.70000000007</v>
      </c>
      <c r="G117" s="201"/>
      <c r="H117" s="35">
        <v>300</v>
      </c>
      <c r="I117" s="67">
        <v>8</v>
      </c>
      <c r="J117" s="35">
        <v>1</v>
      </c>
      <c r="K117" s="44">
        <v>8.2559608525862097E-3</v>
      </c>
      <c r="L117" s="203"/>
      <c r="M117" s="44">
        <v>5.0256747432688362E-3</v>
      </c>
      <c r="N117" s="203"/>
      <c r="O117" s="44">
        <v>6.9451151350323525E-3</v>
      </c>
      <c r="P117" s="203"/>
      <c r="Q117" s="249"/>
    </row>
    <row r="118" spans="1:17" x14ac:dyDescent="0.25">
      <c r="A118" s="48">
        <v>39</v>
      </c>
      <c r="B118" s="47" t="s">
        <v>23</v>
      </c>
      <c r="C118" s="49">
        <v>45084</v>
      </c>
      <c r="D118" s="49"/>
      <c r="E118" s="52">
        <v>471475.01</v>
      </c>
      <c r="F118" s="53">
        <v>308735.11</v>
      </c>
      <c r="G118" s="201"/>
      <c r="H118" s="47">
        <v>500</v>
      </c>
      <c r="I118" s="67">
        <v>8</v>
      </c>
      <c r="J118" s="47">
        <v>1</v>
      </c>
      <c r="K118" s="56">
        <v>1.9090662898787135E-3</v>
      </c>
      <c r="L118" s="204"/>
      <c r="M118" s="56">
        <v>1.2319611000908769E-3</v>
      </c>
      <c r="N118" s="204"/>
      <c r="O118" s="56">
        <v>1.455776158043849E-3</v>
      </c>
      <c r="P118" s="203"/>
      <c r="Q118" s="249"/>
    </row>
    <row r="119" spans="1:17" x14ac:dyDescent="0.25">
      <c r="A119" s="58">
        <v>39</v>
      </c>
      <c r="B119" s="57" t="s">
        <v>23</v>
      </c>
      <c r="C119" s="59">
        <v>45084</v>
      </c>
      <c r="D119" s="59"/>
      <c r="E119" s="62">
        <v>495265.3</v>
      </c>
      <c r="F119" s="63">
        <v>326674.67000000004</v>
      </c>
      <c r="G119" s="201"/>
      <c r="H119" s="57">
        <v>500</v>
      </c>
      <c r="I119" s="67">
        <v>8</v>
      </c>
      <c r="J119" s="57">
        <v>1</v>
      </c>
      <c r="K119" s="66">
        <v>2.0053964021903683E-3</v>
      </c>
      <c r="L119" s="205"/>
      <c r="M119" s="66">
        <v>1.276251847271713E-3</v>
      </c>
      <c r="N119" s="205"/>
      <c r="O119" s="66">
        <v>1.5676607930751089E-3</v>
      </c>
      <c r="P119" s="203"/>
      <c r="Q119" s="249"/>
    </row>
    <row r="120" spans="1:17" x14ac:dyDescent="0.25">
      <c r="A120" s="45">
        <v>110</v>
      </c>
      <c r="B120" s="35" t="s">
        <v>23</v>
      </c>
      <c r="C120" s="37">
        <v>45084</v>
      </c>
      <c r="D120" s="37"/>
      <c r="E120" s="46">
        <v>1086897.6399999999</v>
      </c>
      <c r="F120" s="41">
        <v>685604.01</v>
      </c>
      <c r="G120" s="201"/>
      <c r="H120" s="35">
        <v>300</v>
      </c>
      <c r="I120" s="67">
        <v>8</v>
      </c>
      <c r="J120" s="35">
        <v>1</v>
      </c>
      <c r="K120" s="44">
        <v>7.334993375621786E-3</v>
      </c>
      <c r="L120" s="203"/>
      <c r="M120" s="44">
        <v>5.0630703950932448E-3</v>
      </c>
      <c r="N120" s="203"/>
      <c r="O120" s="44">
        <v>4.8846344081363638E-3</v>
      </c>
      <c r="P120" s="203"/>
      <c r="Q120" s="249"/>
    </row>
    <row r="121" spans="1:17" x14ac:dyDescent="0.25">
      <c r="A121" s="45">
        <v>110</v>
      </c>
      <c r="B121" s="35" t="s">
        <v>23</v>
      </c>
      <c r="C121" s="37">
        <v>45084</v>
      </c>
      <c r="D121" s="37"/>
      <c r="E121" s="46">
        <v>1086339.01</v>
      </c>
      <c r="F121" s="41">
        <v>690405.33</v>
      </c>
      <c r="G121" s="201"/>
      <c r="H121" s="35">
        <v>300</v>
      </c>
      <c r="I121" s="67">
        <v>8</v>
      </c>
      <c r="J121" s="35">
        <v>1</v>
      </c>
      <c r="K121" s="44">
        <v>7.3312234278377223E-3</v>
      </c>
      <c r="L121" s="203"/>
      <c r="M121" s="44">
        <v>4.9954445916032177E-3</v>
      </c>
      <c r="N121" s="203"/>
      <c r="O121" s="44">
        <v>5.021924497904182E-3</v>
      </c>
      <c r="P121" s="203"/>
      <c r="Q121" s="249"/>
    </row>
    <row r="122" spans="1:17" x14ac:dyDescent="0.25">
      <c r="A122" s="48">
        <v>14</v>
      </c>
      <c r="B122" s="47" t="s">
        <v>23</v>
      </c>
      <c r="C122" s="49">
        <v>45082</v>
      </c>
      <c r="D122" s="49"/>
      <c r="E122" s="52">
        <v>613356.82999999996</v>
      </c>
      <c r="F122" s="53">
        <v>416992.3</v>
      </c>
      <c r="G122" s="201"/>
      <c r="H122" s="47">
        <v>450</v>
      </c>
      <c r="I122" s="67">
        <v>8</v>
      </c>
      <c r="J122" s="47">
        <v>1</v>
      </c>
      <c r="K122" s="56">
        <v>2.759516701095777E-3</v>
      </c>
      <c r="L122" s="204"/>
      <c r="M122" s="56">
        <v>1.6516707703357588E-3</v>
      </c>
      <c r="N122" s="204"/>
      <c r="O122" s="56">
        <v>2.3818687511340396E-3</v>
      </c>
      <c r="P122" s="203"/>
      <c r="Q122" s="249"/>
    </row>
    <row r="123" spans="1:17" x14ac:dyDescent="0.25">
      <c r="A123" s="58">
        <v>14</v>
      </c>
      <c r="B123" s="57" t="s">
        <v>23</v>
      </c>
      <c r="C123" s="59">
        <v>45082</v>
      </c>
      <c r="D123" s="59"/>
      <c r="E123" s="62">
        <v>633790.82999999996</v>
      </c>
      <c r="F123" s="63">
        <v>427194.67000000004</v>
      </c>
      <c r="G123" s="201"/>
      <c r="H123" s="57">
        <v>450</v>
      </c>
      <c r="I123" s="67">
        <v>8</v>
      </c>
      <c r="J123" s="57">
        <v>1</v>
      </c>
      <c r="K123" s="66">
        <v>2.8514500774147319E-3</v>
      </c>
      <c r="L123" s="205"/>
      <c r="M123" s="66">
        <v>1.7377315482363825E-3</v>
      </c>
      <c r="N123" s="205"/>
      <c r="O123" s="66">
        <v>2.3944948377334504E-3</v>
      </c>
      <c r="P123" s="203"/>
      <c r="Q123" s="249"/>
    </row>
    <row r="124" spans="1:17" x14ac:dyDescent="0.25">
      <c r="A124" s="45">
        <v>21</v>
      </c>
      <c r="B124" s="35" t="s">
        <v>23</v>
      </c>
      <c r="C124" s="37">
        <v>45083</v>
      </c>
      <c r="D124" s="37"/>
      <c r="E124" s="46">
        <v>480498.92000000004</v>
      </c>
      <c r="F124" s="41">
        <v>320379.3</v>
      </c>
      <c r="G124" s="201"/>
      <c r="H124" s="35">
        <v>400</v>
      </c>
      <c r="I124" s="67">
        <v>8</v>
      </c>
      <c r="J124" s="35">
        <v>1</v>
      </c>
      <c r="K124" s="44">
        <v>2.4320066574025018E-3</v>
      </c>
      <c r="L124" s="203"/>
      <c r="M124" s="44">
        <v>1.5151565719388207E-3</v>
      </c>
      <c r="N124" s="203"/>
      <c r="O124" s="44">
        <v>1.9712276837469144E-3</v>
      </c>
      <c r="P124" s="203"/>
      <c r="Q124" s="249"/>
    </row>
    <row r="125" spans="1:17" ht="15.75" thickBot="1" x14ac:dyDescent="0.3">
      <c r="A125" s="58">
        <v>21</v>
      </c>
      <c r="B125" s="57" t="s">
        <v>23</v>
      </c>
      <c r="C125" s="59">
        <v>45083</v>
      </c>
      <c r="D125" s="37"/>
      <c r="E125" s="46">
        <v>481522.27</v>
      </c>
      <c r="F125" s="41">
        <v>356309.83</v>
      </c>
      <c r="G125" s="201"/>
      <c r="H125" s="35">
        <v>400</v>
      </c>
      <c r="I125" s="67">
        <v>8</v>
      </c>
      <c r="J125" s="35">
        <v>1</v>
      </c>
      <c r="K125" s="44">
        <v>2.4371862611628032E-3</v>
      </c>
      <c r="L125" s="203"/>
      <c r="M125" s="44">
        <v>1.1848420034627563E-3</v>
      </c>
      <c r="N125" s="203"/>
      <c r="O125" s="44">
        <v>2.6925401540551009E-3</v>
      </c>
      <c r="P125" s="203"/>
      <c r="Q125" s="249"/>
    </row>
    <row r="126" spans="1:17" x14ac:dyDescent="0.25">
      <c r="A126" s="34">
        <v>18</v>
      </c>
      <c r="B126" s="35" t="s">
        <v>23</v>
      </c>
      <c r="C126" s="36">
        <v>45083</v>
      </c>
      <c r="D126" s="37"/>
      <c r="E126" s="40">
        <v>287742.81</v>
      </c>
      <c r="F126" s="41">
        <v>209171.69999999998</v>
      </c>
      <c r="G126" s="201"/>
      <c r="H126" s="35">
        <v>400</v>
      </c>
      <c r="I126" s="35">
        <v>8</v>
      </c>
      <c r="J126" s="35">
        <v>1</v>
      </c>
      <c r="K126" s="44">
        <v>1.4563871018476026E-3</v>
      </c>
      <c r="L126" s="203"/>
      <c r="M126" s="44">
        <v>7.4349123287344773E-4</v>
      </c>
      <c r="N126" s="203"/>
      <c r="O126" s="44">
        <v>1.5327261182944327E-3</v>
      </c>
      <c r="P126" s="203"/>
      <c r="Q126" s="272"/>
    </row>
    <row r="127" spans="1:17" x14ac:dyDescent="0.25">
      <c r="A127" s="45">
        <v>18</v>
      </c>
      <c r="B127" s="35" t="s">
        <v>23</v>
      </c>
      <c r="C127" s="37">
        <v>45083</v>
      </c>
      <c r="D127" s="37"/>
      <c r="E127" s="46">
        <v>304824.33999999997</v>
      </c>
      <c r="F127" s="41">
        <v>210842.74</v>
      </c>
      <c r="G127" s="201"/>
      <c r="H127" s="35">
        <v>400</v>
      </c>
      <c r="I127" s="35">
        <v>8</v>
      </c>
      <c r="J127" s="35">
        <v>1</v>
      </c>
      <c r="K127" s="44">
        <v>1.5428438927986008E-3</v>
      </c>
      <c r="L127" s="203"/>
      <c r="M127" s="44">
        <v>8.8931536860582989E-4</v>
      </c>
      <c r="N127" s="203"/>
      <c r="O127" s="44">
        <v>1.4050863270144579E-3</v>
      </c>
      <c r="P127" s="203"/>
      <c r="Q127" s="272"/>
    </row>
    <row r="128" spans="1:17" x14ac:dyDescent="0.25">
      <c r="A128" s="48">
        <v>112</v>
      </c>
      <c r="B128" s="47" t="s">
        <v>23</v>
      </c>
      <c r="C128" s="49">
        <v>45083</v>
      </c>
      <c r="D128" s="49"/>
      <c r="E128" s="52">
        <v>257496.82</v>
      </c>
      <c r="F128" s="53">
        <v>172244.37</v>
      </c>
      <c r="G128" s="201"/>
      <c r="H128" s="47">
        <v>500</v>
      </c>
      <c r="I128" s="47">
        <v>8</v>
      </c>
      <c r="J128" s="47">
        <v>1</v>
      </c>
      <c r="K128" s="56">
        <v>1.0426395638932526E-3</v>
      </c>
      <c r="L128" s="204"/>
      <c r="M128" s="56">
        <v>6.4537155354920631E-4</v>
      </c>
      <c r="N128" s="204"/>
      <c r="O128" s="56">
        <v>8.5412622223969971E-4</v>
      </c>
      <c r="P128" s="204"/>
      <c r="Q128" s="272"/>
    </row>
    <row r="129" spans="1:17" x14ac:dyDescent="0.25">
      <c r="A129" s="58">
        <v>112</v>
      </c>
      <c r="B129" s="57" t="s">
        <v>23</v>
      </c>
      <c r="C129" s="59">
        <v>45083</v>
      </c>
      <c r="D129" s="59"/>
      <c r="E129" s="62">
        <v>276066.18</v>
      </c>
      <c r="F129" s="63">
        <v>179677.35</v>
      </c>
      <c r="G129" s="201"/>
      <c r="H129" s="57">
        <v>500</v>
      </c>
      <c r="I129" s="57">
        <v>8</v>
      </c>
      <c r="J129" s="57">
        <v>1</v>
      </c>
      <c r="K129" s="66">
        <v>1.1178294222075292E-3</v>
      </c>
      <c r="L129" s="205"/>
      <c r="M129" s="66">
        <v>7.2967532266685964E-4</v>
      </c>
      <c r="N129" s="205"/>
      <c r="O129" s="66">
        <v>8.3453131401243943E-4</v>
      </c>
      <c r="P129" s="205"/>
      <c r="Q129" s="272"/>
    </row>
    <row r="130" spans="1:17" x14ac:dyDescent="0.25">
      <c r="A130" s="68">
        <v>186</v>
      </c>
      <c r="B130" s="67" t="s">
        <v>23</v>
      </c>
      <c r="C130" s="69">
        <v>45083</v>
      </c>
      <c r="D130" s="69"/>
      <c r="E130" s="72">
        <v>3354440.68</v>
      </c>
      <c r="F130" s="73">
        <v>1993770.43</v>
      </c>
      <c r="G130" s="201"/>
      <c r="H130" s="67">
        <v>100</v>
      </c>
      <c r="I130" s="67">
        <v>8</v>
      </c>
      <c r="J130" s="67">
        <v>1</v>
      </c>
      <c r="K130" s="76">
        <v>6.7912927384908783E-2</v>
      </c>
      <c r="L130" s="206"/>
      <c r="M130" s="76">
        <v>5.1502207450383343E-2</v>
      </c>
      <c r="N130" s="206"/>
      <c r="O130" s="76">
        <v>3.5283047859229685E-2</v>
      </c>
      <c r="P130" s="206"/>
      <c r="Q130" s="273"/>
    </row>
    <row r="131" spans="1:17" x14ac:dyDescent="0.25">
      <c r="A131" s="68">
        <v>186</v>
      </c>
      <c r="B131" s="67" t="s">
        <v>23</v>
      </c>
      <c r="C131" s="69">
        <v>45083</v>
      </c>
      <c r="D131" s="69"/>
      <c r="E131" s="72">
        <v>3310758.18</v>
      </c>
      <c r="F131" s="73">
        <v>2006973.3099999998</v>
      </c>
      <c r="G131" s="201"/>
      <c r="H131" s="67">
        <v>100</v>
      </c>
      <c r="I131" s="67">
        <v>8</v>
      </c>
      <c r="J131" s="67">
        <v>1</v>
      </c>
      <c r="K131" s="76">
        <v>6.7028545536042317E-2</v>
      </c>
      <c r="L131" s="206"/>
      <c r="M131" s="76">
        <v>4.9349060762819717E-2</v>
      </c>
      <c r="N131" s="206"/>
      <c r="O131" s="76">
        <v>3.8010892262428597E-2</v>
      </c>
      <c r="P131" s="206"/>
      <c r="Q131" s="273"/>
    </row>
    <row r="132" spans="1:17" x14ac:dyDescent="0.25">
      <c r="A132" s="48">
        <v>36</v>
      </c>
      <c r="B132" s="47" t="s">
        <v>23</v>
      </c>
      <c r="C132" s="49">
        <v>45083</v>
      </c>
      <c r="D132" s="49"/>
      <c r="E132" s="52">
        <v>857005.62</v>
      </c>
      <c r="F132" s="53">
        <v>571717.81000000006</v>
      </c>
      <c r="G132" s="201"/>
      <c r="H132" s="47">
        <v>250</v>
      </c>
      <c r="I132" s="67">
        <v>8</v>
      </c>
      <c r="J132" s="47">
        <v>1</v>
      </c>
      <c r="K132" s="56">
        <v>6.9402640847437778E-3</v>
      </c>
      <c r="L132" s="204"/>
      <c r="M132" s="56">
        <v>4.3193277647352243E-3</v>
      </c>
      <c r="N132" s="204"/>
      <c r="O132" s="56">
        <v>5.6350130880183881E-3</v>
      </c>
      <c r="P132" s="204"/>
      <c r="Q132" s="272"/>
    </row>
    <row r="133" spans="1:17" x14ac:dyDescent="0.25">
      <c r="A133" s="58">
        <v>36</v>
      </c>
      <c r="B133" s="57" t="s">
        <v>23</v>
      </c>
      <c r="C133" s="59">
        <v>45083</v>
      </c>
      <c r="D133" s="59"/>
      <c r="E133" s="62">
        <v>869685.99000000011</v>
      </c>
      <c r="F133" s="63">
        <v>574029.37</v>
      </c>
      <c r="G133" s="201"/>
      <c r="H133" s="57">
        <v>250</v>
      </c>
      <c r="I133" s="67">
        <v>8</v>
      </c>
      <c r="J133" s="57">
        <v>1</v>
      </c>
      <c r="K133" s="66">
        <v>7.0429531621996081E-3</v>
      </c>
      <c r="L133" s="205"/>
      <c r="M133" s="66">
        <v>4.476314103970206E-3</v>
      </c>
      <c r="N133" s="205"/>
      <c r="O133" s="66">
        <v>5.5182739751932159E-3</v>
      </c>
      <c r="P133" s="205"/>
      <c r="Q133" s="272"/>
    </row>
    <row r="134" spans="1:17" x14ac:dyDescent="0.25">
      <c r="A134" s="45">
        <v>30</v>
      </c>
      <c r="B134" s="35" t="s">
        <v>23</v>
      </c>
      <c r="C134" s="37">
        <v>45083</v>
      </c>
      <c r="D134" s="37"/>
      <c r="E134" s="46">
        <v>638860.55000000005</v>
      </c>
      <c r="F134" s="41">
        <v>397657.74</v>
      </c>
      <c r="G134" s="201"/>
      <c r="H134" s="35">
        <v>200</v>
      </c>
      <c r="I134" s="67">
        <v>8</v>
      </c>
      <c r="J134" s="35">
        <v>1</v>
      </c>
      <c r="K134" s="44">
        <v>6.4670826346574254E-3</v>
      </c>
      <c r="L134" s="203"/>
      <c r="M134" s="44">
        <v>4.5648374976359632E-3</v>
      </c>
      <c r="N134" s="203"/>
      <c r="O134" s="44">
        <v>4.0898270445961435E-3</v>
      </c>
      <c r="P134" s="203"/>
      <c r="Q134" s="272"/>
    </row>
    <row r="135" spans="1:17" x14ac:dyDescent="0.25">
      <c r="A135" s="45">
        <v>30</v>
      </c>
      <c r="B135" s="35" t="s">
        <v>23</v>
      </c>
      <c r="C135" s="37">
        <v>45083</v>
      </c>
      <c r="D135" s="37"/>
      <c r="E135" s="46">
        <v>814488.62</v>
      </c>
      <c r="F135" s="41">
        <v>522153.11999999994</v>
      </c>
      <c r="G135" s="201"/>
      <c r="H135" s="35">
        <v>200</v>
      </c>
      <c r="I135" s="67">
        <v>8</v>
      </c>
      <c r="J135" s="35">
        <v>1</v>
      </c>
      <c r="K135" s="44">
        <v>8.244937350612885E-3</v>
      </c>
      <c r="L135" s="203"/>
      <c r="M135" s="44">
        <v>5.5325394106733585E-3</v>
      </c>
      <c r="N135" s="203"/>
      <c r="O135" s="44">
        <v>5.8316555708699813E-3</v>
      </c>
      <c r="P135" s="203"/>
      <c r="Q135" s="272"/>
    </row>
    <row r="136" spans="1:17" x14ac:dyDescent="0.25">
      <c r="A136" s="48">
        <v>211</v>
      </c>
      <c r="B136" s="47" t="s">
        <v>23</v>
      </c>
      <c r="C136" s="49">
        <v>45090</v>
      </c>
      <c r="D136" s="49"/>
      <c r="E136" s="52">
        <v>874353.68</v>
      </c>
      <c r="F136" s="53">
        <v>578917.68000000005</v>
      </c>
      <c r="G136" s="201"/>
      <c r="H136" s="47">
        <v>150</v>
      </c>
      <c r="I136" s="67">
        <v>8</v>
      </c>
      <c r="J136" s="47">
        <v>1</v>
      </c>
      <c r="K136" s="56">
        <v>1.1801255637560373E-2</v>
      </c>
      <c r="L136" s="204"/>
      <c r="M136" s="56">
        <v>7.4549564379816765E-3</v>
      </c>
      <c r="N136" s="204"/>
      <c r="O136" s="56">
        <v>9.3445432790941977E-3</v>
      </c>
      <c r="P136" s="204"/>
      <c r="Q136" s="272"/>
    </row>
    <row r="137" spans="1:17" x14ac:dyDescent="0.25">
      <c r="A137" s="58">
        <v>211</v>
      </c>
      <c r="B137" s="57" t="s">
        <v>23</v>
      </c>
      <c r="C137" s="59">
        <v>45090</v>
      </c>
      <c r="D137" s="59"/>
      <c r="E137" s="62">
        <v>920184.68</v>
      </c>
      <c r="F137" s="63">
        <v>611591.37</v>
      </c>
      <c r="G137" s="201"/>
      <c r="H137" s="57">
        <v>150</v>
      </c>
      <c r="I137" s="67">
        <v>8</v>
      </c>
      <c r="J137" s="57">
        <v>1</v>
      </c>
      <c r="K137" s="66">
        <v>1.2419842096903723E-2</v>
      </c>
      <c r="L137" s="205"/>
      <c r="M137" s="66">
        <v>7.7869646322810196E-3</v>
      </c>
      <c r="N137" s="205"/>
      <c r="O137" s="66">
        <v>9.9606865489388127E-3</v>
      </c>
      <c r="P137" s="205"/>
      <c r="Q137" s="272"/>
    </row>
    <row r="138" spans="1:17" x14ac:dyDescent="0.25">
      <c r="A138" s="45">
        <v>213</v>
      </c>
      <c r="B138" s="35" t="s">
        <v>23</v>
      </c>
      <c r="C138" s="37">
        <v>45090</v>
      </c>
      <c r="D138" s="37"/>
      <c r="E138" s="46">
        <v>858370.49000000011</v>
      </c>
      <c r="F138" s="41">
        <v>599046.49000000011</v>
      </c>
      <c r="G138" s="201"/>
      <c r="H138" s="35">
        <v>100</v>
      </c>
      <c r="I138" s="67">
        <v>8</v>
      </c>
      <c r="J138" s="35">
        <v>1</v>
      </c>
      <c r="K138" s="44">
        <v>1.7378292931004694E-2</v>
      </c>
      <c r="L138" s="203"/>
      <c r="M138" s="44">
        <v>9.8155732036202103E-3</v>
      </c>
      <c r="N138" s="203"/>
      <c r="O138" s="44">
        <v>1.6259847413876639E-2</v>
      </c>
      <c r="P138" s="203"/>
      <c r="Q138" s="272"/>
    </row>
    <row r="139" spans="1:17" x14ac:dyDescent="0.25">
      <c r="A139" s="45">
        <v>213</v>
      </c>
      <c r="B139" s="35" t="s">
        <v>23</v>
      </c>
      <c r="C139" s="37">
        <v>45090</v>
      </c>
      <c r="D139" s="37"/>
      <c r="E139" s="46">
        <v>844323.99000000011</v>
      </c>
      <c r="F139" s="41">
        <v>587008.74000000011</v>
      </c>
      <c r="G139" s="201"/>
      <c r="H139" s="35">
        <v>100</v>
      </c>
      <c r="I139" s="67">
        <v>8</v>
      </c>
      <c r="J139" s="35">
        <v>1</v>
      </c>
      <c r="K139" s="44">
        <v>1.7093912008665019E-2</v>
      </c>
      <c r="L139" s="203"/>
      <c r="M139" s="44">
        <v>9.739540778265162E-3</v>
      </c>
      <c r="N139" s="203"/>
      <c r="O139" s="44">
        <v>1.5811898145359698E-2</v>
      </c>
      <c r="P139" s="203"/>
      <c r="Q139" s="272"/>
    </row>
    <row r="140" spans="1:17" x14ac:dyDescent="0.25">
      <c r="A140" s="48">
        <v>140</v>
      </c>
      <c r="B140" s="47" t="s">
        <v>23</v>
      </c>
      <c r="C140" s="49">
        <v>45090</v>
      </c>
      <c r="D140" s="49"/>
      <c r="E140" s="52">
        <v>2039543.05</v>
      </c>
      <c r="F140" s="53">
        <v>1256506.55</v>
      </c>
      <c r="G140" s="201"/>
      <c r="H140" s="47">
        <v>100</v>
      </c>
      <c r="I140" s="67">
        <v>8</v>
      </c>
      <c r="J140" s="47">
        <v>1</v>
      </c>
      <c r="K140" s="56">
        <v>4.1291932774034153E-2</v>
      </c>
      <c r="L140" s="204"/>
      <c r="M140" s="56">
        <v>2.9638414056765115E-2</v>
      </c>
      <c r="N140" s="204"/>
      <c r="O140" s="56">
        <v>2.5055065242128426E-2</v>
      </c>
      <c r="P140" s="204"/>
      <c r="Q140" s="272"/>
    </row>
    <row r="141" spans="1:17" x14ac:dyDescent="0.25">
      <c r="A141" s="58">
        <v>140</v>
      </c>
      <c r="B141" s="57" t="s">
        <v>23</v>
      </c>
      <c r="C141" s="59">
        <v>45090</v>
      </c>
      <c r="D141" s="59"/>
      <c r="E141" s="62">
        <v>2024853.93</v>
      </c>
      <c r="F141" s="63">
        <v>1256254.93</v>
      </c>
      <c r="G141" s="201"/>
      <c r="H141" s="57">
        <v>100</v>
      </c>
      <c r="I141" s="67">
        <v>8</v>
      </c>
      <c r="J141" s="57">
        <v>1</v>
      </c>
      <c r="K141" s="66">
        <v>4.0994541573809308E-2</v>
      </c>
      <c r="L141" s="205"/>
      <c r="M141" s="66">
        <v>2.9091945784922683E-2</v>
      </c>
      <c r="N141" s="205"/>
      <c r="O141" s="66">
        <v>2.5590580946106247E-2</v>
      </c>
      <c r="P141" s="205"/>
      <c r="Q141" s="272"/>
    </row>
    <row r="142" spans="1:17" x14ac:dyDescent="0.25">
      <c r="A142" s="45">
        <v>163</v>
      </c>
      <c r="B142" s="35" t="s">
        <v>23</v>
      </c>
      <c r="C142" s="37">
        <v>45090</v>
      </c>
      <c r="D142" s="37"/>
      <c r="E142" s="46">
        <v>1660177.18</v>
      </c>
      <c r="F142" s="41">
        <v>1068196.93</v>
      </c>
      <c r="G142" s="201"/>
      <c r="H142" s="35">
        <v>100</v>
      </c>
      <c r="I142" s="67">
        <v>8</v>
      </c>
      <c r="J142" s="35">
        <v>1</v>
      </c>
      <c r="K142" s="44">
        <v>3.3611413355332499E-2</v>
      </c>
      <c r="L142" s="203"/>
      <c r="M142" s="44">
        <v>2.2406817259383597E-2</v>
      </c>
      <c r="N142" s="203"/>
      <c r="O142" s="44">
        <v>2.4089881606290144E-2</v>
      </c>
      <c r="P142" s="203"/>
      <c r="Q142" s="272"/>
    </row>
    <row r="143" spans="1:17" x14ac:dyDescent="0.25">
      <c r="A143" s="45">
        <v>163</v>
      </c>
      <c r="B143" s="35" t="s">
        <v>23</v>
      </c>
      <c r="C143" s="37">
        <v>45090</v>
      </c>
      <c r="D143" s="37"/>
      <c r="E143" s="46">
        <v>1605958.8099999998</v>
      </c>
      <c r="F143" s="41">
        <v>1068280.3099999998</v>
      </c>
      <c r="G143" s="201"/>
      <c r="H143" s="35">
        <v>100</v>
      </c>
      <c r="I143" s="67">
        <v>8</v>
      </c>
      <c r="J143" s="35">
        <v>1</v>
      </c>
      <c r="K143" s="44">
        <v>3.2513725670261222E-2</v>
      </c>
      <c r="L143" s="203"/>
      <c r="M143" s="44">
        <v>2.035146255943418E-2</v>
      </c>
      <c r="N143" s="203"/>
      <c r="O143" s="44">
        <v>2.614886568827814E-2</v>
      </c>
      <c r="P143" s="203"/>
      <c r="Q143" s="272"/>
    </row>
    <row r="144" spans="1:17" x14ac:dyDescent="0.25">
      <c r="A144" s="48">
        <v>32</v>
      </c>
      <c r="B144" s="47" t="s">
        <v>23</v>
      </c>
      <c r="C144" s="49">
        <v>45084</v>
      </c>
      <c r="D144" s="49"/>
      <c r="E144" s="52">
        <v>321163.89999999997</v>
      </c>
      <c r="F144" s="53">
        <v>207714.34</v>
      </c>
      <c r="G144" s="201"/>
      <c r="H144" s="47">
        <v>200</v>
      </c>
      <c r="I144" s="67">
        <v>8</v>
      </c>
      <c r="J144" s="47">
        <v>1</v>
      </c>
      <c r="K144" s="56">
        <v>3.2510905244796436E-3</v>
      </c>
      <c r="L144" s="204"/>
      <c r="M144" s="56">
        <v>2.1470678785968571E-3</v>
      </c>
      <c r="N144" s="204"/>
      <c r="O144" s="56">
        <v>2.3736486886479901E-3</v>
      </c>
      <c r="P144" s="204"/>
      <c r="Q144" s="272"/>
    </row>
    <row r="145" spans="1:17" x14ac:dyDescent="0.25">
      <c r="A145" s="58">
        <v>32</v>
      </c>
      <c r="B145" s="57" t="s">
        <v>23</v>
      </c>
      <c r="C145" s="59">
        <v>45084</v>
      </c>
      <c r="D145" s="59"/>
      <c r="E145" s="62">
        <v>327157.99</v>
      </c>
      <c r="F145" s="63">
        <v>216091.57</v>
      </c>
      <c r="G145" s="201"/>
      <c r="H145" s="57">
        <v>200</v>
      </c>
      <c r="I145" s="67">
        <v>8</v>
      </c>
      <c r="J145" s="57">
        <v>1</v>
      </c>
      <c r="K145" s="66">
        <v>3.3117677338480632E-3</v>
      </c>
      <c r="L145" s="205"/>
      <c r="M145" s="66">
        <v>2.1019662198138766E-3</v>
      </c>
      <c r="N145" s="205"/>
      <c r="O145" s="66">
        <v>2.6010732551735019E-3</v>
      </c>
      <c r="P145" s="205"/>
      <c r="Q145" s="272"/>
    </row>
    <row r="146" spans="1:17" x14ac:dyDescent="0.25">
      <c r="A146" s="45">
        <v>33</v>
      </c>
      <c r="B146" s="35" t="s">
        <v>23</v>
      </c>
      <c r="C146" s="37">
        <v>45084</v>
      </c>
      <c r="D146" s="37"/>
      <c r="E146" s="46">
        <v>378571.27</v>
      </c>
      <c r="F146" s="41">
        <v>239532.46</v>
      </c>
      <c r="G146" s="201"/>
      <c r="H146" s="35">
        <v>400</v>
      </c>
      <c r="I146" s="67">
        <v>8</v>
      </c>
      <c r="J146" s="35">
        <v>1</v>
      </c>
      <c r="K146" s="44">
        <v>1.9161080506514352E-3</v>
      </c>
      <c r="L146" s="203"/>
      <c r="M146" s="44">
        <v>1.3156761596489737E-3</v>
      </c>
      <c r="N146" s="203"/>
      <c r="O146" s="44">
        <v>1.2909285656552926E-3</v>
      </c>
      <c r="P146" s="203"/>
      <c r="Q146" s="272"/>
    </row>
    <row r="147" spans="1:17" x14ac:dyDescent="0.25">
      <c r="A147" s="45">
        <v>33</v>
      </c>
      <c r="B147" s="35" t="s">
        <v>23</v>
      </c>
      <c r="C147" s="37">
        <v>45084</v>
      </c>
      <c r="D147" s="37"/>
      <c r="E147" s="46">
        <v>295561.71000000002</v>
      </c>
      <c r="F147" s="41">
        <v>186014.96</v>
      </c>
      <c r="G147" s="201"/>
      <c r="H147" s="35">
        <v>300</v>
      </c>
      <c r="I147" s="67">
        <v>8</v>
      </c>
      <c r="J147" s="35">
        <v>1</v>
      </c>
      <c r="K147" s="44">
        <v>1.9946157808728407E-3</v>
      </c>
      <c r="L147" s="203"/>
      <c r="M147" s="44">
        <v>1.3821373312197386E-3</v>
      </c>
      <c r="N147" s="203"/>
      <c r="O147" s="44">
        <v>1.3168286667541702E-3</v>
      </c>
      <c r="P147" s="203"/>
      <c r="Q147" s="272"/>
    </row>
    <row r="148" spans="1:17" x14ac:dyDescent="0.25">
      <c r="A148" s="48">
        <v>219</v>
      </c>
      <c r="B148" s="47" t="s">
        <v>23</v>
      </c>
      <c r="C148" s="49">
        <v>45090</v>
      </c>
      <c r="D148" s="49"/>
      <c r="E148" s="52">
        <v>4582031.93</v>
      </c>
      <c r="F148" s="53">
        <v>2257649.4300000002</v>
      </c>
      <c r="G148" s="201"/>
      <c r="H148" s="47">
        <v>250</v>
      </c>
      <c r="I148" s="67">
        <v>8</v>
      </c>
      <c r="J148" s="47">
        <v>1</v>
      </c>
      <c r="K148" s="56">
        <v>3.7106538039888476E-2</v>
      </c>
      <c r="L148" s="204"/>
      <c r="M148" s="56">
        <v>3.5191723993095503E-2</v>
      </c>
      <c r="N148" s="204"/>
      <c r="O148" s="56">
        <v>4.1168502006048956E-3</v>
      </c>
      <c r="P148" s="204"/>
      <c r="Q148" s="272"/>
    </row>
    <row r="149" spans="1:17" x14ac:dyDescent="0.25">
      <c r="A149" s="58">
        <v>219</v>
      </c>
      <c r="B149" s="57" t="s">
        <v>23</v>
      </c>
      <c r="C149" s="59">
        <v>45090</v>
      </c>
      <c r="D149" s="59"/>
      <c r="E149" s="62">
        <v>4706458.93</v>
      </c>
      <c r="F149" s="63">
        <v>2354128.6800000002</v>
      </c>
      <c r="G149" s="201"/>
      <c r="H149" s="57">
        <v>250</v>
      </c>
      <c r="I149" s="67">
        <v>8</v>
      </c>
      <c r="J149" s="57">
        <v>1</v>
      </c>
      <c r="K149" s="66">
        <v>3.81141816528585E-2</v>
      </c>
      <c r="L149" s="205"/>
      <c r="M149" s="66">
        <v>3.5614859817009174E-2</v>
      </c>
      <c r="N149" s="205"/>
      <c r="O149" s="66">
        <v>5.3735419470760382E-3</v>
      </c>
      <c r="P149" s="205"/>
      <c r="Q149" s="272"/>
    </row>
    <row r="150" spans="1:17" x14ac:dyDescent="0.25">
      <c r="A150" s="45">
        <v>438</v>
      </c>
      <c r="B150" s="35" t="s">
        <v>23</v>
      </c>
      <c r="C150" s="37">
        <v>45090</v>
      </c>
      <c r="D150" s="37"/>
      <c r="E150" s="46">
        <v>766243.62</v>
      </c>
      <c r="F150" s="41">
        <v>562637.37</v>
      </c>
      <c r="G150" s="201"/>
      <c r="H150" s="35">
        <v>250</v>
      </c>
      <c r="I150" s="67">
        <v>8</v>
      </c>
      <c r="J150" s="35">
        <v>1</v>
      </c>
      <c r="K150" s="44">
        <v>6.2052487777735444E-3</v>
      </c>
      <c r="L150" s="203"/>
      <c r="M150" s="44">
        <v>3.0826488124347873E-3</v>
      </c>
      <c r="N150" s="203"/>
      <c r="O150" s="44">
        <v>6.7135899254783284E-3</v>
      </c>
      <c r="P150" s="203"/>
      <c r="Q150" s="272"/>
    </row>
    <row r="151" spans="1:17" x14ac:dyDescent="0.25">
      <c r="A151" s="45">
        <v>438</v>
      </c>
      <c r="B151" s="35" t="s">
        <v>23</v>
      </c>
      <c r="C151" s="37">
        <v>45090</v>
      </c>
      <c r="D151" s="37"/>
      <c r="E151" s="46">
        <v>436408.14999999997</v>
      </c>
      <c r="F151" s="41">
        <v>313773.83999999997</v>
      </c>
      <c r="G151" s="201"/>
      <c r="H151" s="35">
        <v>150</v>
      </c>
      <c r="I151" s="67">
        <v>8</v>
      </c>
      <c r="J151" s="35">
        <v>1</v>
      </c>
      <c r="K151" s="44">
        <v>5.8902527184019997E-3</v>
      </c>
      <c r="L151" s="203"/>
      <c r="M151" s="44">
        <v>3.0945228030840538E-3</v>
      </c>
      <c r="N151" s="203"/>
      <c r="O151" s="44">
        <v>6.0108193179335846E-3</v>
      </c>
      <c r="P151" s="203"/>
      <c r="Q151" s="272"/>
    </row>
    <row r="152" spans="1:17" x14ac:dyDescent="0.25">
      <c r="A152" s="48">
        <v>89</v>
      </c>
      <c r="B152" s="47" t="s">
        <v>23</v>
      </c>
      <c r="C152" s="49">
        <v>45091</v>
      </c>
      <c r="D152" s="49"/>
      <c r="E152" s="52">
        <v>2499208.4300000002</v>
      </c>
      <c r="F152" s="53">
        <v>1602544.3099999998</v>
      </c>
      <c r="G152" s="201"/>
      <c r="H152" s="47">
        <v>450</v>
      </c>
      <c r="I152" s="67">
        <v>8</v>
      </c>
      <c r="J152" s="47">
        <v>1</v>
      </c>
      <c r="K152" s="56">
        <v>1.1244037833742485E-2</v>
      </c>
      <c r="L152" s="204"/>
      <c r="M152" s="56">
        <v>7.5420643321522278E-3</v>
      </c>
      <c r="N152" s="204"/>
      <c r="O152" s="56">
        <v>7.9592430284190531E-3</v>
      </c>
      <c r="P152" s="204"/>
      <c r="Q152" s="272"/>
    </row>
    <row r="153" spans="1:17" x14ac:dyDescent="0.25">
      <c r="A153" s="58">
        <v>89</v>
      </c>
      <c r="B153" s="57" t="s">
        <v>23</v>
      </c>
      <c r="C153" s="59">
        <v>45091</v>
      </c>
      <c r="D153" s="59"/>
      <c r="E153" s="62">
        <v>1721776.8099999998</v>
      </c>
      <c r="F153" s="63">
        <v>1111290.18</v>
      </c>
      <c r="G153" s="201"/>
      <c r="H153" s="57">
        <v>300</v>
      </c>
      <c r="I153" s="67">
        <v>8</v>
      </c>
      <c r="J153" s="57">
        <v>1</v>
      </c>
      <c r="K153" s="66">
        <v>1.1619513218971762E-2</v>
      </c>
      <c r="L153" s="205"/>
      <c r="M153" s="66">
        <v>7.7024317155326982E-3</v>
      </c>
      <c r="N153" s="205"/>
      <c r="O153" s="66">
        <v>8.4217252323939857E-3</v>
      </c>
      <c r="P153" s="205"/>
      <c r="Q153" s="272"/>
    </row>
    <row r="154" spans="1:17" x14ac:dyDescent="0.25">
      <c r="A154" s="45">
        <v>411</v>
      </c>
      <c r="B154" s="35" t="s">
        <v>23</v>
      </c>
      <c r="C154" s="37">
        <v>45092</v>
      </c>
      <c r="D154" s="37"/>
      <c r="E154" s="46">
        <v>2215651.6800000002</v>
      </c>
      <c r="F154" s="41">
        <v>1334313.8099999998</v>
      </c>
      <c r="G154" s="201"/>
      <c r="H154" s="35">
        <v>100</v>
      </c>
      <c r="I154" s="67">
        <v>8</v>
      </c>
      <c r="J154" s="35">
        <v>1</v>
      </c>
      <c r="K154" s="44">
        <v>4.4857371469180722E-2</v>
      </c>
      <c r="L154" s="203"/>
      <c r="M154" s="44">
        <v>3.3359181487666839E-2</v>
      </c>
      <c r="N154" s="203"/>
      <c r="O154" s="44">
        <v>2.472110846025485E-2</v>
      </c>
      <c r="P154" s="203"/>
      <c r="Q154" s="272"/>
    </row>
    <row r="155" spans="1:17" x14ac:dyDescent="0.25">
      <c r="A155" s="45">
        <v>411</v>
      </c>
      <c r="B155" s="35" t="s">
        <v>23</v>
      </c>
      <c r="C155" s="37">
        <v>45092</v>
      </c>
      <c r="D155" s="37"/>
      <c r="E155" s="46">
        <v>2267638.4300000002</v>
      </c>
      <c r="F155" s="41">
        <v>1375872.93</v>
      </c>
      <c r="G155" s="201"/>
      <c r="H155" s="35">
        <v>100</v>
      </c>
      <c r="I155" s="67">
        <v>8</v>
      </c>
      <c r="J155" s="35">
        <v>1</v>
      </c>
      <c r="K155" s="44">
        <v>4.5909878493310713E-2</v>
      </c>
      <c r="L155" s="203"/>
      <c r="M155" s="44">
        <v>3.3753873709001014E-2</v>
      </c>
      <c r="N155" s="203"/>
      <c r="O155" s="44">
        <v>2.6135410286265853E-2</v>
      </c>
      <c r="P155" s="203"/>
      <c r="Q155" s="272"/>
    </row>
    <row r="156" spans="1:17" x14ac:dyDescent="0.25">
      <c r="A156" s="228">
        <v>438</v>
      </c>
      <c r="B156" s="229" t="s">
        <v>32</v>
      </c>
      <c r="C156" s="230">
        <v>45090</v>
      </c>
      <c r="D156" s="230"/>
      <c r="E156" s="231">
        <v>826295.24000000011</v>
      </c>
      <c r="F156" s="232">
        <v>565728.43000000005</v>
      </c>
      <c r="G156" s="221"/>
      <c r="H156" s="229">
        <v>250</v>
      </c>
      <c r="I156" s="227">
        <v>8</v>
      </c>
      <c r="J156" s="229">
        <v>1</v>
      </c>
      <c r="K156" s="233">
        <v>6.6915630933280703E-3</v>
      </c>
      <c r="L156" s="234"/>
      <c r="M156" s="233">
        <v>3.9450457311915581E-3</v>
      </c>
      <c r="N156" s="234"/>
      <c r="O156" s="233">
        <v>5.9050123285935016E-3</v>
      </c>
      <c r="P156" s="234"/>
      <c r="Q156" s="272"/>
    </row>
    <row r="157" spans="1:17" x14ac:dyDescent="0.25">
      <c r="A157" s="235">
        <v>438</v>
      </c>
      <c r="B157" s="236" t="s">
        <v>32</v>
      </c>
      <c r="C157" s="237">
        <v>45090</v>
      </c>
      <c r="D157" s="237"/>
      <c r="E157" s="238">
        <v>510699.27</v>
      </c>
      <c r="F157" s="239">
        <v>354031.55</v>
      </c>
      <c r="G157" s="221"/>
      <c r="H157" s="236">
        <v>150</v>
      </c>
      <c r="I157" s="227">
        <v>8</v>
      </c>
      <c r="J157" s="236">
        <v>1</v>
      </c>
      <c r="K157" s="240">
        <v>6.8929688031798154E-3</v>
      </c>
      <c r="L157" s="241"/>
      <c r="M157" s="240">
        <v>3.9533131637238209E-3</v>
      </c>
      <c r="N157" s="241"/>
      <c r="O157" s="240">
        <v>6.3202596248303862E-3</v>
      </c>
      <c r="P157" s="241"/>
      <c r="Q157" s="272"/>
    </row>
    <row r="158" spans="1:17" x14ac:dyDescent="0.25">
      <c r="A158" s="45">
        <v>180</v>
      </c>
      <c r="B158" s="35" t="s">
        <v>23</v>
      </c>
      <c r="C158" s="37">
        <v>45090</v>
      </c>
      <c r="D158" s="37"/>
      <c r="E158" s="46">
        <v>703623.99000000011</v>
      </c>
      <c r="F158" s="41">
        <v>449383.31</v>
      </c>
      <c r="G158" s="201"/>
      <c r="H158" s="35">
        <v>100</v>
      </c>
      <c r="I158" s="67">
        <v>8</v>
      </c>
      <c r="J158" s="35">
        <v>1</v>
      </c>
      <c r="K158" s="44">
        <v>1.4245345050832676E-2</v>
      </c>
      <c r="L158" s="203"/>
      <c r="M158" s="44">
        <v>9.6231664091182521E-3</v>
      </c>
      <c r="N158" s="203"/>
      <c r="O158" s="44">
        <v>9.9376840796860117E-3</v>
      </c>
      <c r="P158" s="203"/>
      <c r="Q158" s="272"/>
    </row>
    <row r="159" spans="1:17" x14ac:dyDescent="0.25">
      <c r="A159" s="45">
        <v>180</v>
      </c>
      <c r="B159" s="35" t="s">
        <v>23</v>
      </c>
      <c r="C159" s="37">
        <v>45090</v>
      </c>
      <c r="D159" s="37"/>
      <c r="E159" s="46">
        <v>717979.99000000011</v>
      </c>
      <c r="F159" s="41">
        <v>461002.77</v>
      </c>
      <c r="G159" s="201"/>
      <c r="H159" s="35">
        <v>100</v>
      </c>
      <c r="I159" s="67">
        <v>8</v>
      </c>
      <c r="J159" s="35">
        <v>1</v>
      </c>
      <c r="K159" s="44">
        <v>1.4535992010652444E-2</v>
      </c>
      <c r="L159" s="203"/>
      <c r="M159" s="44">
        <v>9.7267461344604286E-3</v>
      </c>
      <c r="N159" s="203"/>
      <c r="O159" s="44">
        <v>1.0339878633812831E-2</v>
      </c>
      <c r="P159" s="203"/>
      <c r="Q159" s="272"/>
    </row>
    <row r="160" spans="1:17" x14ac:dyDescent="0.25">
      <c r="A160" s="48" t="s">
        <v>33</v>
      </c>
      <c r="B160" s="47" t="s">
        <v>23</v>
      </c>
      <c r="C160" s="49">
        <v>45090</v>
      </c>
      <c r="D160" s="49"/>
      <c r="E160" s="52">
        <v>643348.81000000006</v>
      </c>
      <c r="F160" s="53">
        <v>415059.87</v>
      </c>
      <c r="G160" s="201"/>
      <c r="H160" s="47">
        <v>100</v>
      </c>
      <c r="I160" s="67">
        <v>8</v>
      </c>
      <c r="J160" s="47">
        <v>1</v>
      </c>
      <c r="K160" s="56">
        <v>1.302503313807221E-2</v>
      </c>
      <c r="L160" s="204"/>
      <c r="M160" s="56">
        <v>8.6408770578383122E-3</v>
      </c>
      <c r="N160" s="204"/>
      <c r="O160" s="56">
        <v>9.4259355725028835E-3</v>
      </c>
      <c r="P160" s="204"/>
      <c r="Q160" s="272" t="s">
        <v>161</v>
      </c>
    </row>
    <row r="161" spans="1:17" x14ac:dyDescent="0.25">
      <c r="A161" s="58" t="s">
        <v>33</v>
      </c>
      <c r="B161" s="57" t="s">
        <v>23</v>
      </c>
      <c r="C161" s="59">
        <v>45090</v>
      </c>
      <c r="D161" s="59"/>
      <c r="E161" s="62">
        <v>700144.43</v>
      </c>
      <c r="F161" s="63">
        <v>446637.49</v>
      </c>
      <c r="G161" s="201"/>
      <c r="H161" s="57">
        <v>100</v>
      </c>
      <c r="I161" s="67">
        <v>8</v>
      </c>
      <c r="J161" s="57">
        <v>1</v>
      </c>
      <c r="K161" s="66">
        <v>1.4174898997927236E-2</v>
      </c>
      <c r="L161" s="205"/>
      <c r="M161" s="66">
        <v>9.5953938979645419E-3</v>
      </c>
      <c r="N161" s="205"/>
      <c r="O161" s="66">
        <v>9.8459359649197935E-3</v>
      </c>
      <c r="P161" s="205"/>
      <c r="Q161" s="272" t="s">
        <v>161</v>
      </c>
    </row>
    <row r="162" spans="1:17" x14ac:dyDescent="0.25">
      <c r="A162" s="225">
        <v>85</v>
      </c>
      <c r="B162" s="216" t="s">
        <v>23</v>
      </c>
      <c r="C162" s="218">
        <v>45091</v>
      </c>
      <c r="D162" s="37"/>
      <c r="E162" s="46">
        <v>180695.15</v>
      </c>
      <c r="F162" s="41">
        <v>123988.09</v>
      </c>
      <c r="G162" s="201"/>
      <c r="H162" s="35">
        <v>250</v>
      </c>
      <c r="I162" s="67">
        <v>8</v>
      </c>
      <c r="J162" s="35">
        <v>1</v>
      </c>
      <c r="K162" s="44">
        <v>1.4633183617073474E-3</v>
      </c>
      <c r="L162" s="203"/>
      <c r="M162" s="44">
        <v>8.5855886627089404E-4</v>
      </c>
      <c r="N162" s="203"/>
      <c r="O162" s="44">
        <v>1.3002329151883746E-3</v>
      </c>
      <c r="P162" s="203"/>
      <c r="Q162" s="272"/>
    </row>
    <row r="163" spans="1:17" x14ac:dyDescent="0.25">
      <c r="A163" s="225">
        <v>85</v>
      </c>
      <c r="B163" s="216" t="s">
        <v>23</v>
      </c>
      <c r="C163" s="218">
        <v>45091</v>
      </c>
      <c r="D163" s="37"/>
      <c r="E163" s="46">
        <v>179634.34</v>
      </c>
      <c r="F163" s="41">
        <v>123354.67</v>
      </c>
      <c r="G163" s="201"/>
      <c r="H163" s="35">
        <v>250</v>
      </c>
      <c r="I163" s="67">
        <v>8</v>
      </c>
      <c r="J163" s="35">
        <v>1</v>
      </c>
      <c r="K163" s="44">
        <v>1.4547276344449788E-3</v>
      </c>
      <c r="L163" s="203"/>
      <c r="M163" s="44">
        <v>8.5208807632242004E-4</v>
      </c>
      <c r="N163" s="203"/>
      <c r="O163" s="44">
        <v>1.2956750499635013E-3</v>
      </c>
      <c r="P163" s="203"/>
      <c r="Q163" s="272"/>
    </row>
    <row r="164" spans="1:17" x14ac:dyDescent="0.25">
      <c r="A164" s="48">
        <v>181</v>
      </c>
      <c r="B164" s="47" t="s">
        <v>23</v>
      </c>
      <c r="C164" s="49">
        <v>45091</v>
      </c>
      <c r="D164" s="49"/>
      <c r="E164" s="52">
        <v>509651.27</v>
      </c>
      <c r="F164" s="53">
        <v>342380.37</v>
      </c>
      <c r="G164" s="201"/>
      <c r="H164" s="47">
        <v>150</v>
      </c>
      <c r="I164" s="67">
        <v>8</v>
      </c>
      <c r="J164" s="47">
        <v>1</v>
      </c>
      <c r="K164" s="56">
        <v>6.8788238225031594E-3</v>
      </c>
      <c r="L164" s="204"/>
      <c r="M164" s="56">
        <v>4.2208710950662389E-3</v>
      </c>
      <c r="N164" s="204"/>
      <c r="O164" s="56">
        <v>5.714598363989379E-3</v>
      </c>
      <c r="P164" s="204"/>
      <c r="Q164" s="272"/>
    </row>
    <row r="165" spans="1:17" x14ac:dyDescent="0.25">
      <c r="A165" s="58">
        <v>181</v>
      </c>
      <c r="B165" s="57" t="s">
        <v>23</v>
      </c>
      <c r="C165" s="59">
        <v>45091</v>
      </c>
      <c r="D165" s="59"/>
      <c r="E165" s="62">
        <v>532671.49000000011</v>
      </c>
      <c r="F165" s="63">
        <v>363409.71</v>
      </c>
      <c r="G165" s="201"/>
      <c r="H165" s="57">
        <v>150</v>
      </c>
      <c r="I165" s="67">
        <v>8</v>
      </c>
      <c r="J165" s="57">
        <v>1</v>
      </c>
      <c r="K165" s="66">
        <v>7.1895304704729839E-3</v>
      </c>
      <c r="L165" s="205"/>
      <c r="M165" s="66">
        <v>4.2711084516282322E-3</v>
      </c>
      <c r="N165" s="205"/>
      <c r="O165" s="66">
        <v>6.2746073405162131E-3</v>
      </c>
      <c r="P165" s="205"/>
      <c r="Q165" s="272"/>
    </row>
    <row r="166" spans="1:17" x14ac:dyDescent="0.25">
      <c r="A166" s="45">
        <v>179</v>
      </c>
      <c r="B166" s="35" t="s">
        <v>23</v>
      </c>
      <c r="C166" s="37">
        <v>45091</v>
      </c>
      <c r="D166" s="37"/>
      <c r="E166" s="46">
        <v>1869564.05</v>
      </c>
      <c r="F166" s="41">
        <v>1131217.93</v>
      </c>
      <c r="G166" s="201"/>
      <c r="H166" s="35">
        <v>150</v>
      </c>
      <c r="I166" s="67">
        <v>8</v>
      </c>
      <c r="J166" s="35">
        <v>1</v>
      </c>
      <c r="K166" s="44">
        <v>2.5233728397920967E-2</v>
      </c>
      <c r="L166" s="203"/>
      <c r="M166" s="44">
        <v>1.863123708942983E-2</v>
      </c>
      <c r="N166" s="203"/>
      <c r="O166" s="44">
        <v>1.4195356313255941E-2</v>
      </c>
      <c r="P166" s="203"/>
      <c r="Q166" s="272"/>
    </row>
    <row r="167" spans="1:17" x14ac:dyDescent="0.25">
      <c r="A167" s="45">
        <v>179</v>
      </c>
      <c r="B167" s="35" t="s">
        <v>23</v>
      </c>
      <c r="C167" s="37">
        <v>45091</v>
      </c>
      <c r="D167" s="37"/>
      <c r="E167" s="46">
        <v>1837420.93</v>
      </c>
      <c r="F167" s="41">
        <v>1114238.43</v>
      </c>
      <c r="G167" s="201"/>
      <c r="H167" s="35">
        <v>150</v>
      </c>
      <c r="I167" s="67">
        <v>8</v>
      </c>
      <c r="J167" s="35">
        <v>1</v>
      </c>
      <c r="K167" s="44">
        <v>2.4799888883333711E-2</v>
      </c>
      <c r="L167" s="203"/>
      <c r="M167" s="44">
        <v>1.8248602181896188E-2</v>
      </c>
      <c r="N167" s="203"/>
      <c r="O167" s="44">
        <v>1.4085266408090671E-2</v>
      </c>
      <c r="P167" s="203"/>
      <c r="Q167" s="272"/>
    </row>
    <row r="168" spans="1:17" x14ac:dyDescent="0.25">
      <c r="A168" s="48">
        <v>133</v>
      </c>
      <c r="B168" s="47" t="s">
        <v>23</v>
      </c>
      <c r="C168" s="49">
        <v>45091</v>
      </c>
      <c r="D168" s="49"/>
      <c r="E168" s="52">
        <v>658055.74000000011</v>
      </c>
      <c r="F168" s="53">
        <v>453945.77</v>
      </c>
      <c r="G168" s="201"/>
      <c r="H168" s="47">
        <v>200</v>
      </c>
      <c r="I168" s="67">
        <v>8</v>
      </c>
      <c r="J168" s="47">
        <v>1</v>
      </c>
      <c r="K168" s="56">
        <v>6.6613924569151146E-3</v>
      </c>
      <c r="L168" s="204"/>
      <c r="M168" s="56">
        <v>3.8628440717475543E-3</v>
      </c>
      <c r="N168" s="204"/>
      <c r="O168" s="56">
        <v>6.0168790281102556E-3</v>
      </c>
      <c r="P168" s="204"/>
      <c r="Q168" s="272"/>
    </row>
    <row r="169" spans="1:17" x14ac:dyDescent="0.25">
      <c r="A169" s="58">
        <v>133</v>
      </c>
      <c r="B169" s="57" t="s">
        <v>23</v>
      </c>
      <c r="C169" s="59">
        <v>45091</v>
      </c>
      <c r="D169" s="59"/>
      <c r="E169" s="62">
        <v>657536.74000000011</v>
      </c>
      <c r="F169" s="63">
        <v>463496.27</v>
      </c>
      <c r="G169" s="201"/>
      <c r="H169" s="57">
        <v>200</v>
      </c>
      <c r="I169" s="67">
        <v>8</v>
      </c>
      <c r="J169" s="57">
        <v>1</v>
      </c>
      <c r="K169" s="66">
        <v>6.6561387033574936E-3</v>
      </c>
      <c r="L169" s="205"/>
      <c r="M169" s="66">
        <v>3.6722756816759575E-3</v>
      </c>
      <c r="N169" s="205"/>
      <c r="O169" s="66">
        <v>6.4153054966153006E-3</v>
      </c>
      <c r="P169" s="205"/>
      <c r="Q169" s="272"/>
    </row>
    <row r="170" spans="1:17" x14ac:dyDescent="0.25">
      <c r="A170" s="45">
        <v>185</v>
      </c>
      <c r="B170" s="35" t="s">
        <v>23</v>
      </c>
      <c r="C170" s="37">
        <v>45091</v>
      </c>
      <c r="D170" s="37"/>
      <c r="E170" s="46">
        <v>1835860.18</v>
      </c>
      <c r="F170" s="41">
        <v>1163665.43</v>
      </c>
      <c r="G170" s="201"/>
      <c r="H170" s="35">
        <v>150</v>
      </c>
      <c r="I170" s="67">
        <v>8</v>
      </c>
      <c r="J170" s="35">
        <v>1</v>
      </c>
      <c r="K170" s="44">
        <v>2.4778823254907097E-2</v>
      </c>
      <c r="L170" s="203"/>
      <c r="M170" s="44">
        <v>1.6961990343390725E-2</v>
      </c>
      <c r="N170" s="203"/>
      <c r="O170" s="44">
        <v>1.6806190759760194E-2</v>
      </c>
      <c r="P170" s="203"/>
      <c r="Q170" s="272"/>
    </row>
    <row r="171" spans="1:17" x14ac:dyDescent="0.25">
      <c r="A171" s="45">
        <v>185</v>
      </c>
      <c r="B171" s="35" t="s">
        <v>23</v>
      </c>
      <c r="C171" s="37">
        <v>45091</v>
      </c>
      <c r="D171" s="37"/>
      <c r="E171" s="46">
        <v>1860126.8099999998</v>
      </c>
      <c r="F171" s="41">
        <v>1169081.68</v>
      </c>
      <c r="G171" s="201"/>
      <c r="H171" s="35">
        <v>150</v>
      </c>
      <c r="I171" s="67">
        <v>8</v>
      </c>
      <c r="J171" s="35">
        <v>1</v>
      </c>
      <c r="K171" s="44">
        <v>2.5106352846927676E-2</v>
      </c>
      <c r="L171" s="203"/>
      <c r="M171" s="44">
        <v>1.7437656009522816E-2</v>
      </c>
      <c r="N171" s="203"/>
      <c r="O171" s="44">
        <v>1.6487698200420443E-2</v>
      </c>
      <c r="P171" s="203"/>
      <c r="Q171" s="272"/>
    </row>
    <row r="172" spans="1:17" x14ac:dyDescent="0.25">
      <c r="A172" s="48">
        <v>228</v>
      </c>
      <c r="B172" s="47" t="s">
        <v>23</v>
      </c>
      <c r="C172" s="49">
        <v>45091</v>
      </c>
      <c r="D172" s="49"/>
      <c r="E172" s="52">
        <v>4934063.43</v>
      </c>
      <c r="F172" s="53">
        <v>2733500.43</v>
      </c>
      <c r="G172" s="201"/>
      <c r="H172" s="47">
        <v>100</v>
      </c>
      <c r="I172" s="67">
        <v>8</v>
      </c>
      <c r="J172" s="47">
        <v>1</v>
      </c>
      <c r="K172" s="56">
        <v>9.9893461652785578E-2</v>
      </c>
      <c r="L172" s="204"/>
      <c r="M172" s="56">
        <v>8.3292665606261251E-2</v>
      </c>
      <c r="N172" s="204"/>
      <c r="O172" s="56">
        <v>3.5691711500027264E-2</v>
      </c>
      <c r="P172" s="204"/>
      <c r="Q172" s="272"/>
    </row>
    <row r="173" spans="1:17" x14ac:dyDescent="0.25">
      <c r="A173" s="58">
        <v>228</v>
      </c>
      <c r="B173" s="57" t="s">
        <v>23</v>
      </c>
      <c r="C173" s="59">
        <v>45091</v>
      </c>
      <c r="D173" s="59"/>
      <c r="E173" s="62">
        <v>5032092.93</v>
      </c>
      <c r="F173" s="63">
        <v>2751725.93</v>
      </c>
      <c r="G173" s="201"/>
      <c r="H173" s="57">
        <v>100</v>
      </c>
      <c r="I173" s="67">
        <v>8</v>
      </c>
      <c r="J173" s="57">
        <v>1</v>
      </c>
      <c r="K173" s="66">
        <v>0.10187813538834226</v>
      </c>
      <c r="L173" s="205"/>
      <c r="M173" s="66">
        <v>8.6313296184000715E-2</v>
      </c>
      <c r="N173" s="205"/>
      <c r="O173" s="66">
        <v>3.346440428933431E-2</v>
      </c>
      <c r="P173" s="205"/>
      <c r="Q173" s="272"/>
    </row>
    <row r="174" spans="1:17" x14ac:dyDescent="0.25">
      <c r="A174" s="45">
        <v>93</v>
      </c>
      <c r="B174" s="35" t="s">
        <v>23</v>
      </c>
      <c r="C174" s="37">
        <v>45097</v>
      </c>
      <c r="D174" s="37"/>
      <c r="E174" s="46">
        <v>364575.81</v>
      </c>
      <c r="F174" s="41">
        <v>247348.25999999998</v>
      </c>
      <c r="G174" s="201"/>
      <c r="H174" s="35">
        <v>250</v>
      </c>
      <c r="I174" s="67">
        <v>8</v>
      </c>
      <c r="J174" s="35">
        <v>1</v>
      </c>
      <c r="K174" s="44">
        <v>2.95243384787765E-3</v>
      </c>
      <c r="L174" s="203"/>
      <c r="M174" s="44">
        <v>1.7748540027240803E-3</v>
      </c>
      <c r="N174" s="203"/>
      <c r="O174" s="44">
        <v>2.5317966670801756E-3</v>
      </c>
      <c r="P174" s="203"/>
      <c r="Q174" s="272"/>
    </row>
    <row r="175" spans="1:17" x14ac:dyDescent="0.25">
      <c r="A175" s="45">
        <v>93</v>
      </c>
      <c r="B175" s="35" t="s">
        <v>23</v>
      </c>
      <c r="C175" s="37">
        <v>45097</v>
      </c>
      <c r="D175" s="37"/>
      <c r="E175" s="46">
        <v>349923.87</v>
      </c>
      <c r="F175" s="41">
        <v>245140.21</v>
      </c>
      <c r="G175" s="201"/>
      <c r="H175" s="35">
        <v>250</v>
      </c>
      <c r="I175" s="67">
        <v>8</v>
      </c>
      <c r="J175" s="35">
        <v>1</v>
      </c>
      <c r="K175" s="44">
        <v>2.8337784615176157E-3</v>
      </c>
      <c r="L175" s="203"/>
      <c r="M175" s="44">
        <v>1.586450440797228E-3</v>
      </c>
      <c r="N175" s="203"/>
      <c r="O175" s="44">
        <v>2.6817552445488335E-3</v>
      </c>
      <c r="P175" s="203"/>
      <c r="Q175" s="272"/>
    </row>
    <row r="176" spans="1:17" x14ac:dyDescent="0.25">
      <c r="A176" s="48">
        <v>96</v>
      </c>
      <c r="B176" s="47" t="s">
        <v>23</v>
      </c>
      <c r="C176" s="49">
        <v>45097</v>
      </c>
      <c r="D176" s="49"/>
      <c r="E176" s="52">
        <v>256074.9</v>
      </c>
      <c r="F176" s="53">
        <v>169904.37</v>
      </c>
      <c r="G176" s="201"/>
      <c r="H176" s="47">
        <v>250</v>
      </c>
      <c r="I176" s="67">
        <v>8</v>
      </c>
      <c r="J176" s="47">
        <v>1</v>
      </c>
      <c r="K176" s="56">
        <v>2.0737640337461895E-3</v>
      </c>
      <c r="L176" s="204"/>
      <c r="M176" s="56">
        <v>1.3046430645983422E-3</v>
      </c>
      <c r="N176" s="204"/>
      <c r="O176" s="56">
        <v>1.6536100836678717E-3</v>
      </c>
      <c r="P176" s="204"/>
      <c r="Q176" s="272"/>
    </row>
    <row r="177" spans="1:17" x14ac:dyDescent="0.25">
      <c r="A177" s="58">
        <v>96</v>
      </c>
      <c r="B177" s="57" t="s">
        <v>23</v>
      </c>
      <c r="C177" s="59">
        <v>45097</v>
      </c>
      <c r="D177" s="59"/>
      <c r="E177" s="62">
        <v>276777.05</v>
      </c>
      <c r="F177" s="63">
        <v>185289.07</v>
      </c>
      <c r="G177" s="201"/>
      <c r="H177" s="57">
        <v>250</v>
      </c>
      <c r="I177" s="67">
        <v>8</v>
      </c>
      <c r="J177" s="57">
        <v>1</v>
      </c>
      <c r="K177" s="66">
        <v>2.2414156625907922E-3</v>
      </c>
      <c r="L177" s="205"/>
      <c r="M177" s="66">
        <v>1.3851505683104401E-3</v>
      </c>
      <c r="N177" s="205"/>
      <c r="O177" s="66">
        <v>1.8409699527027568E-3</v>
      </c>
      <c r="P177" s="205"/>
      <c r="Q177" s="272"/>
    </row>
    <row r="178" spans="1:17" x14ac:dyDescent="0.25">
      <c r="A178" s="45">
        <v>92</v>
      </c>
      <c r="B178" s="35" t="s">
        <v>23</v>
      </c>
      <c r="C178" s="37">
        <v>45097</v>
      </c>
      <c r="D178" s="37"/>
      <c r="E178" s="46">
        <v>877836.74000000011</v>
      </c>
      <c r="F178" s="41">
        <v>560683.93000000005</v>
      </c>
      <c r="G178" s="201"/>
      <c r="H178" s="35">
        <v>150</v>
      </c>
      <c r="I178" s="67">
        <v>8</v>
      </c>
      <c r="J178" s="35">
        <v>1</v>
      </c>
      <c r="K178" s="44">
        <v>1.1848266912747048E-2</v>
      </c>
      <c r="L178" s="203"/>
      <c r="M178" s="44">
        <v>8.002952865370094E-3</v>
      </c>
      <c r="N178" s="203"/>
      <c r="O178" s="44">
        <v>8.2674252018604469E-3</v>
      </c>
      <c r="P178" s="203"/>
      <c r="Q178" s="272"/>
    </row>
    <row r="179" spans="1:17" x14ac:dyDescent="0.25">
      <c r="A179" s="45">
        <v>92</v>
      </c>
      <c r="B179" s="35" t="s">
        <v>23</v>
      </c>
      <c r="C179" s="37">
        <v>45097</v>
      </c>
      <c r="D179" s="37"/>
      <c r="E179" s="46">
        <v>879298.62</v>
      </c>
      <c r="F179" s="41">
        <v>567318.24000000011</v>
      </c>
      <c r="G179" s="201"/>
      <c r="H179" s="35">
        <v>150</v>
      </c>
      <c r="I179" s="67">
        <v>8</v>
      </c>
      <c r="J179" s="35">
        <v>1</v>
      </c>
      <c r="K179" s="44">
        <v>1.1867998081021463E-2</v>
      </c>
      <c r="L179" s="203"/>
      <c r="M179" s="44">
        <v>7.8724330900938576E-3</v>
      </c>
      <c r="N179" s="203"/>
      <c r="O179" s="44">
        <v>8.590464730494355E-3</v>
      </c>
      <c r="P179" s="203"/>
      <c r="Q179" s="272"/>
    </row>
    <row r="180" spans="1:17" x14ac:dyDescent="0.25">
      <c r="A180" s="48">
        <v>114</v>
      </c>
      <c r="B180" s="47" t="s">
        <v>23</v>
      </c>
      <c r="C180" s="49">
        <v>45092</v>
      </c>
      <c r="D180" s="49"/>
      <c r="E180" s="52">
        <v>1333798.43</v>
      </c>
      <c r="F180" s="53">
        <v>851288.87</v>
      </c>
      <c r="G180" s="201"/>
      <c r="H180" s="47">
        <v>150</v>
      </c>
      <c r="I180" s="67">
        <v>8</v>
      </c>
      <c r="J180" s="47">
        <v>1</v>
      </c>
      <c r="K180" s="56">
        <v>1.8002436086740865E-2</v>
      </c>
      <c r="L180" s="204"/>
      <c r="M180" s="56">
        <v>1.2175522789063302E-2</v>
      </c>
      <c r="N180" s="204"/>
      <c r="O180" s="56">
        <v>1.2527863590006759E-2</v>
      </c>
      <c r="P180" s="204"/>
      <c r="Q180" s="272"/>
    </row>
    <row r="181" spans="1:17" x14ac:dyDescent="0.25">
      <c r="A181" s="58">
        <v>114</v>
      </c>
      <c r="B181" s="57" t="s">
        <v>23</v>
      </c>
      <c r="C181" s="59">
        <v>45092</v>
      </c>
      <c r="D181" s="59"/>
      <c r="E181" s="62">
        <v>1318513.3099999998</v>
      </c>
      <c r="F181" s="63">
        <v>846750.93</v>
      </c>
      <c r="G181" s="201"/>
      <c r="H181" s="57">
        <v>150</v>
      </c>
      <c r="I181" s="67">
        <v>8</v>
      </c>
      <c r="J181" s="57">
        <v>1</v>
      </c>
      <c r="K181" s="66">
        <v>1.7796131003687075E-2</v>
      </c>
      <c r="L181" s="205"/>
      <c r="M181" s="66">
        <v>1.1904331198562653E-2</v>
      </c>
      <c r="N181" s="205"/>
      <c r="O181" s="66">
        <v>1.2667369581017501E-2</v>
      </c>
      <c r="P181" s="205"/>
      <c r="Q181" s="272"/>
    </row>
    <row r="182" spans="1:17" x14ac:dyDescent="0.25">
      <c r="A182" s="45">
        <v>115</v>
      </c>
      <c r="B182" s="35" t="s">
        <v>23</v>
      </c>
      <c r="C182" s="37">
        <v>45092</v>
      </c>
      <c r="D182" s="37"/>
      <c r="E182" s="46">
        <v>1287525.3099999998</v>
      </c>
      <c r="F182" s="41">
        <v>824415.31</v>
      </c>
      <c r="G182" s="201"/>
      <c r="H182" s="35">
        <v>500</v>
      </c>
      <c r="I182" s="67">
        <v>8</v>
      </c>
      <c r="J182" s="35">
        <v>1</v>
      </c>
      <c r="K182" s="44">
        <v>5.2133646843480416E-3</v>
      </c>
      <c r="L182" s="203"/>
      <c r="M182" s="44">
        <v>3.5057997765949572E-3</v>
      </c>
      <c r="N182" s="203"/>
      <c r="O182" s="44">
        <v>3.671264551669134E-3</v>
      </c>
      <c r="P182" s="203"/>
      <c r="Q182" s="272"/>
    </row>
    <row r="183" spans="1:17" x14ac:dyDescent="0.25">
      <c r="A183" s="45">
        <v>115</v>
      </c>
      <c r="B183" s="35" t="s">
        <v>23</v>
      </c>
      <c r="C183" s="37">
        <v>45092</v>
      </c>
      <c r="D183" s="37"/>
      <c r="E183" s="46">
        <v>1508864.43</v>
      </c>
      <c r="F183" s="41">
        <v>952347.18</v>
      </c>
      <c r="G183" s="201"/>
      <c r="H183" s="35">
        <v>500</v>
      </c>
      <c r="I183" s="67">
        <v>8</v>
      </c>
      <c r="J183" s="35">
        <v>1</v>
      </c>
      <c r="K183" s="44">
        <v>6.1095968147072298E-3</v>
      </c>
      <c r="L183" s="203"/>
      <c r="M183" s="44">
        <v>4.2129041711931074E-3</v>
      </c>
      <c r="N183" s="203"/>
      <c r="O183" s="44">
        <v>4.0778891835553622E-3</v>
      </c>
      <c r="P183" s="203"/>
      <c r="Q183" s="272"/>
    </row>
    <row r="184" spans="1:17" x14ac:dyDescent="0.25">
      <c r="A184" s="48">
        <v>57</v>
      </c>
      <c r="B184" s="47" t="s">
        <v>23</v>
      </c>
      <c r="C184" s="49">
        <v>45092</v>
      </c>
      <c r="D184" s="49"/>
      <c r="E184" s="52">
        <v>1397349.43</v>
      </c>
      <c r="F184" s="53">
        <v>853629.43</v>
      </c>
      <c r="G184" s="201"/>
      <c r="H184" s="47">
        <v>150</v>
      </c>
      <c r="I184" s="67">
        <v>8</v>
      </c>
      <c r="J184" s="47">
        <v>1</v>
      </c>
      <c r="K184" s="56">
        <v>1.8860191494166609E-2</v>
      </c>
      <c r="L184" s="204"/>
      <c r="M184" s="56">
        <v>1.3720091371597899E-2</v>
      </c>
      <c r="N184" s="204"/>
      <c r="O184" s="56">
        <v>1.1051215263522731E-2</v>
      </c>
      <c r="P184" s="204"/>
      <c r="Q184" s="272"/>
    </row>
    <row r="185" spans="1:17" x14ac:dyDescent="0.25">
      <c r="A185" s="58">
        <v>57</v>
      </c>
      <c r="B185" s="57" t="s">
        <v>23</v>
      </c>
      <c r="C185" s="59">
        <v>45092</v>
      </c>
      <c r="D185" s="59"/>
      <c r="E185" s="62">
        <v>1429082.43</v>
      </c>
      <c r="F185" s="63">
        <v>860897.93</v>
      </c>
      <c r="G185" s="201"/>
      <c r="H185" s="57">
        <v>150</v>
      </c>
      <c r="I185" s="67">
        <v>8</v>
      </c>
      <c r="J185" s="57">
        <v>1</v>
      </c>
      <c r="K185" s="66">
        <v>1.9288495570323413E-2</v>
      </c>
      <c r="L185" s="205"/>
      <c r="M185" s="66">
        <v>1.4337422305461754E-2</v>
      </c>
      <c r="N185" s="205"/>
      <c r="O185" s="66">
        <v>1.0644807519452567E-2</v>
      </c>
      <c r="P185" s="205"/>
      <c r="Q185" s="272"/>
    </row>
    <row r="186" spans="1:17" x14ac:dyDescent="0.25">
      <c r="A186" s="45">
        <v>182</v>
      </c>
      <c r="B186" s="35" t="s">
        <v>23</v>
      </c>
      <c r="C186" s="37">
        <v>45092</v>
      </c>
      <c r="D186" s="37"/>
      <c r="E186" s="46">
        <v>662768.18000000005</v>
      </c>
      <c r="F186" s="41">
        <v>418758.71</v>
      </c>
      <c r="G186" s="201"/>
      <c r="H186" s="35">
        <v>350</v>
      </c>
      <c r="I186" s="67">
        <v>8</v>
      </c>
      <c r="J186" s="35">
        <v>1</v>
      </c>
      <c r="K186" s="44">
        <v>3.8337689882235373E-3</v>
      </c>
      <c r="L186" s="203"/>
      <c r="M186" s="44">
        <v>2.6388310873783592E-3</v>
      </c>
      <c r="N186" s="203"/>
      <c r="O186" s="44">
        <v>2.5691164868171324E-3</v>
      </c>
      <c r="P186" s="203"/>
      <c r="Q186" s="272"/>
    </row>
    <row r="187" spans="1:17" x14ac:dyDescent="0.25">
      <c r="A187" s="45">
        <v>182</v>
      </c>
      <c r="B187" s="35" t="s">
        <v>23</v>
      </c>
      <c r="C187" s="37">
        <v>45092</v>
      </c>
      <c r="D187" s="37"/>
      <c r="E187" s="46">
        <v>690949.74000000011</v>
      </c>
      <c r="F187" s="41">
        <v>434084.08999999997</v>
      </c>
      <c r="G187" s="201"/>
      <c r="H187" s="35">
        <v>350</v>
      </c>
      <c r="I187" s="67">
        <v>8</v>
      </c>
      <c r="J187" s="35">
        <v>1</v>
      </c>
      <c r="K187" s="44">
        <v>3.9967846459272021E-3</v>
      </c>
      <c r="L187" s="203"/>
      <c r="M187" s="44">
        <v>2.7778637546307088E-3</v>
      </c>
      <c r="N187" s="203"/>
      <c r="O187" s="44">
        <v>2.6206799162874612E-3</v>
      </c>
      <c r="P187" s="203"/>
      <c r="Q187" s="272"/>
    </row>
    <row r="188" spans="1:17" x14ac:dyDescent="0.25">
      <c r="A188" s="48">
        <v>123</v>
      </c>
      <c r="B188" s="47" t="s">
        <v>23</v>
      </c>
      <c r="C188" s="49">
        <v>45092</v>
      </c>
      <c r="D188" s="49"/>
      <c r="E188" s="52">
        <v>4295678.43</v>
      </c>
      <c r="F188" s="53">
        <v>2629666.1800000002</v>
      </c>
      <c r="G188" s="201"/>
      <c r="H188" s="47">
        <v>50</v>
      </c>
      <c r="I188" s="67">
        <v>8</v>
      </c>
      <c r="J188" s="47">
        <v>1</v>
      </c>
      <c r="K188" s="56">
        <v>0.17393784843171467</v>
      </c>
      <c r="L188" s="204"/>
      <c r="M188" s="56">
        <v>0.12611918062349034</v>
      </c>
      <c r="N188" s="204"/>
      <c r="O188" s="56">
        <v>0.10281013578768229</v>
      </c>
      <c r="P188" s="204"/>
      <c r="Q188" s="272"/>
    </row>
    <row r="189" spans="1:17" x14ac:dyDescent="0.25">
      <c r="A189" s="58">
        <v>123</v>
      </c>
      <c r="B189" s="57" t="s">
        <v>23</v>
      </c>
      <c r="C189" s="59">
        <v>45092</v>
      </c>
      <c r="D189" s="59"/>
      <c r="E189" s="62">
        <v>4164663.43</v>
      </c>
      <c r="F189" s="63">
        <v>2520211.4300000002</v>
      </c>
      <c r="G189" s="201"/>
      <c r="H189" s="57">
        <v>50</v>
      </c>
      <c r="I189" s="67">
        <v>8</v>
      </c>
      <c r="J189" s="57">
        <v>1</v>
      </c>
      <c r="K189" s="66">
        <v>0.16863287330761512</v>
      </c>
      <c r="L189" s="205"/>
      <c r="M189" s="66">
        <v>0.12448704312627958</v>
      </c>
      <c r="N189" s="205"/>
      <c r="O189" s="66">
        <v>9.4913534889871448E-2</v>
      </c>
      <c r="P189" s="205"/>
      <c r="Q189" s="272"/>
    </row>
    <row r="190" spans="1:17" x14ac:dyDescent="0.25">
      <c r="A190" s="45">
        <v>48</v>
      </c>
      <c r="B190" s="35" t="s">
        <v>23</v>
      </c>
      <c r="C190" s="37">
        <v>45092</v>
      </c>
      <c r="D190" s="37"/>
      <c r="E190" s="46">
        <v>1545299.05</v>
      </c>
      <c r="F190" s="41">
        <v>994378.43</v>
      </c>
      <c r="G190" s="201"/>
      <c r="H190" s="35">
        <v>250</v>
      </c>
      <c r="I190" s="67">
        <v>8</v>
      </c>
      <c r="J190" s="35">
        <v>1</v>
      </c>
      <c r="K190" s="44">
        <v>1.2514251069793076E-2</v>
      </c>
      <c r="L190" s="203"/>
      <c r="M190" s="44">
        <v>8.3410739846583159E-3</v>
      </c>
      <c r="N190" s="203"/>
      <c r="O190" s="44">
        <v>8.9723307330397354E-3</v>
      </c>
      <c r="P190" s="203"/>
      <c r="Q190" s="272"/>
    </row>
    <row r="191" spans="1:17" x14ac:dyDescent="0.25">
      <c r="A191" s="45">
        <v>48</v>
      </c>
      <c r="B191" s="35" t="s">
        <v>23</v>
      </c>
      <c r="C191" s="37">
        <v>45092</v>
      </c>
      <c r="D191" s="37"/>
      <c r="E191" s="46">
        <v>985427.31</v>
      </c>
      <c r="F191" s="41">
        <v>636416.74000000011</v>
      </c>
      <c r="G191" s="201"/>
      <c r="H191" s="35">
        <v>150</v>
      </c>
      <c r="I191" s="67">
        <v>8</v>
      </c>
      <c r="J191" s="35">
        <v>1</v>
      </c>
      <c r="K191" s="44">
        <v>1.3300429635686388E-2</v>
      </c>
      <c r="L191" s="203"/>
      <c r="M191" s="44">
        <v>8.8068434305404678E-3</v>
      </c>
      <c r="N191" s="203"/>
      <c r="O191" s="44">
        <v>9.6612103410637275E-3</v>
      </c>
      <c r="P191" s="203"/>
      <c r="Q191" s="272"/>
    </row>
    <row r="192" spans="1:17" x14ac:dyDescent="0.25">
      <c r="A192" s="48">
        <v>184</v>
      </c>
      <c r="B192" s="47" t="s">
        <v>23</v>
      </c>
      <c r="C192" s="49">
        <v>45097</v>
      </c>
      <c r="D192" s="49"/>
      <c r="E192" s="52">
        <v>1577838.93</v>
      </c>
      <c r="F192" s="53">
        <v>971674.12</v>
      </c>
      <c r="G192" s="201"/>
      <c r="H192" s="47">
        <v>150</v>
      </c>
      <c r="I192" s="67">
        <v>8</v>
      </c>
      <c r="J192" s="47">
        <v>1</v>
      </c>
      <c r="K192" s="56">
        <v>2.1296279747830101E-2</v>
      </c>
      <c r="L192" s="204"/>
      <c r="M192" s="56">
        <v>1.5295807730904287E-2</v>
      </c>
      <c r="N192" s="204"/>
      <c r="O192" s="56">
        <v>1.2901014836390515E-2</v>
      </c>
      <c r="P192" s="204"/>
      <c r="Q192" s="272"/>
    </row>
    <row r="193" spans="1:17" x14ac:dyDescent="0.25">
      <c r="A193" s="58">
        <v>184</v>
      </c>
      <c r="B193" s="57" t="s">
        <v>23</v>
      </c>
      <c r="C193" s="59">
        <v>45097</v>
      </c>
      <c r="D193" s="59"/>
      <c r="E193" s="62">
        <v>1606752.8099999998</v>
      </c>
      <c r="F193" s="63">
        <v>981783.81</v>
      </c>
      <c r="G193" s="201"/>
      <c r="H193" s="57">
        <v>150</v>
      </c>
      <c r="I193" s="67">
        <v>8</v>
      </c>
      <c r="J193" s="57">
        <v>1</v>
      </c>
      <c r="K193" s="66">
        <v>2.1686533825966706E-2</v>
      </c>
      <c r="L193" s="205"/>
      <c r="M193" s="66">
        <v>1.5770307850393885E-2</v>
      </c>
      <c r="N193" s="205"/>
      <c r="O193" s="66">
        <v>1.2719885847481563E-2</v>
      </c>
      <c r="P193" s="205"/>
      <c r="Q193" s="272"/>
    </row>
    <row r="194" spans="1:17" x14ac:dyDescent="0.25">
      <c r="A194" s="45">
        <v>401</v>
      </c>
      <c r="B194" s="35" t="s">
        <v>23</v>
      </c>
      <c r="C194" s="37">
        <v>45097</v>
      </c>
      <c r="D194" s="37"/>
      <c r="E194" s="46">
        <v>1008.1699999999996</v>
      </c>
      <c r="F194" s="41">
        <v>1613.73</v>
      </c>
      <c r="G194" s="202"/>
      <c r="H194" s="35">
        <v>150</v>
      </c>
      <c r="I194" s="67">
        <v>8</v>
      </c>
      <c r="J194" s="35">
        <v>1</v>
      </c>
      <c r="K194" s="44">
        <v>1.3607390428229496E-5</v>
      </c>
      <c r="L194" s="203"/>
      <c r="M194" s="44">
        <v>-1.5280546110102309E-5</v>
      </c>
      <c r="N194" s="203"/>
      <c r="O194" s="44">
        <v>6.2109063557413385E-5</v>
      </c>
      <c r="P194" s="203"/>
      <c r="Q194" s="272"/>
    </row>
    <row r="195" spans="1:17" ht="15.75" thickBot="1" x14ac:dyDescent="0.3">
      <c r="A195" s="58">
        <v>401</v>
      </c>
      <c r="B195" s="57" t="s">
        <v>23</v>
      </c>
      <c r="C195" s="59">
        <v>45097</v>
      </c>
      <c r="D195" s="37"/>
      <c r="E195" s="46">
        <v>380.37999999999965</v>
      </c>
      <c r="F195" s="41">
        <v>1361.23</v>
      </c>
      <c r="G195" s="202"/>
      <c r="H195" s="35">
        <v>150</v>
      </c>
      <c r="I195" s="67">
        <v>8</v>
      </c>
      <c r="J195" s="35">
        <v>1</v>
      </c>
      <c r="K195" s="44">
        <v>5.134034112391693E-6</v>
      </c>
      <c r="L195" s="203"/>
      <c r="M195" s="44">
        <v>-2.4750517953784672E-5</v>
      </c>
      <c r="N195" s="203"/>
      <c r="O195" s="44">
        <v>6.4251786942279195E-5</v>
      </c>
      <c r="P195" s="203"/>
      <c r="Q195" s="272"/>
    </row>
    <row r="196" spans="1:17" x14ac:dyDescent="0.25">
      <c r="A196" s="34">
        <v>46</v>
      </c>
      <c r="B196" s="35" t="s">
        <v>23</v>
      </c>
      <c r="C196" s="36">
        <v>45089</v>
      </c>
      <c r="D196" s="37"/>
      <c r="E196" s="40">
        <v>2098635.34</v>
      </c>
      <c r="F196" s="41">
        <v>1318339.3400000001</v>
      </c>
      <c r="G196" s="201"/>
      <c r="H196" s="35">
        <v>300</v>
      </c>
      <c r="I196" s="35">
        <v>8</v>
      </c>
      <c r="J196" s="35">
        <v>1</v>
      </c>
      <c r="K196" s="44">
        <v>1.4162765425404527E-2</v>
      </c>
      <c r="L196" s="203"/>
      <c r="M196" s="44">
        <v>9.8448948143275514E-3</v>
      </c>
      <c r="N196" s="203"/>
      <c r="O196" s="44">
        <v>9.2834218138155011E-3</v>
      </c>
      <c r="P196" s="203"/>
      <c r="Q196" s="249"/>
    </row>
    <row r="197" spans="1:17" x14ac:dyDescent="0.25">
      <c r="A197" s="45">
        <v>46</v>
      </c>
      <c r="B197" s="35" t="s">
        <v>23</v>
      </c>
      <c r="C197" s="37">
        <v>45089</v>
      </c>
      <c r="D197" s="37"/>
      <c r="E197" s="46">
        <v>735535.27999999991</v>
      </c>
      <c r="F197" s="41">
        <v>470456.59</v>
      </c>
      <c r="G197" s="201"/>
      <c r="H197" s="35">
        <v>100</v>
      </c>
      <c r="I197" s="35">
        <v>8</v>
      </c>
      <c r="J197" s="35">
        <v>1</v>
      </c>
      <c r="K197" s="44">
        <v>1.4891410767078625E-2</v>
      </c>
      <c r="L197" s="203"/>
      <c r="M197" s="44">
        <v>1.0033391766341515E-2</v>
      </c>
      <c r="N197" s="203"/>
      <c r="O197" s="44">
        <v>1.0444740851584786E-2</v>
      </c>
      <c r="P197" s="203"/>
      <c r="Q197" s="249"/>
    </row>
    <row r="198" spans="1:17" x14ac:dyDescent="0.25">
      <c r="A198" s="48">
        <v>274</v>
      </c>
      <c r="B198" s="47" t="s">
        <v>23</v>
      </c>
      <c r="C198" s="49">
        <v>45089</v>
      </c>
      <c r="D198" s="49"/>
      <c r="E198" s="52">
        <v>332546.56</v>
      </c>
      <c r="F198" s="53">
        <v>212652.66999999998</v>
      </c>
      <c r="G198" s="201"/>
      <c r="H198" s="47">
        <v>500</v>
      </c>
      <c r="I198" s="47">
        <v>8</v>
      </c>
      <c r="J198" s="47">
        <v>1</v>
      </c>
      <c r="K198" s="56">
        <v>1.3465261446436554E-3</v>
      </c>
      <c r="L198" s="204"/>
      <c r="M198" s="56">
        <v>9.0761152377858518E-4</v>
      </c>
      <c r="N198" s="204"/>
      <c r="O198" s="56">
        <v>9.4366643485990147E-4</v>
      </c>
      <c r="P198" s="203"/>
      <c r="Q198" s="249"/>
    </row>
    <row r="199" spans="1:17" x14ac:dyDescent="0.25">
      <c r="A199" s="58">
        <v>274</v>
      </c>
      <c r="B199" s="57" t="s">
        <v>23</v>
      </c>
      <c r="C199" s="59">
        <v>45089</v>
      </c>
      <c r="D199" s="59"/>
      <c r="E199" s="62">
        <v>328646.37000000005</v>
      </c>
      <c r="F199" s="63">
        <v>213872.12</v>
      </c>
      <c r="G199" s="201"/>
      <c r="H199" s="57">
        <v>500</v>
      </c>
      <c r="I199" s="57">
        <v>8</v>
      </c>
      <c r="J199" s="57">
        <v>1</v>
      </c>
      <c r="K199" s="66">
        <v>1.330733746117333E-3</v>
      </c>
      <c r="L199" s="205"/>
      <c r="M199" s="66">
        <v>8.6885521800188746E-4</v>
      </c>
      <c r="N199" s="205"/>
      <c r="O199" s="66">
        <v>9.930388354482077E-4</v>
      </c>
      <c r="P199" s="203"/>
      <c r="Q199" s="249"/>
    </row>
    <row r="200" spans="1:17" x14ac:dyDescent="0.25">
      <c r="A200" s="68">
        <v>276</v>
      </c>
      <c r="B200" s="67" t="s">
        <v>23</v>
      </c>
      <c r="C200" s="69">
        <v>45089</v>
      </c>
      <c r="D200" s="69"/>
      <c r="E200" s="72">
        <v>4645867.09</v>
      </c>
      <c r="F200" s="73">
        <v>2709447.09</v>
      </c>
      <c r="G200" s="201"/>
      <c r="H200" s="67">
        <v>100</v>
      </c>
      <c r="I200" s="67">
        <v>8</v>
      </c>
      <c r="J200" s="67">
        <v>1</v>
      </c>
      <c r="K200" s="76">
        <v>9.4058731222847997E-2</v>
      </c>
      <c r="L200" s="206"/>
      <c r="M200" s="76">
        <v>7.3294690283021408E-2</v>
      </c>
      <c r="N200" s="206"/>
      <c r="O200" s="76">
        <v>4.464268802062718E-2</v>
      </c>
      <c r="P200" s="206"/>
      <c r="Q200" s="249"/>
    </row>
    <row r="201" spans="1:17" x14ac:dyDescent="0.25">
      <c r="A201" s="68">
        <v>276</v>
      </c>
      <c r="B201" s="67" t="s">
        <v>23</v>
      </c>
      <c r="C201" s="69">
        <v>45089</v>
      </c>
      <c r="D201" s="69"/>
      <c r="E201" s="72">
        <v>4618071.59</v>
      </c>
      <c r="F201" s="73">
        <v>2695306.84</v>
      </c>
      <c r="G201" s="201"/>
      <c r="H201" s="67">
        <v>100</v>
      </c>
      <c r="I201" s="67">
        <v>8</v>
      </c>
      <c r="J201" s="67">
        <v>1</v>
      </c>
      <c r="K201" s="76">
        <v>9.3495992467507352E-2</v>
      </c>
      <c r="L201" s="206"/>
      <c r="M201" s="76">
        <v>7.2777830655726072E-2</v>
      </c>
      <c r="N201" s="206"/>
      <c r="O201" s="76">
        <v>4.4544047895329723E-2</v>
      </c>
      <c r="P201" s="206"/>
      <c r="Q201" s="249"/>
    </row>
    <row r="202" spans="1:17" x14ac:dyDescent="0.25">
      <c r="A202" s="48">
        <v>11</v>
      </c>
      <c r="B202" s="47" t="s">
        <v>23</v>
      </c>
      <c r="C202" s="49">
        <v>45089</v>
      </c>
      <c r="D202" s="49"/>
      <c r="E202" s="52">
        <v>1247590.0900000001</v>
      </c>
      <c r="F202" s="53">
        <v>843348.15</v>
      </c>
      <c r="G202" s="201"/>
      <c r="H202" s="47">
        <v>250</v>
      </c>
      <c r="I202" s="67">
        <v>8</v>
      </c>
      <c r="J202" s="47">
        <v>1</v>
      </c>
      <c r="K202" s="56">
        <v>1.0103323119525467E-2</v>
      </c>
      <c r="L202" s="204"/>
      <c r="M202" s="56">
        <v>6.1203226142485054E-3</v>
      </c>
      <c r="N202" s="204"/>
      <c r="O202" s="56">
        <v>8.5634510863454652E-3</v>
      </c>
      <c r="P202" s="203"/>
      <c r="Q202" s="249"/>
    </row>
    <row r="203" spans="1:17" x14ac:dyDescent="0.25">
      <c r="A203" s="58">
        <v>11</v>
      </c>
      <c r="B203" s="57" t="s">
        <v>23</v>
      </c>
      <c r="C203" s="59">
        <v>45089</v>
      </c>
      <c r="D203" s="59"/>
      <c r="E203" s="62">
        <v>1242386.0900000001</v>
      </c>
      <c r="F203" s="63">
        <v>825360.9</v>
      </c>
      <c r="G203" s="201"/>
      <c r="H203" s="57">
        <v>250</v>
      </c>
      <c r="I203" s="67">
        <v>8</v>
      </c>
      <c r="J203" s="57">
        <v>1</v>
      </c>
      <c r="K203" s="66">
        <v>1.006117971526517E-2</v>
      </c>
      <c r="L203" s="205"/>
      <c r="M203" s="66">
        <v>6.3138641702250881E-3</v>
      </c>
      <c r="N203" s="205"/>
      <c r="O203" s="66">
        <v>8.0567284218361762E-3</v>
      </c>
      <c r="P203" s="203"/>
      <c r="Q203" s="249"/>
    </row>
    <row r="204" spans="1:17" x14ac:dyDescent="0.25">
      <c r="A204" s="45">
        <v>49</v>
      </c>
      <c r="B204" s="35" t="s">
        <v>23</v>
      </c>
      <c r="C204" s="37">
        <v>45092</v>
      </c>
      <c r="D204" s="37"/>
      <c r="E204" s="46">
        <v>1770837.34</v>
      </c>
      <c r="F204" s="41">
        <v>1175163.2100000002</v>
      </c>
      <c r="G204" s="201"/>
      <c r="H204" s="35">
        <v>200</v>
      </c>
      <c r="I204" s="67">
        <v>8</v>
      </c>
      <c r="J204" s="35">
        <v>1</v>
      </c>
      <c r="K204" s="44">
        <v>1.7925901685926521E-2</v>
      </c>
      <c r="L204" s="203"/>
      <c r="M204" s="44">
        <v>1.1273316446834424E-2</v>
      </c>
      <c r="N204" s="203"/>
      <c r="O204" s="44">
        <v>1.4303058264048017E-2</v>
      </c>
      <c r="P204" s="203"/>
      <c r="Q204" s="249"/>
    </row>
    <row r="205" spans="1:17" x14ac:dyDescent="0.25">
      <c r="A205" s="45">
        <v>49</v>
      </c>
      <c r="B205" s="35" t="s">
        <v>23</v>
      </c>
      <c r="C205" s="37">
        <v>45092</v>
      </c>
      <c r="D205" s="37"/>
      <c r="E205" s="46">
        <v>1924293.84</v>
      </c>
      <c r="F205" s="41">
        <v>1274602.5900000001</v>
      </c>
      <c r="G205" s="201"/>
      <c r="H205" s="35">
        <v>200</v>
      </c>
      <c r="I205" s="67">
        <v>8</v>
      </c>
      <c r="J205" s="35">
        <v>1</v>
      </c>
      <c r="K205" s="44">
        <v>1.9479317163412665E-2</v>
      </c>
      <c r="L205" s="203"/>
      <c r="M205" s="44">
        <v>1.2295607086360148E-2</v>
      </c>
      <c r="N205" s="203"/>
      <c r="O205" s="44">
        <v>1.5444976665662906E-2</v>
      </c>
      <c r="P205" s="203"/>
      <c r="Q205" s="249"/>
    </row>
    <row r="206" spans="1:17" x14ac:dyDescent="0.25">
      <c r="A206" s="48">
        <v>120</v>
      </c>
      <c r="B206" s="47" t="s">
        <v>23</v>
      </c>
      <c r="C206" s="49">
        <v>45098</v>
      </c>
      <c r="D206" s="49"/>
      <c r="E206" s="52">
        <v>699738.65</v>
      </c>
      <c r="F206" s="53">
        <v>444303.15</v>
      </c>
      <c r="G206" s="201"/>
      <c r="H206" s="47">
        <v>150</v>
      </c>
      <c r="I206" s="67">
        <v>8</v>
      </c>
      <c r="J206" s="47">
        <v>1</v>
      </c>
      <c r="K206" s="56">
        <v>9.4444558043506894E-3</v>
      </c>
      <c r="L206" s="204"/>
      <c r="M206" s="56">
        <v>6.445594054935987E-3</v>
      </c>
      <c r="N206" s="204"/>
      <c r="O206" s="56">
        <v>6.447552761241605E-3</v>
      </c>
      <c r="P206" s="203"/>
      <c r="Q206" s="249"/>
    </row>
    <row r="207" spans="1:17" x14ac:dyDescent="0.25">
      <c r="A207" s="58">
        <v>120</v>
      </c>
      <c r="B207" s="57" t="s">
        <v>23</v>
      </c>
      <c r="C207" s="59">
        <v>45098</v>
      </c>
      <c r="D207" s="59"/>
      <c r="E207" s="62">
        <v>715588.27999999991</v>
      </c>
      <c r="F207" s="63">
        <v>455805.34</v>
      </c>
      <c r="G207" s="201"/>
      <c r="H207" s="57">
        <v>150</v>
      </c>
      <c r="I207" s="67">
        <v>8</v>
      </c>
      <c r="J207" s="57">
        <v>1</v>
      </c>
      <c r="K207" s="66">
        <v>9.6583801460321302E-3</v>
      </c>
      <c r="L207" s="205"/>
      <c r="M207" s="66">
        <v>6.5552962436223293E-3</v>
      </c>
      <c r="N207" s="205"/>
      <c r="O207" s="66">
        <v>6.6716303901810676E-3</v>
      </c>
      <c r="P207" s="203"/>
      <c r="Q207" s="249"/>
    </row>
    <row r="208" spans="1:17" x14ac:dyDescent="0.25">
      <c r="A208" s="45">
        <v>91</v>
      </c>
      <c r="B208" s="35" t="s">
        <v>23</v>
      </c>
      <c r="C208" s="37">
        <v>45098</v>
      </c>
      <c r="D208" s="37"/>
      <c r="E208" s="46">
        <v>1700017.47</v>
      </c>
      <c r="F208" s="41">
        <v>1064494.97</v>
      </c>
      <c r="G208" s="201"/>
      <c r="H208" s="35">
        <v>150</v>
      </c>
      <c r="I208" s="67">
        <v>8</v>
      </c>
      <c r="J208" s="35">
        <v>1</v>
      </c>
      <c r="K208" s="44">
        <v>2.2945338037335897E-2</v>
      </c>
      <c r="L208" s="203"/>
      <c r="M208" s="44">
        <v>1.6036612169326721E-2</v>
      </c>
      <c r="N208" s="203"/>
      <c r="O208" s="44">
        <v>1.4853760616219723E-2</v>
      </c>
      <c r="P208" s="203"/>
      <c r="Q208" s="249"/>
    </row>
    <row r="209" spans="1:17" x14ac:dyDescent="0.25">
      <c r="A209" s="45">
        <v>91</v>
      </c>
      <c r="B209" s="35" t="s">
        <v>23</v>
      </c>
      <c r="C209" s="37">
        <v>45098</v>
      </c>
      <c r="D209" s="37"/>
      <c r="E209" s="46">
        <v>1756492.47</v>
      </c>
      <c r="F209" s="41">
        <v>1090374.7100000002</v>
      </c>
      <c r="G209" s="201"/>
      <c r="H209" s="35">
        <v>150</v>
      </c>
      <c r="I209" s="67">
        <v>8</v>
      </c>
      <c r="J209" s="35">
        <v>1</v>
      </c>
      <c r="K209" s="44">
        <v>2.3707587830956282E-2</v>
      </c>
      <c r="L209" s="203"/>
      <c r="M209" s="44">
        <v>1.6808645132502235E-2</v>
      </c>
      <c r="N209" s="203"/>
      <c r="O209" s="44">
        <v>1.4832726801676193E-2</v>
      </c>
      <c r="P209" s="203"/>
      <c r="Q209" s="249"/>
    </row>
    <row r="210" spans="1:17" x14ac:dyDescent="0.25">
      <c r="A210" s="48">
        <v>183</v>
      </c>
      <c r="B210" s="47" t="s">
        <v>23</v>
      </c>
      <c r="C210" s="49">
        <v>45098</v>
      </c>
      <c r="D210" s="49"/>
      <c r="E210" s="52">
        <v>1021856.09</v>
      </c>
      <c r="F210" s="53">
        <v>631284.27999999991</v>
      </c>
      <c r="G210" s="201"/>
      <c r="H210" s="47">
        <v>100</v>
      </c>
      <c r="I210" s="67">
        <v>8</v>
      </c>
      <c r="J210" s="47">
        <v>1</v>
      </c>
      <c r="K210" s="56">
        <v>2.068816981971397E-2</v>
      </c>
      <c r="L210" s="204"/>
      <c r="M210" s="56">
        <v>1.4783383691156407E-2</v>
      </c>
      <c r="N210" s="204"/>
      <c r="O210" s="56">
        <v>1.2695290176398767E-2</v>
      </c>
      <c r="P210" s="203"/>
      <c r="Q210" s="249"/>
    </row>
    <row r="211" spans="1:17" x14ac:dyDescent="0.25">
      <c r="A211" s="58">
        <v>183</v>
      </c>
      <c r="B211" s="57" t="s">
        <v>23</v>
      </c>
      <c r="C211" s="59">
        <v>45098</v>
      </c>
      <c r="D211" s="59"/>
      <c r="E211" s="62">
        <v>1017794.21</v>
      </c>
      <c r="F211" s="63">
        <v>633532.71</v>
      </c>
      <c r="G211" s="201"/>
      <c r="H211" s="57">
        <v>100</v>
      </c>
      <c r="I211" s="67">
        <v>8</v>
      </c>
      <c r="J211" s="57">
        <v>1</v>
      </c>
      <c r="K211" s="66">
        <v>2.0605934303333871E-2</v>
      </c>
      <c r="L211" s="205"/>
      <c r="M211" s="66">
        <v>1.4544534569044542E-2</v>
      </c>
      <c r="N211" s="205"/>
      <c r="O211" s="66">
        <v>1.3032009428722062E-2</v>
      </c>
      <c r="P211" s="203"/>
      <c r="Q211" s="249"/>
    </row>
    <row r="212" spans="1:17" x14ac:dyDescent="0.25">
      <c r="A212" s="45">
        <v>169</v>
      </c>
      <c r="B212" s="35" t="s">
        <v>23</v>
      </c>
      <c r="C212" s="37">
        <v>45098</v>
      </c>
      <c r="D212" s="37"/>
      <c r="E212" s="46">
        <v>1839653.2100000002</v>
      </c>
      <c r="F212" s="41">
        <v>1206743.8400000001</v>
      </c>
      <c r="G212" s="201"/>
      <c r="H212" s="35">
        <v>100</v>
      </c>
      <c r="I212" s="67">
        <v>8</v>
      </c>
      <c r="J212" s="35">
        <v>1</v>
      </c>
      <c r="K212" s="44">
        <v>3.724502734808962E-2</v>
      </c>
      <c r="L212" s="203"/>
      <c r="M212" s="44">
        <v>2.395600967319704E-2</v>
      </c>
      <c r="N212" s="203"/>
      <c r="O212" s="44">
        <v>2.8571388001019056E-2</v>
      </c>
      <c r="P212" s="203"/>
      <c r="Q212" s="249"/>
    </row>
    <row r="213" spans="1:17" x14ac:dyDescent="0.25">
      <c r="A213" s="45">
        <v>169</v>
      </c>
      <c r="B213" s="35" t="s">
        <v>23</v>
      </c>
      <c r="C213" s="37">
        <v>45098</v>
      </c>
      <c r="D213" s="37"/>
      <c r="E213" s="46">
        <v>1841925.2100000002</v>
      </c>
      <c r="F213" s="41">
        <v>1218523.2100000002</v>
      </c>
      <c r="G213" s="201"/>
      <c r="H213" s="35">
        <v>100</v>
      </c>
      <c r="I213" s="67">
        <v>8</v>
      </c>
      <c r="J213" s="35">
        <v>1</v>
      </c>
      <c r="K213" s="44">
        <v>3.7291025529526692E-2</v>
      </c>
      <c r="L213" s="203"/>
      <c r="M213" s="44">
        <v>2.3596149859956065E-2</v>
      </c>
      <c r="N213" s="203"/>
      <c r="O213" s="44">
        <v>2.9443982689576854E-2</v>
      </c>
      <c r="P213" s="203"/>
      <c r="Q213" s="249"/>
    </row>
    <row r="214" spans="1:17" x14ac:dyDescent="0.25">
      <c r="A214" s="48">
        <v>165</v>
      </c>
      <c r="B214" s="47" t="s">
        <v>23</v>
      </c>
      <c r="C214" s="49">
        <v>45098</v>
      </c>
      <c r="D214" s="49"/>
      <c r="E214" s="52">
        <v>2435452.09</v>
      </c>
      <c r="F214" s="53">
        <v>1447480.84</v>
      </c>
      <c r="G214" s="201"/>
      <c r="H214" s="47">
        <v>100</v>
      </c>
      <c r="I214" s="67">
        <v>8</v>
      </c>
      <c r="J214" s="47">
        <v>1</v>
      </c>
      <c r="K214" s="56">
        <v>4.9307379893089753E-2</v>
      </c>
      <c r="L214" s="204"/>
      <c r="M214" s="56">
        <v>3.7395320631515634E-2</v>
      </c>
      <c r="N214" s="204"/>
      <c r="O214" s="56">
        <v>2.5610927412384354E-2</v>
      </c>
      <c r="P214" s="203"/>
      <c r="Q214" s="249"/>
    </row>
    <row r="215" spans="1:17" x14ac:dyDescent="0.25">
      <c r="A215" s="58">
        <v>165</v>
      </c>
      <c r="B215" s="57" t="s">
        <v>23</v>
      </c>
      <c r="C215" s="59">
        <v>45098</v>
      </c>
      <c r="D215" s="59"/>
      <c r="E215" s="62">
        <v>2407005.09</v>
      </c>
      <c r="F215" s="63">
        <v>1437745.09</v>
      </c>
      <c r="G215" s="201"/>
      <c r="H215" s="57">
        <v>100</v>
      </c>
      <c r="I215" s="67">
        <v>8</v>
      </c>
      <c r="J215" s="57">
        <v>1</v>
      </c>
      <c r="K215" s="66">
        <v>4.873145107823932E-2</v>
      </c>
      <c r="L215" s="205"/>
      <c r="M215" s="66">
        <v>3.6687088288553792E-2</v>
      </c>
      <c r="N215" s="205"/>
      <c r="O215" s="66">
        <v>2.5895379997823889E-2</v>
      </c>
      <c r="P215" s="203"/>
      <c r="Q215" s="249"/>
    </row>
    <row r="216" spans="1:17" x14ac:dyDescent="0.25">
      <c r="A216" s="45">
        <v>70</v>
      </c>
      <c r="B216" s="35" t="s">
        <v>23</v>
      </c>
      <c r="C216" s="37">
        <v>45098</v>
      </c>
      <c r="D216" s="37"/>
      <c r="E216" s="46">
        <v>4240733.09</v>
      </c>
      <c r="F216" s="41">
        <v>2600316.84</v>
      </c>
      <c r="G216" s="201"/>
      <c r="H216" s="35">
        <v>100</v>
      </c>
      <c r="I216" s="67">
        <v>8</v>
      </c>
      <c r="J216" s="35">
        <v>1</v>
      </c>
      <c r="K216" s="44">
        <v>8.5856518529923695E-2</v>
      </c>
      <c r="L216" s="203"/>
      <c r="M216" s="44">
        <v>6.2090765938683463E-2</v>
      </c>
      <c r="N216" s="203"/>
      <c r="O216" s="44">
        <v>5.1096368071166499E-2</v>
      </c>
      <c r="P216" s="203"/>
      <c r="Q216" s="249"/>
    </row>
    <row r="217" spans="1:17" x14ac:dyDescent="0.25">
      <c r="A217" s="45">
        <v>70</v>
      </c>
      <c r="B217" s="35" t="s">
        <v>23</v>
      </c>
      <c r="C217" s="37">
        <v>45098</v>
      </c>
      <c r="D217" s="37"/>
      <c r="E217" s="46">
        <v>4148178.59</v>
      </c>
      <c r="F217" s="41">
        <v>2503509.34</v>
      </c>
      <c r="G217" s="201"/>
      <c r="H217" s="35">
        <v>100</v>
      </c>
      <c r="I217" s="67">
        <v>8</v>
      </c>
      <c r="J217" s="35">
        <v>1</v>
      </c>
      <c r="K217" s="44">
        <v>8.398268988387754E-2</v>
      </c>
      <c r="L217" s="203"/>
      <c r="M217" s="44">
        <v>6.2251744609516074E-2</v>
      </c>
      <c r="N217" s="203"/>
      <c r="O217" s="44">
        <v>4.6721532339877143E-2</v>
      </c>
      <c r="P217" s="203"/>
      <c r="Q217" s="249"/>
    </row>
    <row r="218" spans="1:17" x14ac:dyDescent="0.25">
      <c r="A218" s="48">
        <v>44</v>
      </c>
      <c r="B218" s="47" t="s">
        <v>23</v>
      </c>
      <c r="C218" s="49">
        <v>45097</v>
      </c>
      <c r="D218" s="49"/>
      <c r="E218" s="52">
        <v>522216.84</v>
      </c>
      <c r="F218" s="53">
        <v>338010.68000000005</v>
      </c>
      <c r="G218" s="201"/>
      <c r="H218" s="47">
        <v>200</v>
      </c>
      <c r="I218" s="67">
        <v>8</v>
      </c>
      <c r="J218" s="47">
        <v>1</v>
      </c>
      <c r="K218" s="56">
        <v>5.2863171117541619E-3</v>
      </c>
      <c r="L218" s="204"/>
      <c r="M218" s="56">
        <v>3.4861583348201027E-3</v>
      </c>
      <c r="N218" s="204"/>
      <c r="O218" s="56">
        <v>3.8703413704082265E-3</v>
      </c>
      <c r="P218" s="203"/>
      <c r="Q218" s="249"/>
    </row>
    <row r="219" spans="1:17" x14ac:dyDescent="0.25">
      <c r="A219" s="58">
        <v>44</v>
      </c>
      <c r="B219" s="57" t="s">
        <v>23</v>
      </c>
      <c r="C219" s="59">
        <v>45097</v>
      </c>
      <c r="D219" s="59"/>
      <c r="E219" s="62">
        <v>519383.93000000005</v>
      </c>
      <c r="F219" s="63">
        <v>342218.97000000003</v>
      </c>
      <c r="G219" s="201"/>
      <c r="H219" s="57">
        <v>200</v>
      </c>
      <c r="I219" s="67">
        <v>8</v>
      </c>
      <c r="J219" s="57">
        <v>1</v>
      </c>
      <c r="K219" s="66">
        <v>5.2576400192860997E-3</v>
      </c>
      <c r="L219" s="205"/>
      <c r="M219" s="66">
        <v>3.3529014553154474E-3</v>
      </c>
      <c r="N219" s="205"/>
      <c r="O219" s="66">
        <v>4.0951879125368995E-3</v>
      </c>
      <c r="P219" s="203"/>
      <c r="Q219" s="249"/>
    </row>
    <row r="220" spans="1:17" x14ac:dyDescent="0.25">
      <c r="A220" s="45">
        <v>88</v>
      </c>
      <c r="B220" s="35" t="s">
        <v>23</v>
      </c>
      <c r="C220" s="37">
        <v>45097</v>
      </c>
      <c r="D220" s="37"/>
      <c r="E220" s="46">
        <v>996815.47</v>
      </c>
      <c r="F220" s="41">
        <v>662705.97</v>
      </c>
      <c r="G220" s="201"/>
      <c r="H220" s="35">
        <v>250</v>
      </c>
      <c r="I220" s="67">
        <v>8</v>
      </c>
      <c r="J220" s="35">
        <v>1</v>
      </c>
      <c r="K220" s="44">
        <v>8.0724821916080183E-3</v>
      </c>
      <c r="L220" s="203"/>
      <c r="M220" s="44">
        <v>5.058500185520733E-3</v>
      </c>
      <c r="N220" s="203"/>
      <c r="O220" s="44">
        <v>6.4800613130876596E-3</v>
      </c>
      <c r="P220" s="203"/>
      <c r="Q220" s="249"/>
    </row>
    <row r="221" spans="1:17" x14ac:dyDescent="0.25">
      <c r="A221" s="45">
        <v>88</v>
      </c>
      <c r="B221" s="35" t="s">
        <v>23</v>
      </c>
      <c r="C221" s="37">
        <v>45097</v>
      </c>
      <c r="D221" s="37"/>
      <c r="E221" s="46">
        <v>1041940.09</v>
      </c>
      <c r="F221" s="41">
        <v>666028.47</v>
      </c>
      <c r="G221" s="201"/>
      <c r="H221" s="35">
        <v>250</v>
      </c>
      <c r="I221" s="67">
        <v>8</v>
      </c>
      <c r="J221" s="35">
        <v>1</v>
      </c>
      <c r="K221" s="44">
        <v>8.4379136102767892E-3</v>
      </c>
      <c r="L221" s="203"/>
      <c r="M221" s="44">
        <v>5.6913945862341522E-3</v>
      </c>
      <c r="N221" s="203"/>
      <c r="O221" s="44">
        <v>5.9050159016916706E-3</v>
      </c>
      <c r="P221" s="203"/>
      <c r="Q221" s="249"/>
    </row>
    <row r="222" spans="1:17" x14ac:dyDescent="0.25">
      <c r="A222" s="48">
        <v>72</v>
      </c>
      <c r="B222" s="47" t="s">
        <v>23</v>
      </c>
      <c r="C222" s="49">
        <v>45099</v>
      </c>
      <c r="D222" s="49"/>
      <c r="E222" s="52">
        <v>833952.15</v>
      </c>
      <c r="F222" s="53">
        <v>543085.34</v>
      </c>
      <c r="G222" s="201"/>
      <c r="H222" s="47">
        <v>400</v>
      </c>
      <c r="I222" s="67">
        <v>8</v>
      </c>
      <c r="J222" s="47">
        <v>1</v>
      </c>
      <c r="K222" s="56">
        <v>4.2209817677740661E-3</v>
      </c>
      <c r="L222" s="204"/>
      <c r="M222" s="56">
        <v>2.7523719999484153E-3</v>
      </c>
      <c r="N222" s="204"/>
      <c r="O222" s="56">
        <v>3.1575110008251503E-3</v>
      </c>
      <c r="P222" s="203"/>
      <c r="Q222" s="249"/>
    </row>
    <row r="223" spans="1:17" x14ac:dyDescent="0.25">
      <c r="A223" s="58">
        <v>72</v>
      </c>
      <c r="B223" s="57" t="s">
        <v>23</v>
      </c>
      <c r="C223" s="59">
        <v>45099</v>
      </c>
      <c r="D223" s="59"/>
      <c r="E223" s="62">
        <v>830992.21</v>
      </c>
      <c r="F223" s="63">
        <v>538122.59</v>
      </c>
      <c r="G223" s="201"/>
      <c r="H223" s="57">
        <v>400</v>
      </c>
      <c r="I223" s="67">
        <v>8</v>
      </c>
      <c r="J223" s="57">
        <v>1</v>
      </c>
      <c r="K223" s="66">
        <v>4.2060002694066772E-3</v>
      </c>
      <c r="L223" s="205"/>
      <c r="M223" s="66">
        <v>2.7713238981220724E-3</v>
      </c>
      <c r="N223" s="205"/>
      <c r="O223" s="66">
        <v>3.0845541982618997E-3</v>
      </c>
      <c r="P223" s="203"/>
      <c r="Q223" s="249"/>
    </row>
    <row r="224" spans="1:17" x14ac:dyDescent="0.25">
      <c r="A224" s="45">
        <v>74</v>
      </c>
      <c r="B224" s="35" t="s">
        <v>23</v>
      </c>
      <c r="C224" s="37">
        <v>45099</v>
      </c>
      <c r="D224" s="37"/>
      <c r="E224" s="46">
        <v>1169801.7100000002</v>
      </c>
      <c r="F224" s="41">
        <v>735878.71</v>
      </c>
      <c r="G224" s="201"/>
      <c r="H224" s="35">
        <v>250</v>
      </c>
      <c r="I224" s="67">
        <v>8</v>
      </c>
      <c r="J224" s="35">
        <v>1</v>
      </c>
      <c r="K224" s="44">
        <v>9.4733717080931826E-3</v>
      </c>
      <c r="L224" s="203"/>
      <c r="M224" s="44">
        <v>6.5697011788102815E-3</v>
      </c>
      <c r="N224" s="203"/>
      <c r="O224" s="44">
        <v>6.2428916379582344E-3</v>
      </c>
      <c r="P224" s="203"/>
      <c r="Q224" s="249"/>
    </row>
    <row r="225" spans="1:17" x14ac:dyDescent="0.25">
      <c r="A225" s="45">
        <v>74</v>
      </c>
      <c r="B225" s="35" t="s">
        <v>23</v>
      </c>
      <c r="C225" s="37">
        <v>45099</v>
      </c>
      <c r="D225" s="37"/>
      <c r="E225" s="46">
        <v>1154928.8400000001</v>
      </c>
      <c r="F225" s="41">
        <v>718353.97</v>
      </c>
      <c r="G225" s="201"/>
      <c r="H225" s="35">
        <v>250</v>
      </c>
      <c r="I225" s="67">
        <v>8</v>
      </c>
      <c r="J225" s="35">
        <v>1</v>
      </c>
      <c r="K225" s="44">
        <v>9.3529271706372149E-3</v>
      </c>
      <c r="L225" s="203"/>
      <c r="M225" s="44">
        <v>6.6098511442766236E-3</v>
      </c>
      <c r="N225" s="203"/>
      <c r="O225" s="44">
        <v>5.8976134566752717E-3</v>
      </c>
      <c r="P225" s="203"/>
      <c r="Q225" s="249"/>
    </row>
    <row r="226" spans="1:17" x14ac:dyDescent="0.25">
      <c r="A226" s="48">
        <v>150</v>
      </c>
      <c r="B226" s="47" t="s">
        <v>23</v>
      </c>
      <c r="C226" s="49">
        <v>45099</v>
      </c>
      <c r="D226" s="49"/>
      <c r="E226" s="52">
        <v>3091934.84</v>
      </c>
      <c r="F226" s="53">
        <v>1745303.34</v>
      </c>
      <c r="G226" s="201"/>
      <c r="H226" s="47">
        <v>150</v>
      </c>
      <c r="I226" s="67">
        <v>8</v>
      </c>
      <c r="J226" s="47">
        <v>1</v>
      </c>
      <c r="K226" s="56">
        <v>4.1732212371450569E-2</v>
      </c>
      <c r="L226" s="204"/>
      <c r="M226" s="56">
        <v>3.3980554741175485E-2</v>
      </c>
      <c r="N226" s="204"/>
      <c r="O226" s="56">
        <v>1.666606390509142E-2</v>
      </c>
      <c r="P226" s="203"/>
      <c r="Q226" s="249"/>
    </row>
    <row r="227" spans="1:17" x14ac:dyDescent="0.25">
      <c r="A227" s="58">
        <v>150</v>
      </c>
      <c r="B227" s="57" t="s">
        <v>23</v>
      </c>
      <c r="C227" s="59">
        <v>45099</v>
      </c>
      <c r="D227" s="59"/>
      <c r="E227" s="62">
        <v>2994670.09</v>
      </c>
      <c r="F227" s="63">
        <v>1689690.09</v>
      </c>
      <c r="G227" s="201"/>
      <c r="H227" s="57">
        <v>150</v>
      </c>
      <c r="I227" s="67">
        <v>8</v>
      </c>
      <c r="J227" s="57">
        <v>1</v>
      </c>
      <c r="K227" s="66">
        <v>4.0419418469475561E-2</v>
      </c>
      <c r="L227" s="205"/>
      <c r="M227" s="66">
        <v>3.2929531446530977E-2</v>
      </c>
      <c r="N227" s="205"/>
      <c r="O227" s="66">
        <v>1.6103257099330859E-2</v>
      </c>
      <c r="P227" s="203"/>
      <c r="Q227" s="249"/>
    </row>
    <row r="228" spans="1:17" x14ac:dyDescent="0.25">
      <c r="A228" s="45">
        <v>121</v>
      </c>
      <c r="B228" s="35" t="s">
        <v>23</v>
      </c>
      <c r="C228" s="37">
        <v>45099</v>
      </c>
      <c r="D228" s="37"/>
      <c r="E228" s="46">
        <v>1916727.34</v>
      </c>
      <c r="F228" s="41">
        <v>1272472.97</v>
      </c>
      <c r="G228" s="201"/>
      <c r="H228" s="35">
        <v>150</v>
      </c>
      <c r="I228" s="67">
        <v>8</v>
      </c>
      <c r="J228" s="35">
        <v>1</v>
      </c>
      <c r="K228" s="44">
        <v>2.5870296933891899E-2</v>
      </c>
      <c r="L228" s="203"/>
      <c r="M228" s="44">
        <v>1.6256949942895685E-2</v>
      </c>
      <c r="N228" s="203"/>
      <c r="O228" s="44">
        <v>2.0668696030641857E-2</v>
      </c>
      <c r="P228" s="203"/>
      <c r="Q228" s="249"/>
    </row>
    <row r="229" spans="1:17" x14ac:dyDescent="0.25">
      <c r="A229" s="45">
        <v>121</v>
      </c>
      <c r="B229" s="35" t="s">
        <v>23</v>
      </c>
      <c r="C229" s="37">
        <v>45099</v>
      </c>
      <c r="D229" s="37"/>
      <c r="E229" s="46">
        <v>1911983.59</v>
      </c>
      <c r="F229" s="41">
        <v>1255054.2100000002</v>
      </c>
      <c r="G229" s="201"/>
      <c r="H229" s="35">
        <v>150</v>
      </c>
      <c r="I229" s="67">
        <v>8</v>
      </c>
      <c r="J229" s="35">
        <v>1</v>
      </c>
      <c r="K229" s="44">
        <v>2.5806269975795632E-2</v>
      </c>
      <c r="L229" s="203"/>
      <c r="M229" s="44">
        <v>1.6576787902389385E-2</v>
      </c>
      <c r="N229" s="203"/>
      <c r="O229" s="44">
        <v>1.9843386457823436E-2</v>
      </c>
      <c r="P229" s="203"/>
      <c r="Q229" s="249"/>
    </row>
    <row r="230" spans="1:17" x14ac:dyDescent="0.25">
      <c r="A230" s="48">
        <v>45</v>
      </c>
      <c r="B230" s="47" t="s">
        <v>23</v>
      </c>
      <c r="C230" s="49">
        <v>45099</v>
      </c>
      <c r="D230" s="49"/>
      <c r="E230" s="52">
        <v>480976.28</v>
      </c>
      <c r="F230" s="53">
        <v>307671.56</v>
      </c>
      <c r="G230" s="201"/>
      <c r="H230" s="47">
        <v>750</v>
      </c>
      <c r="I230" s="67">
        <v>8</v>
      </c>
      <c r="J230" s="47">
        <v>1</v>
      </c>
      <c r="K230" s="56">
        <v>1.2983588142232822E-3</v>
      </c>
      <c r="L230" s="204"/>
      <c r="M230" s="56">
        <v>8.7462539304391607E-4</v>
      </c>
      <c r="N230" s="204"/>
      <c r="O230" s="56">
        <v>9.1102685553563745E-4</v>
      </c>
      <c r="P230" s="203"/>
      <c r="Q230" s="249"/>
    </row>
    <row r="231" spans="1:17" x14ac:dyDescent="0.25">
      <c r="A231" s="58">
        <v>45</v>
      </c>
      <c r="B231" s="57" t="s">
        <v>23</v>
      </c>
      <c r="C231" s="59">
        <v>45099</v>
      </c>
      <c r="D231" s="59"/>
      <c r="E231" s="62">
        <v>446645.78</v>
      </c>
      <c r="F231" s="63">
        <v>286010.53000000003</v>
      </c>
      <c r="G231" s="201"/>
      <c r="H231" s="57">
        <v>750</v>
      </c>
      <c r="I231" s="67">
        <v>8</v>
      </c>
      <c r="J231" s="57">
        <v>1</v>
      </c>
      <c r="K231" s="66">
        <v>1.2056862456889415E-3</v>
      </c>
      <c r="L231" s="205"/>
      <c r="M231" s="66">
        <v>8.1068576013369796E-4</v>
      </c>
      <c r="N231" s="205"/>
      <c r="O231" s="66">
        <v>8.4925104394377319E-4</v>
      </c>
      <c r="P231" s="203"/>
      <c r="Q231" s="249"/>
    </row>
    <row r="232" spans="1:17" x14ac:dyDescent="0.25">
      <c r="A232" s="45">
        <v>87</v>
      </c>
      <c r="B232" s="35" t="s">
        <v>23</v>
      </c>
      <c r="C232" s="37">
        <v>45099</v>
      </c>
      <c r="D232" s="37"/>
      <c r="E232" s="46">
        <v>556325.59</v>
      </c>
      <c r="F232" s="41">
        <v>356360.4</v>
      </c>
      <c r="G232" s="201"/>
      <c r="H232" s="35">
        <v>500</v>
      </c>
      <c r="I232" s="67">
        <v>8</v>
      </c>
      <c r="J232" s="35">
        <v>1</v>
      </c>
      <c r="K232" s="44">
        <v>2.252637801663944E-3</v>
      </c>
      <c r="L232" s="203"/>
      <c r="M232" s="44">
        <v>1.5137611332702128E-3</v>
      </c>
      <c r="N232" s="203"/>
      <c r="O232" s="44">
        <v>1.5885848370465229E-3</v>
      </c>
      <c r="P232" s="203"/>
      <c r="Q232" s="249"/>
    </row>
    <row r="233" spans="1:17" x14ac:dyDescent="0.25">
      <c r="A233" s="45">
        <v>87</v>
      </c>
      <c r="B233" s="35" t="s">
        <v>23</v>
      </c>
      <c r="C233" s="37">
        <v>45099</v>
      </c>
      <c r="D233" s="37"/>
      <c r="E233" s="46">
        <v>562119.27999999991</v>
      </c>
      <c r="F233" s="41">
        <v>362033.87000000005</v>
      </c>
      <c r="G233" s="201"/>
      <c r="H233" s="35">
        <v>500</v>
      </c>
      <c r="I233" s="67">
        <v>8</v>
      </c>
      <c r="J233" s="35">
        <v>1</v>
      </c>
      <c r="K233" s="44">
        <v>2.2760972386190598E-3</v>
      </c>
      <c r="L233" s="203"/>
      <c r="M233" s="44">
        <v>1.5146712134868827E-3</v>
      </c>
      <c r="N233" s="203"/>
      <c r="O233" s="44">
        <v>1.6370659540341803E-3</v>
      </c>
      <c r="P233" s="203"/>
      <c r="Q233" s="249"/>
    </row>
    <row r="234" spans="1:17" x14ac:dyDescent="0.25">
      <c r="A234" s="48">
        <v>455</v>
      </c>
      <c r="B234" s="47" t="s">
        <v>23</v>
      </c>
      <c r="C234" s="49">
        <v>45099</v>
      </c>
      <c r="D234" s="49"/>
      <c r="E234" s="52">
        <v>1707912.59</v>
      </c>
      <c r="F234" s="53">
        <v>1070004.97</v>
      </c>
      <c r="G234" s="201"/>
      <c r="H234" s="47">
        <v>150</v>
      </c>
      <c r="I234" s="67">
        <v>8</v>
      </c>
      <c r="J234" s="47">
        <v>1</v>
      </c>
      <c r="K234" s="56">
        <v>2.3051899411228916E-2</v>
      </c>
      <c r="L234" s="204"/>
      <c r="M234" s="56">
        <v>1.6096797677184124E-2</v>
      </c>
      <c r="N234" s="204"/>
      <c r="O234" s="56">
        <v>1.4953468728196298E-2</v>
      </c>
      <c r="P234" s="203"/>
      <c r="Q234" s="249"/>
    </row>
    <row r="235" spans="1:17" x14ac:dyDescent="0.25">
      <c r="A235" s="58">
        <v>455</v>
      </c>
      <c r="B235" s="57" t="s">
        <v>23</v>
      </c>
      <c r="C235" s="59">
        <v>45099</v>
      </c>
      <c r="D235" s="59"/>
      <c r="E235" s="62">
        <v>1606016.84</v>
      </c>
      <c r="F235" s="63">
        <v>996517.21</v>
      </c>
      <c r="G235" s="201"/>
      <c r="H235" s="57">
        <v>150</v>
      </c>
      <c r="I235" s="67">
        <v>8</v>
      </c>
      <c r="J235" s="57">
        <v>1</v>
      </c>
      <c r="K235" s="66">
        <v>2.1676600351321098E-2</v>
      </c>
      <c r="L235" s="205"/>
      <c r="M235" s="66">
        <v>1.5379957725585071E-2</v>
      </c>
      <c r="N235" s="205"/>
      <c r="O235" s="66">
        <v>1.3537781645332463E-2</v>
      </c>
      <c r="P235" s="203"/>
      <c r="Q235" s="249"/>
    </row>
    <row r="236" spans="1:17" x14ac:dyDescent="0.25">
      <c r="A236" s="45">
        <v>98</v>
      </c>
      <c r="B236" s="35" t="s">
        <v>23</v>
      </c>
      <c r="C236" s="37">
        <v>45100</v>
      </c>
      <c r="D236" s="37"/>
      <c r="E236" s="46">
        <v>639607.71</v>
      </c>
      <c r="F236" s="41">
        <v>415589.12000000005</v>
      </c>
      <c r="G236" s="201"/>
      <c r="H236" s="35">
        <v>250</v>
      </c>
      <c r="I236" s="67">
        <v>8</v>
      </c>
      <c r="J236" s="35">
        <v>1</v>
      </c>
      <c r="K236" s="44">
        <v>5.1797168121700448E-3</v>
      </c>
      <c r="L236" s="203"/>
      <c r="M236" s="44">
        <v>3.3916966715256303E-3</v>
      </c>
      <c r="N236" s="203"/>
      <c r="O236" s="44">
        <v>3.8442433023854923E-3</v>
      </c>
      <c r="P236" s="203"/>
      <c r="Q236" s="249"/>
    </row>
    <row r="237" spans="1:17" x14ac:dyDescent="0.25">
      <c r="A237" s="45">
        <v>98</v>
      </c>
      <c r="B237" s="35" t="s">
        <v>23</v>
      </c>
      <c r="C237" s="37">
        <v>45100</v>
      </c>
      <c r="D237" s="37"/>
      <c r="E237" s="46">
        <v>661966.27999999991</v>
      </c>
      <c r="F237" s="41">
        <v>425089.65</v>
      </c>
      <c r="G237" s="201"/>
      <c r="H237" s="35">
        <v>250</v>
      </c>
      <c r="I237" s="67">
        <v>8</v>
      </c>
      <c r="J237" s="35">
        <v>1</v>
      </c>
      <c r="K237" s="44">
        <v>5.3607825796935168E-3</v>
      </c>
      <c r="L237" s="203"/>
      <c r="M237" s="44">
        <v>3.5863705665373936E-3</v>
      </c>
      <c r="N237" s="203"/>
      <c r="O237" s="44">
        <v>3.8149858282856657E-3</v>
      </c>
      <c r="P237" s="203"/>
      <c r="Q237" s="249"/>
    </row>
    <row r="238" spans="1:17" x14ac:dyDescent="0.25">
      <c r="A238" s="48">
        <v>14</v>
      </c>
      <c r="B238" s="47" t="s">
        <v>23</v>
      </c>
      <c r="C238" s="49">
        <v>45103</v>
      </c>
      <c r="D238" s="49"/>
      <c r="E238" s="52">
        <v>241639.48</v>
      </c>
      <c r="F238" s="53">
        <v>165807.32</v>
      </c>
      <c r="G238" s="201"/>
      <c r="H238" s="47">
        <v>200</v>
      </c>
      <c r="I238" s="67">
        <v>8</v>
      </c>
      <c r="J238" s="47">
        <v>1</v>
      </c>
      <c r="K238" s="56">
        <v>2.4460776063816277E-3</v>
      </c>
      <c r="L238" s="204"/>
      <c r="M238" s="56">
        <v>1.435146993083248E-3</v>
      </c>
      <c r="N238" s="204"/>
      <c r="O238" s="56">
        <v>2.1735008185915171E-3</v>
      </c>
      <c r="P238" s="203"/>
      <c r="Q238" s="249"/>
    </row>
    <row r="239" spans="1:17" x14ac:dyDescent="0.25">
      <c r="A239" s="58">
        <v>14</v>
      </c>
      <c r="B239" s="57" t="s">
        <v>23</v>
      </c>
      <c r="C239" s="59">
        <v>45103</v>
      </c>
      <c r="D239" s="59"/>
      <c r="E239" s="62">
        <v>267663.75</v>
      </c>
      <c r="F239" s="63">
        <v>183203.73</v>
      </c>
      <c r="G239" s="201"/>
      <c r="H239" s="57">
        <v>200</v>
      </c>
      <c r="I239" s="67">
        <v>8</v>
      </c>
      <c r="J239" s="57">
        <v>1</v>
      </c>
      <c r="K239" s="66">
        <v>2.7095171075319745E-3</v>
      </c>
      <c r="L239" s="205"/>
      <c r="M239" s="66">
        <v>1.5984319019628473E-3</v>
      </c>
      <c r="N239" s="205"/>
      <c r="O239" s="66">
        <v>2.3888331919736231E-3</v>
      </c>
      <c r="P239" s="203"/>
      <c r="Q239" s="249"/>
    </row>
    <row r="240" spans="1:17" x14ac:dyDescent="0.25">
      <c r="A240" s="45">
        <v>5</v>
      </c>
      <c r="B240" s="35" t="s">
        <v>23</v>
      </c>
      <c r="C240" s="37">
        <v>45103</v>
      </c>
      <c r="D240" s="37"/>
      <c r="E240" s="46">
        <v>203987.76</v>
      </c>
      <c r="F240" s="41">
        <v>137898.41999999998</v>
      </c>
      <c r="G240" s="201"/>
      <c r="H240" s="35">
        <v>150</v>
      </c>
      <c r="I240" s="67">
        <v>8</v>
      </c>
      <c r="J240" s="35">
        <v>1</v>
      </c>
      <c r="K240" s="44">
        <v>2.7532470643839599E-3</v>
      </c>
      <c r="L240" s="203"/>
      <c r="M240" s="44">
        <v>1.667681496889208E-3</v>
      </c>
      <c r="N240" s="203"/>
      <c r="O240" s="44">
        <v>2.3339659701137167E-3</v>
      </c>
      <c r="P240" s="203"/>
      <c r="Q240" s="249"/>
    </row>
    <row r="241" spans="1:17" x14ac:dyDescent="0.25">
      <c r="A241" s="45">
        <v>5</v>
      </c>
      <c r="B241" s="35" t="s">
        <v>23</v>
      </c>
      <c r="C241" s="37">
        <v>45103</v>
      </c>
      <c r="D241" s="37"/>
      <c r="E241" s="46">
        <v>202834.9</v>
      </c>
      <c r="F241" s="41">
        <v>138610.35999999999</v>
      </c>
      <c r="G241" s="201"/>
      <c r="H241" s="35">
        <v>150</v>
      </c>
      <c r="I241" s="67">
        <v>8</v>
      </c>
      <c r="J241" s="35">
        <v>1</v>
      </c>
      <c r="K241" s="44">
        <v>2.7376867758124998E-3</v>
      </c>
      <c r="L241" s="203"/>
      <c r="M241" s="44">
        <v>1.6206256107901937E-3</v>
      </c>
      <c r="N241" s="203"/>
      <c r="O241" s="44">
        <v>2.4016815047979579E-3</v>
      </c>
      <c r="P241" s="203"/>
      <c r="Q241" s="249"/>
    </row>
    <row r="242" spans="1:17" x14ac:dyDescent="0.25">
      <c r="A242" s="48">
        <v>145</v>
      </c>
      <c r="B242" s="47" t="s">
        <v>23</v>
      </c>
      <c r="C242" s="37">
        <v>45103</v>
      </c>
      <c r="D242" s="49"/>
      <c r="E242" s="52">
        <v>1806628.47</v>
      </c>
      <c r="F242" s="53">
        <v>1257566.0900000001</v>
      </c>
      <c r="G242" s="201"/>
      <c r="H242" s="47">
        <v>400</v>
      </c>
      <c r="I242" s="67">
        <v>8</v>
      </c>
      <c r="J242" s="47">
        <v>1</v>
      </c>
      <c r="K242" s="56">
        <v>9.1441047702935409E-3</v>
      </c>
      <c r="L242" s="204"/>
      <c r="M242" s="56">
        <v>5.1955873581349347E-3</v>
      </c>
      <c r="N242" s="204"/>
      <c r="O242" s="56">
        <v>8.4893124361410041E-3</v>
      </c>
      <c r="P242" s="203"/>
      <c r="Q242" s="249"/>
    </row>
    <row r="243" spans="1:17" x14ac:dyDescent="0.25">
      <c r="A243" s="58">
        <v>145</v>
      </c>
      <c r="B243" s="57" t="s">
        <v>23</v>
      </c>
      <c r="C243" s="37">
        <v>45103</v>
      </c>
      <c r="D243" s="59"/>
      <c r="E243" s="62">
        <v>1881169.59</v>
      </c>
      <c r="F243" s="63">
        <v>1265806.3400000001</v>
      </c>
      <c r="G243" s="201"/>
      <c r="H243" s="57">
        <v>400</v>
      </c>
      <c r="I243" s="67">
        <v>8</v>
      </c>
      <c r="J243" s="57">
        <v>1</v>
      </c>
      <c r="K243" s="66">
        <v>9.5213886569883131E-3</v>
      </c>
      <c r="L243" s="205"/>
      <c r="M243" s="66">
        <v>5.8229695546812522E-3</v>
      </c>
      <c r="N243" s="205"/>
      <c r="O243" s="66">
        <v>7.9516010699601791E-3</v>
      </c>
      <c r="P243" s="203"/>
      <c r="Q243" s="249"/>
    </row>
    <row r="244" spans="1:17" x14ac:dyDescent="0.25">
      <c r="A244" s="45">
        <v>3</v>
      </c>
      <c r="B244" s="35" t="s">
        <v>23</v>
      </c>
      <c r="C244" s="37">
        <v>45103</v>
      </c>
      <c r="D244" s="37"/>
      <c r="E244" s="46">
        <v>197450.57</v>
      </c>
      <c r="F244" s="41">
        <v>135053.73000000001</v>
      </c>
      <c r="G244" s="201"/>
      <c r="H244" s="35">
        <v>150</v>
      </c>
      <c r="I244" s="67">
        <v>8</v>
      </c>
      <c r="J244" s="35">
        <v>1</v>
      </c>
      <c r="K244" s="44">
        <v>2.6650138332488162E-3</v>
      </c>
      <c r="L244" s="203"/>
      <c r="M244" s="44">
        <v>1.574505896599306E-3</v>
      </c>
      <c r="N244" s="203"/>
      <c r="O244" s="44">
        <v>2.3445920637964472E-3</v>
      </c>
      <c r="P244" s="203"/>
      <c r="Q244" s="249"/>
    </row>
    <row r="245" spans="1:17" x14ac:dyDescent="0.25">
      <c r="A245" s="45">
        <v>3</v>
      </c>
      <c r="B245" s="35" t="s">
        <v>23</v>
      </c>
      <c r="C245" s="37">
        <v>45103</v>
      </c>
      <c r="D245" s="37"/>
      <c r="E245" s="46">
        <v>190049.41999999998</v>
      </c>
      <c r="F245" s="41">
        <v>130460.25</v>
      </c>
      <c r="G245" s="201"/>
      <c r="H245" s="35">
        <v>150</v>
      </c>
      <c r="I245" s="67">
        <v>8</v>
      </c>
      <c r="J245" s="35">
        <v>1</v>
      </c>
      <c r="K245" s="44">
        <v>2.5651196312115698E-3</v>
      </c>
      <c r="L245" s="203"/>
      <c r="M245" s="44">
        <v>1.503657870149489E-3</v>
      </c>
      <c r="N245" s="203"/>
      <c r="O245" s="44">
        <v>2.2821427862834728E-3</v>
      </c>
      <c r="P245" s="203"/>
      <c r="Q245" s="249"/>
    </row>
    <row r="246" spans="1:17" x14ac:dyDescent="0.25">
      <c r="A246" s="48">
        <v>197</v>
      </c>
      <c r="B246" s="47" t="s">
        <v>23</v>
      </c>
      <c r="C246" s="49">
        <v>45103</v>
      </c>
      <c r="D246" s="49"/>
      <c r="E246" s="52">
        <v>777257.27999999991</v>
      </c>
      <c r="F246" s="53">
        <v>490064.93000000005</v>
      </c>
      <c r="G246" s="201"/>
      <c r="H246" s="47">
        <v>150</v>
      </c>
      <c r="I246" s="67">
        <v>8</v>
      </c>
      <c r="J246" s="47">
        <v>1</v>
      </c>
      <c r="K246" s="56">
        <v>1.0490733975563344E-2</v>
      </c>
      <c r="L246" s="204"/>
      <c r="M246" s="56">
        <v>7.2469382829837455E-3</v>
      </c>
      <c r="N246" s="204"/>
      <c r="O246" s="56">
        <v>6.974160739046136E-3</v>
      </c>
      <c r="P246" s="203"/>
      <c r="Q246" s="249"/>
    </row>
    <row r="247" spans="1:17" x14ac:dyDescent="0.25">
      <c r="A247" s="58">
        <v>197</v>
      </c>
      <c r="B247" s="57" t="s">
        <v>23</v>
      </c>
      <c r="C247" s="59">
        <v>45103</v>
      </c>
      <c r="D247" s="59"/>
      <c r="E247" s="62">
        <v>723448.02999999991</v>
      </c>
      <c r="F247" s="63">
        <v>461428.81</v>
      </c>
      <c r="G247" s="201"/>
      <c r="H247" s="57">
        <v>150</v>
      </c>
      <c r="I247" s="67">
        <v>8</v>
      </c>
      <c r="J247" s="57">
        <v>1</v>
      </c>
      <c r="K247" s="66">
        <v>9.7644641268273095E-3</v>
      </c>
      <c r="L247" s="205"/>
      <c r="M247" s="66">
        <v>6.6117259609997977E-3</v>
      </c>
      <c r="N247" s="205"/>
      <c r="O247" s="66">
        <v>6.778387056529148E-3</v>
      </c>
      <c r="P247" s="203"/>
      <c r="Q247" s="249"/>
    </row>
    <row r="248" spans="1:17" x14ac:dyDescent="0.25">
      <c r="A248" s="45">
        <v>197</v>
      </c>
      <c r="B248" s="35" t="s">
        <v>23</v>
      </c>
      <c r="C248" s="37">
        <v>45103</v>
      </c>
      <c r="D248" s="37"/>
      <c r="E248" s="46">
        <v>443700.15</v>
      </c>
      <c r="F248" s="41">
        <v>287833.81</v>
      </c>
      <c r="G248" s="201"/>
      <c r="H248" s="35">
        <v>100</v>
      </c>
      <c r="I248" s="67">
        <v>8</v>
      </c>
      <c r="J248" s="35">
        <v>1</v>
      </c>
      <c r="K248" s="44">
        <v>8.9830105648561163E-3</v>
      </c>
      <c r="L248" s="203"/>
      <c r="M248" s="44">
        <v>5.899637018750124E-3</v>
      </c>
      <c r="N248" s="203"/>
      <c r="O248" s="44">
        <v>6.6292531241278858E-3</v>
      </c>
      <c r="P248" s="203"/>
      <c r="Q248" s="249"/>
    </row>
    <row r="249" spans="1:17" x14ac:dyDescent="0.25">
      <c r="A249" s="45">
        <v>197</v>
      </c>
      <c r="B249" s="35" t="s">
        <v>23</v>
      </c>
      <c r="C249" s="37">
        <v>45103</v>
      </c>
      <c r="D249" s="37"/>
      <c r="E249" s="46">
        <v>439671.21</v>
      </c>
      <c r="F249" s="41">
        <v>284982.78000000003</v>
      </c>
      <c r="G249" s="201"/>
      <c r="H249" s="35">
        <v>100</v>
      </c>
      <c r="I249" s="67">
        <v>8</v>
      </c>
      <c r="J249" s="35">
        <v>1</v>
      </c>
      <c r="K249" s="44">
        <v>8.9014419411241399E-3</v>
      </c>
      <c r="L249" s="203"/>
      <c r="M249" s="44">
        <v>5.8550523993848641E-3</v>
      </c>
      <c r="N249" s="203"/>
      <c r="O249" s="44">
        <v>6.5497375147394472E-3</v>
      </c>
      <c r="P249" s="203"/>
      <c r="Q249" s="249"/>
    </row>
    <row r="250" spans="1:17" x14ac:dyDescent="0.25">
      <c r="A250" s="48">
        <v>454</v>
      </c>
      <c r="B250" s="47" t="s">
        <v>23</v>
      </c>
      <c r="C250" s="49">
        <v>45103</v>
      </c>
      <c r="D250" s="49"/>
      <c r="E250" s="52">
        <v>1185392.0900000001</v>
      </c>
      <c r="F250" s="53">
        <v>782664.21</v>
      </c>
      <c r="G250" s="201"/>
      <c r="H250" s="47">
        <v>100</v>
      </c>
      <c r="I250" s="67">
        <v>8</v>
      </c>
      <c r="J250" s="47">
        <v>1</v>
      </c>
      <c r="K250" s="56">
        <v>2.3999067090617103E-2</v>
      </c>
      <c r="L250" s="204"/>
      <c r="M250" s="56">
        <v>1.5243498431609787E-2</v>
      </c>
      <c r="N250" s="204"/>
      <c r="O250" s="56">
        <v>1.8824472616865734E-2</v>
      </c>
      <c r="P250" s="203"/>
      <c r="Q250" s="249"/>
    </row>
    <row r="251" spans="1:17" x14ac:dyDescent="0.25">
      <c r="A251" s="58">
        <v>454</v>
      </c>
      <c r="B251" s="57" t="s">
        <v>23</v>
      </c>
      <c r="C251" s="59">
        <v>45103</v>
      </c>
      <c r="D251" s="59"/>
      <c r="E251" s="62">
        <v>1196368.97</v>
      </c>
      <c r="F251" s="63">
        <v>791252.21</v>
      </c>
      <c r="G251" s="201"/>
      <c r="H251" s="57">
        <v>100</v>
      </c>
      <c r="I251" s="67">
        <v>8</v>
      </c>
      <c r="J251" s="57">
        <v>1</v>
      </c>
      <c r="K251" s="66">
        <v>2.4221301473474892E-2</v>
      </c>
      <c r="L251" s="205"/>
      <c r="M251" s="66">
        <v>1.5333919011712913E-2</v>
      </c>
      <c r="N251" s="205"/>
      <c r="O251" s="66">
        <v>1.9107872292788246E-2</v>
      </c>
      <c r="P251" s="203"/>
      <c r="Q251" s="249"/>
    </row>
    <row r="252" spans="1:17" x14ac:dyDescent="0.25">
      <c r="A252" s="45">
        <v>18</v>
      </c>
      <c r="B252" s="35" t="s">
        <v>23</v>
      </c>
      <c r="C252" s="37">
        <v>45104</v>
      </c>
      <c r="D252" s="37"/>
      <c r="E252" s="46">
        <v>109988.59</v>
      </c>
      <c r="F252" s="41">
        <v>84922.76</v>
      </c>
      <c r="G252" s="201"/>
      <c r="H252" s="35">
        <v>150</v>
      </c>
      <c r="I252" s="67">
        <v>8</v>
      </c>
      <c r="J252" s="35">
        <v>1</v>
      </c>
      <c r="K252" s="44">
        <v>1.4845290841628484E-3</v>
      </c>
      <c r="L252" s="203"/>
      <c r="M252" s="44">
        <v>6.3250474123618743E-4</v>
      </c>
      <c r="N252" s="203"/>
      <c r="O252" s="44">
        <v>1.8318523372923214E-3</v>
      </c>
      <c r="P252" s="203"/>
      <c r="Q252" s="249"/>
    </row>
    <row r="253" spans="1:17" x14ac:dyDescent="0.25">
      <c r="A253" s="45">
        <v>18</v>
      </c>
      <c r="B253" s="35" t="s">
        <v>23</v>
      </c>
      <c r="C253" s="37">
        <v>45104</v>
      </c>
      <c r="D253" s="37"/>
      <c r="E253" s="46">
        <v>117032.43</v>
      </c>
      <c r="F253" s="41">
        <v>91464.56</v>
      </c>
      <c r="G253" s="201"/>
      <c r="H253" s="35">
        <v>150</v>
      </c>
      <c r="I253" s="67">
        <v>8</v>
      </c>
      <c r="J253" s="35">
        <v>1</v>
      </c>
      <c r="K253" s="44">
        <v>1.5796006306222552E-3</v>
      </c>
      <c r="L253" s="203"/>
      <c r="M253" s="44">
        <v>6.4517309015143208E-4</v>
      </c>
      <c r="N253" s="203"/>
      <c r="O253" s="44">
        <v>2.0090192120122696E-3</v>
      </c>
      <c r="P253" s="203"/>
      <c r="Q253" s="249"/>
    </row>
    <row r="254" spans="1:17" x14ac:dyDescent="0.25">
      <c r="A254" s="48">
        <v>112</v>
      </c>
      <c r="B254" s="47" t="s">
        <v>23</v>
      </c>
      <c r="C254" s="49">
        <v>45104</v>
      </c>
      <c r="D254" s="49"/>
      <c r="E254" s="52">
        <v>62501.240000000005</v>
      </c>
      <c r="F254" s="53">
        <v>42354.479999999996</v>
      </c>
      <c r="G254" s="201"/>
      <c r="H254" s="47">
        <v>150</v>
      </c>
      <c r="I254" s="67">
        <v>8</v>
      </c>
      <c r="J254" s="47">
        <v>1</v>
      </c>
      <c r="K254" s="56">
        <v>8.4358667181970795E-4</v>
      </c>
      <c r="L254" s="204"/>
      <c r="M254" s="56">
        <v>5.0837818737889688E-4</v>
      </c>
      <c r="N254" s="204"/>
      <c r="O254" s="56">
        <v>7.2069824154774359E-4</v>
      </c>
      <c r="P254" s="203"/>
      <c r="Q254" s="249"/>
    </row>
    <row r="255" spans="1:17" x14ac:dyDescent="0.25">
      <c r="A255" s="58">
        <v>112</v>
      </c>
      <c r="B255" s="57" t="s">
        <v>23</v>
      </c>
      <c r="C255" s="59">
        <v>45104</v>
      </c>
      <c r="D255" s="59"/>
      <c r="E255" s="62">
        <v>71124.709999999992</v>
      </c>
      <c r="F255" s="63">
        <v>48489.539999999994</v>
      </c>
      <c r="G255" s="201"/>
      <c r="H255" s="57">
        <v>150</v>
      </c>
      <c r="I255" s="67">
        <v>8</v>
      </c>
      <c r="J255" s="57">
        <v>1</v>
      </c>
      <c r="K255" s="66">
        <v>9.5997867231181148E-4</v>
      </c>
      <c r="L255" s="205"/>
      <c r="M255" s="66">
        <v>5.711700886699985E-4</v>
      </c>
      <c r="N255" s="205"/>
      <c r="O255" s="66">
        <v>8.3593845482989797E-4</v>
      </c>
      <c r="P255" s="203"/>
      <c r="Q255" s="249"/>
    </row>
    <row r="256" spans="1:17" x14ac:dyDescent="0.25">
      <c r="A256" s="45">
        <v>21</v>
      </c>
      <c r="B256" s="35" t="s">
        <v>23</v>
      </c>
      <c r="C256" s="37">
        <v>45104</v>
      </c>
      <c r="D256" s="37"/>
      <c r="E256" s="46">
        <v>183541.98</v>
      </c>
      <c r="F256" s="41">
        <v>123157.17</v>
      </c>
      <c r="G256" s="201"/>
      <c r="H256" s="35">
        <v>150</v>
      </c>
      <c r="I256" s="67">
        <v>8</v>
      </c>
      <c r="J256" s="35">
        <v>1</v>
      </c>
      <c r="K256" s="44">
        <v>2.4772879393656732E-3</v>
      </c>
      <c r="L256" s="203"/>
      <c r="M256" s="44">
        <v>1.5237348463484491E-3</v>
      </c>
      <c r="N256" s="203"/>
      <c r="O256" s="44">
        <v>2.0501391499870322E-3</v>
      </c>
      <c r="P256" s="203"/>
      <c r="Q256" s="249"/>
    </row>
    <row r="257" spans="1:17" x14ac:dyDescent="0.25">
      <c r="A257" s="45">
        <v>21</v>
      </c>
      <c r="B257" s="35" t="s">
        <v>23</v>
      </c>
      <c r="C257" s="37">
        <v>45104</v>
      </c>
      <c r="D257" s="37"/>
      <c r="E257" s="46">
        <v>186228.47</v>
      </c>
      <c r="F257" s="41">
        <v>125659.29</v>
      </c>
      <c r="G257" s="201"/>
      <c r="H257" s="35">
        <v>150</v>
      </c>
      <c r="I257" s="67">
        <v>8</v>
      </c>
      <c r="J257" s="35">
        <v>1</v>
      </c>
      <c r="K257" s="44">
        <v>2.5135478144973811E-3</v>
      </c>
      <c r="L257" s="203"/>
      <c r="M257" s="44">
        <v>1.5283871917581844E-3</v>
      </c>
      <c r="N257" s="203"/>
      <c r="O257" s="44">
        <v>2.1180953388892725E-3</v>
      </c>
      <c r="P257" s="203"/>
      <c r="Q257" s="249"/>
    </row>
    <row r="258" spans="1:17" x14ac:dyDescent="0.25">
      <c r="A258" s="48">
        <v>36</v>
      </c>
      <c r="B258" s="47" t="s">
        <v>23</v>
      </c>
      <c r="C258" s="49">
        <v>45104</v>
      </c>
      <c r="D258" s="49"/>
      <c r="E258" s="52">
        <v>459903.84</v>
      </c>
      <c r="F258" s="53">
        <v>308806.5</v>
      </c>
      <c r="G258" s="201"/>
      <c r="H258" s="47">
        <v>150</v>
      </c>
      <c r="I258" s="67">
        <v>8</v>
      </c>
      <c r="J258" s="47">
        <v>1</v>
      </c>
      <c r="K258" s="56">
        <v>6.2073768415267187E-3</v>
      </c>
      <c r="L258" s="204"/>
      <c r="M258" s="56">
        <v>3.8127516199613666E-3</v>
      </c>
      <c r="N258" s="204"/>
      <c r="O258" s="56">
        <v>5.1484442263655074E-3</v>
      </c>
      <c r="P258" s="203"/>
      <c r="Q258" s="249"/>
    </row>
    <row r="259" spans="1:17" x14ac:dyDescent="0.25">
      <c r="A259" s="58">
        <v>36</v>
      </c>
      <c r="B259" s="57" t="s">
        <v>23</v>
      </c>
      <c r="C259" s="59">
        <v>45104</v>
      </c>
      <c r="D259" s="59"/>
      <c r="E259" s="62">
        <v>471004.31</v>
      </c>
      <c r="F259" s="63">
        <v>313254.18000000005</v>
      </c>
      <c r="G259" s="201"/>
      <c r="H259" s="57">
        <v>150</v>
      </c>
      <c r="I259" s="67">
        <v>8</v>
      </c>
      <c r="J259" s="57">
        <v>1</v>
      </c>
      <c r="K259" s="66">
        <v>6.3572012056982864E-3</v>
      </c>
      <c r="L259" s="205"/>
      <c r="M259" s="66">
        <v>3.9806264207339183E-3</v>
      </c>
      <c r="N259" s="205"/>
      <c r="O259" s="66">
        <v>5.1096357876733896E-3</v>
      </c>
      <c r="P259" s="203"/>
      <c r="Q259" s="249"/>
    </row>
    <row r="260" spans="1:17" x14ac:dyDescent="0.25">
      <c r="A260" s="45">
        <v>30</v>
      </c>
      <c r="B260" s="35" t="s">
        <v>23</v>
      </c>
      <c r="C260" s="37">
        <v>45104</v>
      </c>
      <c r="D260" s="37"/>
      <c r="E260" s="46">
        <v>2086001.84</v>
      </c>
      <c r="F260" s="41">
        <v>1272892.2100000002</v>
      </c>
      <c r="G260" s="201"/>
      <c r="H260" s="35">
        <v>100</v>
      </c>
      <c r="I260" s="67">
        <v>8</v>
      </c>
      <c r="J260" s="35">
        <v>1</v>
      </c>
      <c r="K260" s="44">
        <v>4.2232522497522927E-2</v>
      </c>
      <c r="L260" s="203"/>
      <c r="M260" s="44">
        <v>3.0776700559275432E-2</v>
      </c>
      <c r="N260" s="203"/>
      <c r="O260" s="44">
        <v>2.4630017167232121E-2</v>
      </c>
      <c r="P260" s="203"/>
      <c r="Q260" s="249"/>
    </row>
    <row r="261" spans="1:17" x14ac:dyDescent="0.25">
      <c r="A261" s="45">
        <v>30</v>
      </c>
      <c r="B261" s="35" t="s">
        <v>23</v>
      </c>
      <c r="C261" s="37">
        <v>45104</v>
      </c>
      <c r="D261" s="37"/>
      <c r="E261" s="46">
        <v>2108024.59</v>
      </c>
      <c r="F261" s="41">
        <v>1273454.47</v>
      </c>
      <c r="G261" s="201"/>
      <c r="H261" s="35">
        <v>100</v>
      </c>
      <c r="I261" s="67">
        <v>8</v>
      </c>
      <c r="J261" s="35">
        <v>1</v>
      </c>
      <c r="K261" s="44">
        <v>4.2678388012594722E-2</v>
      </c>
      <c r="L261" s="203"/>
      <c r="M261" s="44">
        <v>3.1588993330405594E-2</v>
      </c>
      <c r="N261" s="203"/>
      <c r="O261" s="44">
        <v>2.3842198566706635E-2</v>
      </c>
      <c r="P261" s="203"/>
      <c r="Q261" s="249"/>
    </row>
    <row r="262" spans="1:17" x14ac:dyDescent="0.25">
      <c r="A262" s="48">
        <v>186</v>
      </c>
      <c r="B262" s="47" t="s">
        <v>23</v>
      </c>
      <c r="C262" s="49">
        <v>45104</v>
      </c>
      <c r="D262" s="49"/>
      <c r="E262" s="52">
        <v>7196994.0899999999</v>
      </c>
      <c r="F262" s="53">
        <v>3845122.34</v>
      </c>
      <c r="G262" s="201"/>
      <c r="H262" s="47">
        <v>100</v>
      </c>
      <c r="I262" s="67">
        <v>8</v>
      </c>
      <c r="J262" s="47">
        <v>1</v>
      </c>
      <c r="K262" s="56">
        <v>0.14570802814846248</v>
      </c>
      <c r="L262" s="204"/>
      <c r="M262" s="56">
        <v>0.12687041126649126</v>
      </c>
      <c r="N262" s="204"/>
      <c r="O262" s="56">
        <v>4.0500876296238185E-2</v>
      </c>
      <c r="P262" s="203"/>
      <c r="Q262" s="249"/>
    </row>
    <row r="263" spans="1:17" x14ac:dyDescent="0.25">
      <c r="A263" s="58">
        <v>186</v>
      </c>
      <c r="B263" s="57" t="s">
        <v>23</v>
      </c>
      <c r="C263" s="59">
        <v>45104</v>
      </c>
      <c r="D263" s="59"/>
      <c r="E263" s="62">
        <v>6940921.5899999999</v>
      </c>
      <c r="F263" s="63">
        <v>3714942.59</v>
      </c>
      <c r="G263" s="201"/>
      <c r="H263" s="57">
        <v>100</v>
      </c>
      <c r="I263" s="67">
        <v>8</v>
      </c>
      <c r="J263" s="57">
        <v>1</v>
      </c>
      <c r="K263" s="66">
        <v>0.14052366665372532</v>
      </c>
      <c r="L263" s="205"/>
      <c r="M263" s="66">
        <v>0.12210529309991178</v>
      </c>
      <c r="N263" s="205"/>
      <c r="O263" s="66">
        <v>3.9599503140699086E-2</v>
      </c>
      <c r="P263" s="203"/>
      <c r="Q263" s="249"/>
    </row>
    <row r="264" spans="1:17" x14ac:dyDescent="0.25">
      <c r="A264" s="45">
        <v>117</v>
      </c>
      <c r="B264" s="35" t="s">
        <v>23</v>
      </c>
      <c r="C264" s="37">
        <v>45106</v>
      </c>
      <c r="D264" s="37"/>
      <c r="E264" s="46">
        <v>2497968.84</v>
      </c>
      <c r="F264" s="41">
        <v>1523540.7100000002</v>
      </c>
      <c r="G264" s="201"/>
      <c r="H264" s="35">
        <v>100</v>
      </c>
      <c r="I264" s="67">
        <v>8</v>
      </c>
      <c r="J264" s="35">
        <v>1</v>
      </c>
      <c r="K264" s="44">
        <v>5.0573073911292073E-2</v>
      </c>
      <c r="L264" s="203"/>
      <c r="M264" s="44">
        <v>3.6882705193818338E-2</v>
      </c>
      <c r="N264" s="203"/>
      <c r="O264" s="44">
        <v>2.9434292742568514E-2</v>
      </c>
      <c r="P264" s="203"/>
      <c r="Q264" s="249"/>
    </row>
    <row r="265" spans="1:17" ht="15.75" thickBot="1" x14ac:dyDescent="0.3">
      <c r="A265" s="58">
        <v>117</v>
      </c>
      <c r="B265" s="57" t="s">
        <v>23</v>
      </c>
      <c r="C265" s="59">
        <v>45106</v>
      </c>
      <c r="D265" s="37"/>
      <c r="E265" s="46">
        <v>2468648.09</v>
      </c>
      <c r="F265" s="41">
        <v>1517775.09</v>
      </c>
      <c r="G265" s="201"/>
      <c r="H265" s="35">
        <v>100</v>
      </c>
      <c r="I265" s="67">
        <v>8</v>
      </c>
      <c r="J265" s="35">
        <v>1</v>
      </c>
      <c r="K265" s="44">
        <v>4.9979455434896451E-2</v>
      </c>
      <c r="L265" s="203"/>
      <c r="M265" s="44">
        <v>3.5991129007905007E-2</v>
      </c>
      <c r="N265" s="203"/>
      <c r="O265" s="44">
        <v>3.0074901818031619E-2</v>
      </c>
      <c r="P265" s="203"/>
      <c r="Q265" s="249"/>
    </row>
    <row r="266" spans="1:17" x14ac:dyDescent="0.25">
      <c r="A266" s="34">
        <v>440</v>
      </c>
      <c r="B266" s="35" t="s">
        <v>23</v>
      </c>
      <c r="C266" s="36">
        <v>45106</v>
      </c>
      <c r="D266" s="37"/>
      <c r="E266" s="40">
        <v>1003724.08</v>
      </c>
      <c r="F266" s="41">
        <v>649682.96</v>
      </c>
      <c r="G266" s="201"/>
      <c r="H266" s="35">
        <v>200</v>
      </c>
      <c r="I266" s="35">
        <v>8</v>
      </c>
      <c r="J266" s="35">
        <v>1</v>
      </c>
      <c r="K266" s="44">
        <v>1.016053748780622E-2</v>
      </c>
      <c r="L266" s="203"/>
      <c r="M266" s="44">
        <v>6.7003372816470648E-3</v>
      </c>
      <c r="N266" s="203"/>
      <c r="O266" s="44">
        <v>7.4394304432421812E-3</v>
      </c>
      <c r="P266" s="203"/>
      <c r="Q266" s="249"/>
    </row>
    <row r="267" spans="1:17" x14ac:dyDescent="0.25">
      <c r="A267" s="45">
        <v>440</v>
      </c>
      <c r="B267" s="35" t="s">
        <v>23</v>
      </c>
      <c r="C267" s="37">
        <v>45106</v>
      </c>
      <c r="D267" s="37"/>
      <c r="E267" s="46">
        <v>1066767.96</v>
      </c>
      <c r="F267" s="41">
        <v>696778.21</v>
      </c>
      <c r="G267" s="201"/>
      <c r="H267" s="35">
        <v>200</v>
      </c>
      <c r="I267" s="35">
        <v>8</v>
      </c>
      <c r="J267" s="35">
        <v>1</v>
      </c>
      <c r="K267" s="44">
        <v>1.0798720549147895E-2</v>
      </c>
      <c r="L267" s="203"/>
      <c r="M267" s="44">
        <v>7.0021700184212414E-3</v>
      </c>
      <c r="N267" s="203"/>
      <c r="O267" s="44">
        <v>8.162583641062305E-3</v>
      </c>
      <c r="P267" s="203"/>
      <c r="Q267" s="249"/>
    </row>
    <row r="268" spans="1:17" x14ac:dyDescent="0.25">
      <c r="A268" s="48">
        <v>149</v>
      </c>
      <c r="B268" s="47" t="s">
        <v>23</v>
      </c>
      <c r="C268" s="49">
        <v>45118</v>
      </c>
      <c r="D268" s="49"/>
      <c r="E268" s="52">
        <v>1115975.71</v>
      </c>
      <c r="F268" s="53">
        <v>827473.58</v>
      </c>
      <c r="G268" s="201"/>
      <c r="H268" s="47">
        <v>250</v>
      </c>
      <c r="I268" s="47">
        <v>8</v>
      </c>
      <c r="J268" s="47">
        <v>1</v>
      </c>
      <c r="K268" s="56">
        <v>9.0374741528059469E-3</v>
      </c>
      <c r="L268" s="204"/>
      <c r="M268" s="56">
        <v>4.3679933618413326E-3</v>
      </c>
      <c r="N268" s="204"/>
      <c r="O268" s="56">
        <v>1.0039383700573928E-2</v>
      </c>
      <c r="P268" s="203"/>
      <c r="Q268" s="249"/>
    </row>
    <row r="269" spans="1:17" x14ac:dyDescent="0.25">
      <c r="A269" s="58">
        <v>149</v>
      </c>
      <c r="B269" s="57" t="s">
        <v>23</v>
      </c>
      <c r="C269" s="59">
        <v>45118</v>
      </c>
      <c r="D269" s="59"/>
      <c r="E269" s="62">
        <v>1099123.08</v>
      </c>
      <c r="F269" s="63">
        <v>828361.02</v>
      </c>
      <c r="G269" s="201"/>
      <c r="H269" s="57">
        <v>250</v>
      </c>
      <c r="I269" s="57">
        <v>8</v>
      </c>
      <c r="J269" s="57">
        <v>1</v>
      </c>
      <c r="K269" s="66">
        <v>8.9009969816031785E-3</v>
      </c>
      <c r="L269" s="205"/>
      <c r="M269" s="66">
        <v>4.0994043292452804E-3</v>
      </c>
      <c r="N269" s="205"/>
      <c r="O269" s="66">
        <v>1.0323424202569483E-2</v>
      </c>
      <c r="P269" s="203"/>
      <c r="Q269" s="249"/>
    </row>
    <row r="270" spans="1:17" x14ac:dyDescent="0.25">
      <c r="A270" s="68">
        <v>72</v>
      </c>
      <c r="B270" s="67" t="s">
        <v>23</v>
      </c>
      <c r="C270" s="69">
        <v>45119</v>
      </c>
      <c r="D270" s="69"/>
      <c r="E270" s="72">
        <v>2443937.71</v>
      </c>
      <c r="F270" s="73">
        <v>1500542.96</v>
      </c>
      <c r="G270" s="201"/>
      <c r="H270" s="67">
        <v>250</v>
      </c>
      <c r="I270" s="67">
        <v>8</v>
      </c>
      <c r="J270" s="67">
        <v>1</v>
      </c>
      <c r="K270" s="76">
        <v>1.9791670810821463E-2</v>
      </c>
      <c r="L270" s="206"/>
      <c r="M270" s="76">
        <v>1.4283229054828686E-2</v>
      </c>
      <c r="N270" s="206"/>
      <c r="O270" s="76">
        <v>1.1843149775384467E-2</v>
      </c>
      <c r="P270" s="206"/>
      <c r="Q270" s="249"/>
    </row>
    <row r="271" spans="1:17" x14ac:dyDescent="0.25">
      <c r="A271" s="68">
        <v>72</v>
      </c>
      <c r="B271" s="67" t="s">
        <v>23</v>
      </c>
      <c r="C271" s="69">
        <v>45119</v>
      </c>
      <c r="D271" s="69"/>
      <c r="E271" s="72">
        <v>2580436.21</v>
      </c>
      <c r="F271" s="73">
        <v>1561248.58</v>
      </c>
      <c r="G271" s="201"/>
      <c r="H271" s="67">
        <v>250</v>
      </c>
      <c r="I271" s="67">
        <v>8</v>
      </c>
      <c r="J271" s="67">
        <v>1</v>
      </c>
      <c r="K271" s="76">
        <v>2.0897072706752319E-2</v>
      </c>
      <c r="L271" s="206"/>
      <c r="M271" s="76">
        <v>1.5430751940413056E-2</v>
      </c>
      <c r="N271" s="206"/>
      <c r="O271" s="76">
        <v>1.1752589647629425E-2</v>
      </c>
      <c r="P271" s="206"/>
      <c r="Q271" s="249"/>
    </row>
    <row r="272" spans="1:17" x14ac:dyDescent="0.25">
      <c r="A272" s="48">
        <v>123</v>
      </c>
      <c r="B272" s="47" t="s">
        <v>23</v>
      </c>
      <c r="C272" s="49">
        <v>45119</v>
      </c>
      <c r="D272" s="49"/>
      <c r="E272" s="52">
        <v>5515009.96</v>
      </c>
      <c r="F272" s="53">
        <v>3201118.21</v>
      </c>
      <c r="G272" s="201"/>
      <c r="H272" s="47">
        <v>50</v>
      </c>
      <c r="I272" s="67">
        <v>8</v>
      </c>
      <c r="J272" s="47">
        <v>1</v>
      </c>
      <c r="K272" s="56">
        <v>0.22331023659093518</v>
      </c>
      <c r="L272" s="204"/>
      <c r="M272" s="56">
        <v>0.17516445726101615</v>
      </c>
      <c r="N272" s="204"/>
      <c r="O272" s="56">
        <v>0.10351342555932591</v>
      </c>
      <c r="P272" s="203"/>
      <c r="Q272" s="249"/>
    </row>
    <row r="273" spans="1:17" x14ac:dyDescent="0.25">
      <c r="A273" s="58">
        <v>123</v>
      </c>
      <c r="B273" s="57" t="s">
        <v>23</v>
      </c>
      <c r="C273" s="59">
        <v>45119</v>
      </c>
      <c r="D273" s="59"/>
      <c r="E273" s="62">
        <v>5826415.96</v>
      </c>
      <c r="F273" s="63">
        <v>3337828.21</v>
      </c>
      <c r="G273" s="201"/>
      <c r="H273" s="57">
        <v>50</v>
      </c>
      <c r="I273" s="67">
        <v>8</v>
      </c>
      <c r="J273" s="57">
        <v>1</v>
      </c>
      <c r="K273" s="66">
        <v>0.23591948807737068</v>
      </c>
      <c r="L273" s="205"/>
      <c r="M273" s="66">
        <v>0.18838915976737602</v>
      </c>
      <c r="N273" s="205"/>
      <c r="O273" s="66">
        <v>0.10219020586648855</v>
      </c>
      <c r="P273" s="203"/>
      <c r="Q273" s="249"/>
    </row>
    <row r="274" spans="1:17" x14ac:dyDescent="0.25">
      <c r="A274" s="45">
        <v>115</v>
      </c>
      <c r="B274" s="35" t="s">
        <v>23</v>
      </c>
      <c r="C274" s="37">
        <v>45119</v>
      </c>
      <c r="D274" s="37"/>
      <c r="E274" s="46">
        <v>1210958.58</v>
      </c>
      <c r="F274" s="41">
        <v>785054.27</v>
      </c>
      <c r="G274" s="201"/>
      <c r="H274" s="35">
        <v>300</v>
      </c>
      <c r="I274" s="67">
        <v>8</v>
      </c>
      <c r="J274" s="35">
        <v>1</v>
      </c>
      <c r="K274" s="44">
        <v>8.1722260087457414E-3</v>
      </c>
      <c r="L274" s="203"/>
      <c r="M274" s="44">
        <v>5.3735801963854168E-3</v>
      </c>
      <c r="N274" s="203"/>
      <c r="O274" s="44">
        <v>6.0170884965747009E-3</v>
      </c>
      <c r="P274" s="203"/>
      <c r="Q274" s="249"/>
    </row>
    <row r="275" spans="1:17" x14ac:dyDescent="0.25">
      <c r="A275" s="45">
        <v>115</v>
      </c>
      <c r="B275" s="35" t="s">
        <v>23</v>
      </c>
      <c r="C275" s="37">
        <v>45119</v>
      </c>
      <c r="D275" s="37"/>
      <c r="E275" s="46">
        <v>1295536.71</v>
      </c>
      <c r="F275" s="41">
        <v>846588.46</v>
      </c>
      <c r="G275" s="201"/>
      <c r="H275" s="35">
        <v>300</v>
      </c>
      <c r="I275" s="67">
        <v>8</v>
      </c>
      <c r="J275" s="35">
        <v>1</v>
      </c>
      <c r="K275" s="44">
        <v>8.743006550023278E-3</v>
      </c>
      <c r="L275" s="203"/>
      <c r="M275" s="44">
        <v>5.6643226395193995E-3</v>
      </c>
      <c r="N275" s="203"/>
      <c r="O275" s="44">
        <v>6.6191704075833401E-3</v>
      </c>
      <c r="P275" s="203"/>
      <c r="Q275" s="249"/>
    </row>
    <row r="276" spans="1:17" x14ac:dyDescent="0.25">
      <c r="A276" s="48">
        <v>182</v>
      </c>
      <c r="B276" s="47" t="s">
        <v>23</v>
      </c>
      <c r="C276" s="49">
        <v>45119</v>
      </c>
      <c r="D276" s="49"/>
      <c r="E276" s="52">
        <v>436022.62</v>
      </c>
      <c r="F276" s="53">
        <v>271816.77</v>
      </c>
      <c r="G276" s="201"/>
      <c r="H276" s="47">
        <v>250</v>
      </c>
      <c r="I276" s="67">
        <v>8</v>
      </c>
      <c r="J276" s="47">
        <v>1</v>
      </c>
      <c r="K276" s="56">
        <v>3.5310295044761594E-3</v>
      </c>
      <c r="L276" s="204"/>
      <c r="M276" s="56">
        <v>2.486117044527586E-3</v>
      </c>
      <c r="N276" s="204"/>
      <c r="O276" s="56">
        <v>2.2465617888894327E-3</v>
      </c>
      <c r="P276" s="203"/>
      <c r="Q276" s="249"/>
    </row>
    <row r="277" spans="1:17" x14ac:dyDescent="0.25">
      <c r="A277" s="58">
        <v>182</v>
      </c>
      <c r="B277" s="57" t="s">
        <v>23</v>
      </c>
      <c r="C277" s="59">
        <v>45119</v>
      </c>
      <c r="D277" s="59"/>
      <c r="E277" s="62">
        <v>435247.77</v>
      </c>
      <c r="F277" s="63">
        <v>270344.55000000005</v>
      </c>
      <c r="G277" s="201"/>
      <c r="H277" s="57">
        <v>250</v>
      </c>
      <c r="I277" s="67">
        <v>8</v>
      </c>
      <c r="J277" s="57">
        <v>1</v>
      </c>
      <c r="K277" s="66">
        <v>3.5247545588975486E-3</v>
      </c>
      <c r="L277" s="205"/>
      <c r="M277" s="66">
        <v>2.4966753982241336E-3</v>
      </c>
      <c r="N277" s="205"/>
      <c r="O277" s="66">
        <v>2.2103701954478429E-3</v>
      </c>
      <c r="P277" s="203"/>
      <c r="Q277" s="249"/>
    </row>
    <row r="278" spans="1:17" x14ac:dyDescent="0.25">
      <c r="A278" s="48">
        <v>57</v>
      </c>
      <c r="B278" s="47" t="s">
        <v>23</v>
      </c>
      <c r="C278" s="49">
        <v>45119</v>
      </c>
      <c r="D278" s="49"/>
      <c r="E278" s="52">
        <v>525235.27</v>
      </c>
      <c r="F278" s="53">
        <v>324853.40000000002</v>
      </c>
      <c r="G278" s="201"/>
      <c r="H278" s="47">
        <v>100</v>
      </c>
      <c r="I278" s="67">
        <v>8</v>
      </c>
      <c r="J278" s="47">
        <v>1</v>
      </c>
      <c r="K278" s="56">
        <v>1.0633744386710383E-2</v>
      </c>
      <c r="L278" s="204"/>
      <c r="M278" s="56">
        <v>7.5845772611224122E-3</v>
      </c>
      <c r="N278" s="204"/>
      <c r="O278" s="56">
        <v>6.5557093200141418E-3</v>
      </c>
      <c r="P278" s="203"/>
      <c r="Q278" s="249"/>
    </row>
    <row r="279" spans="1:17" x14ac:dyDescent="0.25">
      <c r="A279" s="58">
        <v>57</v>
      </c>
      <c r="B279" s="57" t="s">
        <v>23</v>
      </c>
      <c r="C279" s="59">
        <v>45119</v>
      </c>
      <c r="D279" s="59"/>
      <c r="E279" s="62">
        <v>644611.52</v>
      </c>
      <c r="F279" s="63">
        <v>394516.99000000005</v>
      </c>
      <c r="G279" s="201"/>
      <c r="H279" s="57">
        <v>100</v>
      </c>
      <c r="I279" s="67">
        <v>8</v>
      </c>
      <c r="J279" s="57">
        <v>1</v>
      </c>
      <c r="K279" s="66">
        <v>1.3050597558707069E-2</v>
      </c>
      <c r="L279" s="205"/>
      <c r="M279" s="66">
        <v>9.4662320766299695E-3</v>
      </c>
      <c r="N279" s="205"/>
      <c r="O279" s="66">
        <v>7.7063857864657602E-3</v>
      </c>
      <c r="P279" s="203"/>
      <c r="Q279" s="249"/>
    </row>
    <row r="280" spans="1:17" x14ac:dyDescent="0.25">
      <c r="A280" s="45">
        <v>49</v>
      </c>
      <c r="B280" s="35" t="s">
        <v>23</v>
      </c>
      <c r="C280" s="37">
        <v>45119</v>
      </c>
      <c r="D280" s="37"/>
      <c r="E280" s="46">
        <v>2315378.46</v>
      </c>
      <c r="F280" s="41">
        <v>1442280.58</v>
      </c>
      <c r="G280" s="201"/>
      <c r="H280" s="35">
        <v>150</v>
      </c>
      <c r="I280" s="67">
        <v>8</v>
      </c>
      <c r="J280" s="35">
        <v>1</v>
      </c>
      <c r="K280" s="44">
        <v>3.1250938526570682E-2</v>
      </c>
      <c r="L280" s="203"/>
      <c r="M280" s="44">
        <v>2.2031528525616888E-2</v>
      </c>
      <c r="N280" s="203"/>
      <c r="O280" s="44">
        <v>1.9821731502050646E-2</v>
      </c>
      <c r="P280" s="203"/>
      <c r="Q280" s="249"/>
    </row>
    <row r="281" spans="1:17" x14ac:dyDescent="0.25">
      <c r="A281" s="45">
        <v>49</v>
      </c>
      <c r="B281" s="35" t="s">
        <v>23</v>
      </c>
      <c r="C281" s="37">
        <v>45119</v>
      </c>
      <c r="D281" s="37"/>
      <c r="E281" s="46">
        <v>2194484.71</v>
      </c>
      <c r="F281" s="41">
        <v>1393130.96</v>
      </c>
      <c r="G281" s="201"/>
      <c r="H281" s="35">
        <v>150</v>
      </c>
      <c r="I281" s="67">
        <v>8</v>
      </c>
      <c r="J281" s="35">
        <v>1</v>
      </c>
      <c r="K281" s="44">
        <v>2.9619221200541567E-2</v>
      </c>
      <c r="L281" s="203"/>
      <c r="M281" s="44">
        <v>2.0221155504621162E-2</v>
      </c>
      <c r="N281" s="203"/>
      <c r="O281" s="44">
        <v>2.0205841246228869E-2</v>
      </c>
      <c r="P281" s="203"/>
      <c r="Q281" s="249"/>
    </row>
    <row r="282" spans="1:17" x14ac:dyDescent="0.25">
      <c r="A282" s="48">
        <v>149</v>
      </c>
      <c r="B282" s="47" t="s">
        <v>23</v>
      </c>
      <c r="C282" s="49">
        <v>45104</v>
      </c>
      <c r="D282" s="49"/>
      <c r="E282" s="52">
        <v>1711266.46</v>
      </c>
      <c r="F282" s="53">
        <v>1114297.58</v>
      </c>
      <c r="G282" s="201"/>
      <c r="H282" s="47">
        <v>400</v>
      </c>
      <c r="I282" s="67">
        <v>8</v>
      </c>
      <c r="J282" s="47">
        <v>1</v>
      </c>
      <c r="K282" s="56">
        <v>8.6614376226061256E-3</v>
      </c>
      <c r="L282" s="204"/>
      <c r="M282" s="56">
        <v>5.6489099947586484E-3</v>
      </c>
      <c r="N282" s="204"/>
      <c r="O282" s="56">
        <v>6.4769343998720783E-3</v>
      </c>
      <c r="P282" s="203"/>
      <c r="Q282" s="249"/>
    </row>
    <row r="283" spans="1:17" x14ac:dyDescent="0.25">
      <c r="A283" s="58">
        <v>149</v>
      </c>
      <c r="B283" s="57" t="s">
        <v>23</v>
      </c>
      <c r="C283" s="59">
        <v>45104</v>
      </c>
      <c r="D283" s="59"/>
      <c r="E283" s="62">
        <v>1774969.58</v>
      </c>
      <c r="F283" s="63">
        <v>1146771.08</v>
      </c>
      <c r="G283" s="201"/>
      <c r="H283" s="57">
        <v>400</v>
      </c>
      <c r="I283" s="67">
        <v>8</v>
      </c>
      <c r="J283" s="57">
        <v>1</v>
      </c>
      <c r="K283" s="66">
        <v>8.9838658435422124E-3</v>
      </c>
      <c r="L283" s="205"/>
      <c r="M283" s="66">
        <v>5.9444250851776251E-3</v>
      </c>
      <c r="N283" s="205"/>
      <c r="O283" s="66">
        <v>6.5347976304838615E-3</v>
      </c>
      <c r="P283" s="205"/>
      <c r="Q283" s="249"/>
    </row>
    <row r="284" spans="1:17" x14ac:dyDescent="0.25">
      <c r="A284" s="45">
        <v>32</v>
      </c>
      <c r="B284" s="35" t="s">
        <v>23</v>
      </c>
      <c r="C284" s="37">
        <v>45105</v>
      </c>
      <c r="D284" s="37"/>
      <c r="E284" s="46">
        <v>478619.34</v>
      </c>
      <c r="F284" s="41">
        <v>327903.62</v>
      </c>
      <c r="G284" s="201"/>
      <c r="H284" s="35">
        <v>250</v>
      </c>
      <c r="I284" s="67">
        <v>8</v>
      </c>
      <c r="J284" s="35">
        <v>1</v>
      </c>
      <c r="K284" s="44">
        <v>3.8759893029240238E-3</v>
      </c>
      <c r="L284" s="203"/>
      <c r="M284" s="44">
        <v>2.2818731511103129E-3</v>
      </c>
      <c r="N284" s="203"/>
      <c r="O284" s="44">
        <v>3.4273497263994784E-3</v>
      </c>
      <c r="P284" s="203"/>
      <c r="Q284" s="249"/>
    </row>
    <row r="285" spans="1:17" x14ac:dyDescent="0.25">
      <c r="A285" s="45">
        <v>32</v>
      </c>
      <c r="B285" s="35" t="s">
        <v>23</v>
      </c>
      <c r="C285" s="37">
        <v>45105</v>
      </c>
      <c r="D285" s="37"/>
      <c r="E285" s="46">
        <v>483768.55000000005</v>
      </c>
      <c r="F285" s="41">
        <v>328675.21000000002</v>
      </c>
      <c r="G285" s="201"/>
      <c r="H285" s="35">
        <v>250</v>
      </c>
      <c r="I285" s="67">
        <v>8</v>
      </c>
      <c r="J285" s="35">
        <v>1</v>
      </c>
      <c r="K285" s="44">
        <v>3.9176890028954237E-3</v>
      </c>
      <c r="L285" s="203"/>
      <c r="M285" s="44">
        <v>2.3481513969612661E-3</v>
      </c>
      <c r="N285" s="203"/>
      <c r="O285" s="44">
        <v>3.3745058527584375E-3</v>
      </c>
      <c r="P285" s="203"/>
      <c r="Q285" s="249"/>
    </row>
    <row r="286" spans="1:17" x14ac:dyDescent="0.25">
      <c r="A286" s="48">
        <v>33</v>
      </c>
      <c r="B286" s="47" t="s">
        <v>23</v>
      </c>
      <c r="C286" s="49">
        <v>45105</v>
      </c>
      <c r="D286" s="49"/>
      <c r="E286" s="52">
        <v>451950.87</v>
      </c>
      <c r="F286" s="53">
        <v>311796.77</v>
      </c>
      <c r="G286" s="201"/>
      <c r="H286" s="47">
        <v>500</v>
      </c>
      <c r="I286" s="67">
        <v>8</v>
      </c>
      <c r="J286" s="47">
        <v>1</v>
      </c>
      <c r="K286" s="56">
        <v>1.8300103977904507E-3</v>
      </c>
      <c r="L286" s="204"/>
      <c r="M286" s="56">
        <v>1.0609838104745468E-3</v>
      </c>
      <c r="N286" s="204"/>
      <c r="O286" s="56">
        <v>1.6534071627291934E-3</v>
      </c>
      <c r="P286" s="203"/>
      <c r="Q286" s="249"/>
    </row>
    <row r="287" spans="1:17" x14ac:dyDescent="0.25">
      <c r="A287" s="58">
        <v>33</v>
      </c>
      <c r="B287" s="57" t="s">
        <v>23</v>
      </c>
      <c r="C287" s="59">
        <v>45105</v>
      </c>
      <c r="D287" s="59"/>
      <c r="E287" s="62">
        <v>462899.58</v>
      </c>
      <c r="F287" s="63">
        <v>320749.08</v>
      </c>
      <c r="G287" s="201"/>
      <c r="H287" s="57">
        <v>500</v>
      </c>
      <c r="I287" s="67">
        <v>8</v>
      </c>
      <c r="J287" s="57">
        <v>1</v>
      </c>
      <c r="K287" s="66">
        <v>1.8743432102096243E-3</v>
      </c>
      <c r="L287" s="205"/>
      <c r="M287" s="66">
        <v>1.0760968045234645E-3</v>
      </c>
      <c r="N287" s="205"/>
      <c r="O287" s="66">
        <v>1.7162297722252435E-3</v>
      </c>
      <c r="P287" s="205"/>
      <c r="Q287" s="249"/>
    </row>
    <row r="288" spans="1:17" x14ac:dyDescent="0.25">
      <c r="A288" s="45">
        <v>39</v>
      </c>
      <c r="B288" s="35" t="s">
        <v>23</v>
      </c>
      <c r="C288" s="37">
        <v>45105</v>
      </c>
      <c r="D288" s="37"/>
      <c r="E288" s="46">
        <v>299459.80000000005</v>
      </c>
      <c r="F288" s="41">
        <v>193266.31999999998</v>
      </c>
      <c r="G288" s="201"/>
      <c r="H288" s="35">
        <v>300</v>
      </c>
      <c r="I288" s="67">
        <v>8</v>
      </c>
      <c r="J288" s="35">
        <v>1</v>
      </c>
      <c r="K288" s="44">
        <v>2.0209222731084643E-3</v>
      </c>
      <c r="L288" s="203"/>
      <c r="M288" s="44">
        <v>1.3398295525895267E-3</v>
      </c>
      <c r="N288" s="203"/>
      <c r="O288" s="44">
        <v>1.4643493491157164E-3</v>
      </c>
      <c r="P288" s="203"/>
      <c r="Q288" s="249"/>
    </row>
    <row r="289" spans="1:17" x14ac:dyDescent="0.25">
      <c r="A289" s="45">
        <v>39</v>
      </c>
      <c r="B289" s="35" t="s">
        <v>23</v>
      </c>
      <c r="C289" s="37">
        <v>45105</v>
      </c>
      <c r="D289" s="37"/>
      <c r="E289" s="46">
        <v>285911.34000000003</v>
      </c>
      <c r="F289" s="41">
        <v>182431.22999999998</v>
      </c>
      <c r="G289" s="201"/>
      <c r="H289" s="35">
        <v>300</v>
      </c>
      <c r="I289" s="67">
        <v>8</v>
      </c>
      <c r="J289" s="35">
        <v>1</v>
      </c>
      <c r="K289" s="44">
        <v>1.9294896848935552E-3</v>
      </c>
      <c r="L289" s="203"/>
      <c r="M289" s="44">
        <v>1.3055953104014952E-3</v>
      </c>
      <c r="N289" s="203"/>
      <c r="O289" s="44">
        <v>1.3413729051579286E-3</v>
      </c>
      <c r="P289" s="203"/>
      <c r="Q289" s="249"/>
    </row>
    <row r="290" spans="1:17" x14ac:dyDescent="0.25">
      <c r="A290" s="48">
        <v>110</v>
      </c>
      <c r="B290" s="47" t="s">
        <v>23</v>
      </c>
      <c r="C290" s="49">
        <v>45105</v>
      </c>
      <c r="D290" s="49"/>
      <c r="E290" s="52">
        <v>1412985.3399999999</v>
      </c>
      <c r="F290" s="53">
        <v>957092.27</v>
      </c>
      <c r="G290" s="201"/>
      <c r="H290" s="47">
        <v>250</v>
      </c>
      <c r="I290" s="67">
        <v>8</v>
      </c>
      <c r="J290" s="47">
        <v>1</v>
      </c>
      <c r="K290" s="56">
        <v>1.1442738738949545E-2</v>
      </c>
      <c r="L290" s="204"/>
      <c r="M290" s="56">
        <v>6.9023334540700455E-3</v>
      </c>
      <c r="N290" s="204"/>
      <c r="O290" s="56">
        <v>9.761871362490928E-3</v>
      </c>
      <c r="P290" s="203"/>
      <c r="Q290" s="249"/>
    </row>
    <row r="291" spans="1:17" x14ac:dyDescent="0.25">
      <c r="A291" s="58">
        <v>110</v>
      </c>
      <c r="B291" s="57" t="s">
        <v>23</v>
      </c>
      <c r="C291" s="59">
        <v>45105</v>
      </c>
      <c r="D291" s="59"/>
      <c r="E291" s="62">
        <v>1425055.96</v>
      </c>
      <c r="F291" s="63">
        <v>963314.52</v>
      </c>
      <c r="G291" s="201"/>
      <c r="H291" s="57">
        <v>250</v>
      </c>
      <c r="I291" s="67">
        <v>8</v>
      </c>
      <c r="J291" s="57">
        <v>1</v>
      </c>
      <c r="K291" s="66">
        <v>1.1540489895431565E-2</v>
      </c>
      <c r="L291" s="205"/>
      <c r="M291" s="66">
        <v>6.9908792174499983E-3</v>
      </c>
      <c r="N291" s="205"/>
      <c r="O291" s="66">
        <v>9.7816629576603694E-3</v>
      </c>
      <c r="P291" s="205"/>
      <c r="Q291" s="249"/>
    </row>
    <row r="292" spans="1:17" x14ac:dyDescent="0.25">
      <c r="A292" s="45">
        <v>440</v>
      </c>
      <c r="B292" s="35" t="s">
        <v>23</v>
      </c>
      <c r="C292" s="37">
        <v>45106</v>
      </c>
      <c r="D292" s="37"/>
      <c r="E292" s="46">
        <v>1085471.58</v>
      </c>
      <c r="F292" s="41">
        <v>702692.89999999991</v>
      </c>
      <c r="G292" s="201"/>
      <c r="H292" s="35">
        <v>200</v>
      </c>
      <c r="I292" s="67">
        <v>8</v>
      </c>
      <c r="J292" s="35">
        <v>1</v>
      </c>
      <c r="K292" s="44">
        <v>1.0988054287327898E-2</v>
      </c>
      <c r="L292" s="203"/>
      <c r="M292" s="44">
        <v>7.2442044591420713E-3</v>
      </c>
      <c r="N292" s="203"/>
      <c r="O292" s="44">
        <v>8.0492771305995265E-3</v>
      </c>
      <c r="P292" s="203"/>
      <c r="Q292" s="249"/>
    </row>
    <row r="293" spans="1:17" x14ac:dyDescent="0.25">
      <c r="A293" s="45">
        <v>440</v>
      </c>
      <c r="B293" s="35" t="s">
        <v>23</v>
      </c>
      <c r="C293" s="37">
        <v>45106</v>
      </c>
      <c r="D293" s="37"/>
      <c r="E293" s="46">
        <v>1059531.3399999999</v>
      </c>
      <c r="F293" s="41">
        <v>692791.58</v>
      </c>
      <c r="G293" s="201"/>
      <c r="H293" s="35">
        <v>200</v>
      </c>
      <c r="I293" s="67">
        <v>8</v>
      </c>
      <c r="J293" s="35">
        <v>1</v>
      </c>
      <c r="K293" s="44">
        <v>1.0725465408357599E-2</v>
      </c>
      <c r="L293" s="203"/>
      <c r="M293" s="44">
        <v>6.9406629562981164E-3</v>
      </c>
      <c r="N293" s="203"/>
      <c r="O293" s="44">
        <v>8.137325271927889E-3</v>
      </c>
      <c r="P293" s="203"/>
      <c r="Q293" s="249"/>
    </row>
    <row r="294" spans="1:17" x14ac:dyDescent="0.25">
      <c r="A294" s="48">
        <v>114</v>
      </c>
      <c r="B294" s="47" t="s">
        <v>23</v>
      </c>
      <c r="C294" s="49">
        <v>45119</v>
      </c>
      <c r="D294" s="49"/>
      <c r="E294" s="52">
        <v>1639222.3399999999</v>
      </c>
      <c r="F294" s="53">
        <v>1013658.8999999999</v>
      </c>
      <c r="G294" s="201"/>
      <c r="H294" s="47">
        <v>100</v>
      </c>
      <c r="I294" s="67">
        <v>8</v>
      </c>
      <c r="J294" s="47">
        <v>1</v>
      </c>
      <c r="K294" s="56">
        <v>3.3187168402733613E-2</v>
      </c>
      <c r="L294" s="204"/>
      <c r="M294" s="56">
        <v>2.3677961695903495E-2</v>
      </c>
      <c r="N294" s="204"/>
      <c r="O294" s="56">
        <v>2.0444794419684751E-2</v>
      </c>
      <c r="P294" s="203"/>
      <c r="Q294" s="249"/>
    </row>
    <row r="295" spans="1:17" x14ac:dyDescent="0.25">
      <c r="A295" s="58">
        <v>114</v>
      </c>
      <c r="B295" s="57" t="s">
        <v>23</v>
      </c>
      <c r="C295" s="59">
        <v>45119</v>
      </c>
      <c r="D295" s="59"/>
      <c r="E295" s="62">
        <v>1723168.71</v>
      </c>
      <c r="F295" s="63">
        <v>1066614.3399999999</v>
      </c>
      <c r="G295" s="201"/>
      <c r="H295" s="57">
        <v>100</v>
      </c>
      <c r="I295" s="67">
        <v>8</v>
      </c>
      <c r="J295" s="57">
        <v>1</v>
      </c>
      <c r="K295" s="66">
        <v>3.488671961674903E-2</v>
      </c>
      <c r="L295" s="205"/>
      <c r="M295" s="66">
        <v>2.4850987493991106E-2</v>
      </c>
      <c r="N295" s="205"/>
      <c r="O295" s="66">
        <v>2.157682406392954E-2</v>
      </c>
      <c r="P295" s="205"/>
      <c r="Q295" s="249"/>
    </row>
    <row r="296" spans="1:17" x14ac:dyDescent="0.25">
      <c r="A296" s="45">
        <v>438</v>
      </c>
      <c r="B296" s="35" t="s">
        <v>23</v>
      </c>
      <c r="C296" s="37">
        <v>45120</v>
      </c>
      <c r="D296" s="37"/>
      <c r="E296" s="46">
        <v>1581086.8399999999</v>
      </c>
      <c r="F296" s="41">
        <v>1001622.27</v>
      </c>
      <c r="G296" s="201"/>
      <c r="H296" s="35">
        <v>150</v>
      </c>
      <c r="I296" s="67">
        <v>8</v>
      </c>
      <c r="J296" s="35">
        <v>1</v>
      </c>
      <c r="K296" s="44">
        <v>2.1340117175491859E-2</v>
      </c>
      <c r="L296" s="203"/>
      <c r="M296" s="44">
        <v>1.4622060705884803E-2</v>
      </c>
      <c r="N296" s="203"/>
      <c r="O296" s="44">
        <v>1.4443821409655175E-2</v>
      </c>
      <c r="P296" s="203"/>
      <c r="Q296" s="249"/>
    </row>
    <row r="297" spans="1:17" x14ac:dyDescent="0.25">
      <c r="A297" s="45">
        <v>438</v>
      </c>
      <c r="B297" s="35" t="s">
        <v>23</v>
      </c>
      <c r="C297" s="37">
        <v>45120</v>
      </c>
      <c r="D297" s="37"/>
      <c r="E297" s="46">
        <v>1507142.3399999999</v>
      </c>
      <c r="F297" s="41">
        <v>944244.02</v>
      </c>
      <c r="G297" s="201"/>
      <c r="H297" s="35">
        <v>150</v>
      </c>
      <c r="I297" s="67">
        <v>8</v>
      </c>
      <c r="J297" s="35">
        <v>1</v>
      </c>
      <c r="K297" s="44">
        <v>2.0342079462090133E-2</v>
      </c>
      <c r="L297" s="203"/>
      <c r="M297" s="44">
        <v>1.4204032191787962E-2</v>
      </c>
      <c r="N297" s="203"/>
      <c r="O297" s="44">
        <v>1.319680163114967E-2</v>
      </c>
      <c r="P297" s="203"/>
      <c r="Q297" s="249"/>
    </row>
    <row r="298" spans="1:17" x14ac:dyDescent="0.25">
      <c r="A298" s="48">
        <v>411</v>
      </c>
      <c r="B298" s="47" t="s">
        <v>23</v>
      </c>
      <c r="C298" s="49">
        <v>45120</v>
      </c>
      <c r="D298" s="49"/>
      <c r="E298" s="52">
        <v>4033284.71</v>
      </c>
      <c r="F298" s="53">
        <v>2504163.46</v>
      </c>
      <c r="G298" s="201"/>
      <c r="H298" s="47">
        <v>150</v>
      </c>
      <c r="I298" s="67">
        <v>8</v>
      </c>
      <c r="J298" s="47">
        <v>1</v>
      </c>
      <c r="K298" s="56">
        <v>5.4437723555728103E-2</v>
      </c>
      <c r="L298" s="204"/>
      <c r="M298" s="56">
        <v>3.8585454403465003E-2</v>
      </c>
      <c r="N298" s="204"/>
      <c r="O298" s="56">
        <v>3.4082378677365646E-2</v>
      </c>
      <c r="P298" s="203"/>
      <c r="Q298" s="249"/>
    </row>
    <row r="299" spans="1:17" x14ac:dyDescent="0.25">
      <c r="A299" s="58">
        <v>411</v>
      </c>
      <c r="B299" s="57" t="s">
        <v>23</v>
      </c>
      <c r="C299" s="59">
        <v>45120</v>
      </c>
      <c r="D299" s="59"/>
      <c r="E299" s="62">
        <v>4353187.96</v>
      </c>
      <c r="F299" s="63">
        <v>2639423.71</v>
      </c>
      <c r="G299" s="201"/>
      <c r="H299" s="57">
        <v>150</v>
      </c>
      <c r="I299" s="67">
        <v>8</v>
      </c>
      <c r="J299" s="57">
        <v>1</v>
      </c>
      <c r="K299" s="66">
        <v>5.8755495778676121E-2</v>
      </c>
      <c r="L299" s="205"/>
      <c r="M299" s="66">
        <v>4.3244688625354862E-2</v>
      </c>
      <c r="N299" s="205"/>
      <c r="O299" s="66">
        <v>3.3348235379640725E-2</v>
      </c>
      <c r="P299" s="205"/>
      <c r="Q299" s="249"/>
    </row>
    <row r="300" spans="1:17" x14ac:dyDescent="0.25">
      <c r="A300" s="45">
        <v>219</v>
      </c>
      <c r="B300" s="35" t="s">
        <v>23</v>
      </c>
      <c r="C300" s="37">
        <v>45120</v>
      </c>
      <c r="D300" s="37"/>
      <c r="E300" s="46">
        <v>6986997.96</v>
      </c>
      <c r="F300" s="41">
        <v>3605659.21</v>
      </c>
      <c r="G300" s="201"/>
      <c r="H300" s="35">
        <v>100</v>
      </c>
      <c r="I300" s="67">
        <v>8</v>
      </c>
      <c r="J300" s="35">
        <v>1</v>
      </c>
      <c r="K300" s="44">
        <v>0.14145651402486145</v>
      </c>
      <c r="L300" s="203"/>
      <c r="M300" s="44">
        <v>0.12798575537498516</v>
      </c>
      <c r="N300" s="203"/>
      <c r="O300" s="44">
        <v>2.8962131097234046E-2</v>
      </c>
      <c r="P300" s="203"/>
      <c r="Q300" s="249"/>
    </row>
    <row r="301" spans="1:17" x14ac:dyDescent="0.25">
      <c r="A301" s="45">
        <v>219</v>
      </c>
      <c r="B301" s="35" t="s">
        <v>23</v>
      </c>
      <c r="C301" s="37">
        <v>45120</v>
      </c>
      <c r="D301" s="37"/>
      <c r="E301" s="46">
        <v>7294839.46</v>
      </c>
      <c r="F301" s="41">
        <v>3721127.21</v>
      </c>
      <c r="G301" s="201"/>
      <c r="H301" s="35">
        <v>100</v>
      </c>
      <c r="I301" s="67">
        <v>8</v>
      </c>
      <c r="J301" s="35">
        <v>1</v>
      </c>
      <c r="K301" s="44">
        <v>0.14768897404724629</v>
      </c>
      <c r="L301" s="203"/>
      <c r="M301" s="44">
        <v>0.13526721089659766</v>
      </c>
      <c r="N301" s="203"/>
      <c r="O301" s="44">
        <v>2.6706790773894599E-2</v>
      </c>
      <c r="P301" s="203"/>
      <c r="Q301" s="249"/>
    </row>
    <row r="302" spans="1:17" x14ac:dyDescent="0.25">
      <c r="A302" s="48">
        <v>145</v>
      </c>
      <c r="B302" s="47" t="s">
        <v>23</v>
      </c>
      <c r="C302" s="49">
        <v>45124</v>
      </c>
      <c r="D302" s="49"/>
      <c r="E302" s="52">
        <v>1556596.8399999999</v>
      </c>
      <c r="F302" s="53">
        <v>1073492.08</v>
      </c>
      <c r="G302" s="201"/>
      <c r="H302" s="47">
        <v>200</v>
      </c>
      <c r="I302" s="67">
        <v>8</v>
      </c>
      <c r="J302" s="47">
        <v>1</v>
      </c>
      <c r="K302" s="56">
        <v>1.5757179549005837E-2</v>
      </c>
      <c r="L302" s="204"/>
      <c r="M302" s="56">
        <v>9.14290643518797E-3</v>
      </c>
      <c r="N302" s="204"/>
      <c r="O302" s="56">
        <v>1.4220687194708415E-2</v>
      </c>
      <c r="P302" s="203"/>
      <c r="Q302" s="249"/>
    </row>
    <row r="303" spans="1:17" x14ac:dyDescent="0.25">
      <c r="A303" s="58">
        <v>145</v>
      </c>
      <c r="B303" s="57" t="s">
        <v>23</v>
      </c>
      <c r="C303" s="59">
        <v>45124</v>
      </c>
      <c r="D303" s="59"/>
      <c r="E303" s="62">
        <v>1492134.58</v>
      </c>
      <c r="F303" s="63">
        <v>1016784.58</v>
      </c>
      <c r="G303" s="201"/>
      <c r="H303" s="57">
        <v>200</v>
      </c>
      <c r="I303" s="67">
        <v>8</v>
      </c>
      <c r="J303" s="57">
        <v>1</v>
      </c>
      <c r="K303" s="66">
        <v>1.5104638454964623E-2</v>
      </c>
      <c r="L303" s="205"/>
      <c r="M303" s="66">
        <v>8.9961452128242414E-3</v>
      </c>
      <c r="N303" s="205"/>
      <c r="O303" s="66">
        <v>1.3133260470601817E-2</v>
      </c>
      <c r="P303" s="205"/>
      <c r="Q303" s="249"/>
    </row>
    <row r="304" spans="1:17" x14ac:dyDescent="0.25">
      <c r="A304" s="45">
        <v>276</v>
      </c>
      <c r="B304" s="35" t="s">
        <v>23</v>
      </c>
      <c r="C304" s="37">
        <v>45127</v>
      </c>
      <c r="D304" s="37"/>
      <c r="E304" s="46">
        <v>2316893.21</v>
      </c>
      <c r="F304" s="41">
        <v>1685937.46</v>
      </c>
      <c r="G304" s="201"/>
      <c r="H304" s="35">
        <v>100</v>
      </c>
      <c r="I304" s="67">
        <v>8</v>
      </c>
      <c r="J304" s="35">
        <v>1</v>
      </c>
      <c r="K304" s="44">
        <v>4.690707493128727E-2</v>
      </c>
      <c r="L304" s="203"/>
      <c r="M304" s="44">
        <v>2.388206395231483E-2</v>
      </c>
      <c r="N304" s="203"/>
      <c r="O304" s="44">
        <v>4.9503773604790739E-2</v>
      </c>
      <c r="P304" s="203"/>
      <c r="Q304" s="249"/>
    </row>
    <row r="305" spans="1:17" x14ac:dyDescent="0.25">
      <c r="A305" s="45">
        <v>276</v>
      </c>
      <c r="B305" s="35" t="s">
        <v>23</v>
      </c>
      <c r="C305" s="37">
        <v>45127</v>
      </c>
      <c r="D305" s="37"/>
      <c r="E305" s="46">
        <v>2560763.46</v>
      </c>
      <c r="F305" s="41">
        <v>1819995.21</v>
      </c>
      <c r="G305" s="201"/>
      <c r="H305" s="35">
        <v>100</v>
      </c>
      <c r="I305" s="67">
        <v>8</v>
      </c>
      <c r="J305" s="35">
        <v>1</v>
      </c>
      <c r="K305" s="44">
        <v>5.184439359616512E-2</v>
      </c>
      <c r="L305" s="203"/>
      <c r="M305" s="44">
        <v>2.8038534747237574E-2</v>
      </c>
      <c r="N305" s="203"/>
      <c r="O305" s="44">
        <v>5.1182596525194246E-2</v>
      </c>
      <c r="P305" s="203"/>
      <c r="Q305" s="249"/>
    </row>
    <row r="306" spans="1:17" x14ac:dyDescent="0.25">
      <c r="A306" s="48">
        <v>274</v>
      </c>
      <c r="B306" s="47" t="s">
        <v>23</v>
      </c>
      <c r="C306" s="49">
        <v>45127</v>
      </c>
      <c r="D306" s="49"/>
      <c r="E306" s="52">
        <v>449849.37</v>
      </c>
      <c r="F306" s="53">
        <v>300179.40000000002</v>
      </c>
      <c r="G306" s="201"/>
      <c r="H306" s="47">
        <v>500</v>
      </c>
      <c r="I306" s="67">
        <v>8</v>
      </c>
      <c r="J306" s="47">
        <v>1</v>
      </c>
      <c r="K306" s="56">
        <v>1.8215011391381627E-3</v>
      </c>
      <c r="L306" s="204"/>
      <c r="M306" s="56">
        <v>1.1330201191703355E-3</v>
      </c>
      <c r="N306" s="204"/>
      <c r="O306" s="56">
        <v>1.4802341929308288E-3</v>
      </c>
      <c r="P306" s="203"/>
      <c r="Q306" s="249"/>
    </row>
    <row r="307" spans="1:17" x14ac:dyDescent="0.25">
      <c r="A307" s="58">
        <v>274</v>
      </c>
      <c r="B307" s="57" t="s">
        <v>23</v>
      </c>
      <c r="C307" s="59">
        <v>45127</v>
      </c>
      <c r="D307" s="59"/>
      <c r="E307" s="62">
        <v>443847.27</v>
      </c>
      <c r="F307" s="63">
        <v>304789.40000000002</v>
      </c>
      <c r="G307" s="201"/>
      <c r="H307" s="57">
        <v>500</v>
      </c>
      <c r="I307" s="67">
        <v>8</v>
      </c>
      <c r="J307" s="57">
        <v>1</v>
      </c>
      <c r="K307" s="66">
        <v>1.7971978218139189E-3</v>
      </c>
      <c r="L307" s="205"/>
      <c r="M307" s="66">
        <v>1.0526852142682533E-3</v>
      </c>
      <c r="N307" s="205"/>
      <c r="O307" s="66">
        <v>1.6007021062231811E-3</v>
      </c>
      <c r="P307" s="205"/>
      <c r="Q307" s="249"/>
    </row>
    <row r="308" spans="1:17" x14ac:dyDescent="0.25">
      <c r="A308" s="45">
        <v>11</v>
      </c>
      <c r="B308" s="35" t="s">
        <v>23</v>
      </c>
      <c r="C308" s="37">
        <v>45127</v>
      </c>
      <c r="D308" s="37"/>
      <c r="E308" s="46">
        <v>2172897.46</v>
      </c>
      <c r="F308" s="41">
        <v>1430631.46</v>
      </c>
      <c r="G308" s="201"/>
      <c r="H308" s="35">
        <v>200</v>
      </c>
      <c r="I308" s="67">
        <v>8</v>
      </c>
      <c r="J308" s="35">
        <v>1</v>
      </c>
      <c r="K308" s="44">
        <v>2.1995891639352637E-2</v>
      </c>
      <c r="L308" s="203"/>
      <c r="M308" s="44">
        <v>1.4047612753849159E-2</v>
      </c>
      <c r="N308" s="203"/>
      <c r="O308" s="44">
        <v>1.7088799603832479E-2</v>
      </c>
      <c r="P308" s="203"/>
      <c r="Q308" s="249"/>
    </row>
    <row r="309" spans="1:17" x14ac:dyDescent="0.25">
      <c r="A309" s="45">
        <v>11</v>
      </c>
      <c r="B309" s="35" t="s">
        <v>23</v>
      </c>
      <c r="C309" s="37">
        <v>45127</v>
      </c>
      <c r="D309" s="37"/>
      <c r="E309" s="46">
        <v>2128091.46</v>
      </c>
      <c r="F309" s="41">
        <v>1360077.3399999999</v>
      </c>
      <c r="G309" s="201"/>
      <c r="H309" s="35">
        <v>200</v>
      </c>
      <c r="I309" s="67">
        <v>8</v>
      </c>
      <c r="J309" s="35">
        <v>1</v>
      </c>
      <c r="K309" s="44">
        <v>2.1542327705050449E-2</v>
      </c>
      <c r="L309" s="203"/>
      <c r="M309" s="44">
        <v>1.4534903858250597E-2</v>
      </c>
      <c r="N309" s="203"/>
      <c r="O309" s="44">
        <v>1.5065961270619668E-2</v>
      </c>
      <c r="P309" s="203"/>
      <c r="Q309" s="249"/>
    </row>
    <row r="310" spans="1:17" x14ac:dyDescent="0.25">
      <c r="A310" s="48">
        <v>87</v>
      </c>
      <c r="B310" s="47" t="s">
        <v>23</v>
      </c>
      <c r="C310" s="49">
        <v>45126</v>
      </c>
      <c r="D310" s="49"/>
      <c r="E310" s="52">
        <v>796538.02</v>
      </c>
      <c r="F310" s="53">
        <v>523971.64999999997</v>
      </c>
      <c r="G310" s="201"/>
      <c r="H310" s="47">
        <v>250</v>
      </c>
      <c r="I310" s="67">
        <v>8</v>
      </c>
      <c r="J310" s="47">
        <v>1</v>
      </c>
      <c r="K310" s="56">
        <v>6.4505810502606979E-3</v>
      </c>
      <c r="L310" s="204"/>
      <c r="M310" s="56">
        <v>4.1267220273943517E-3</v>
      </c>
      <c r="N310" s="204"/>
      <c r="O310" s="56">
        <v>4.9962968991626453E-3</v>
      </c>
      <c r="P310" s="203"/>
      <c r="Q310" s="249"/>
    </row>
    <row r="311" spans="1:17" x14ac:dyDescent="0.25">
      <c r="A311" s="58">
        <v>87</v>
      </c>
      <c r="B311" s="57" t="s">
        <v>23</v>
      </c>
      <c r="C311" s="59">
        <v>45126</v>
      </c>
      <c r="D311" s="59"/>
      <c r="E311" s="62">
        <v>798859.46</v>
      </c>
      <c r="F311" s="63">
        <v>528028.46</v>
      </c>
      <c r="G311" s="201"/>
      <c r="H311" s="57">
        <v>250</v>
      </c>
      <c r="I311" s="67">
        <v>8</v>
      </c>
      <c r="J311" s="57">
        <v>1</v>
      </c>
      <c r="K311" s="66">
        <v>6.4693807013725393E-3</v>
      </c>
      <c r="L311" s="205"/>
      <c r="M311" s="66">
        <v>4.10044809783848E-3</v>
      </c>
      <c r="N311" s="205"/>
      <c r="O311" s="66">
        <v>5.0932050975982255E-3</v>
      </c>
      <c r="P311" s="205"/>
      <c r="Q311" s="249"/>
    </row>
    <row r="312" spans="1:17" x14ac:dyDescent="0.25">
      <c r="A312" s="45">
        <v>45</v>
      </c>
      <c r="B312" s="35" t="s">
        <v>23</v>
      </c>
      <c r="C312" s="37">
        <v>45126</v>
      </c>
      <c r="D312" s="37"/>
      <c r="E312" s="46">
        <v>399264.62</v>
      </c>
      <c r="F312" s="41">
        <v>265453.74000000005</v>
      </c>
      <c r="G312" s="201"/>
      <c r="H312" s="35">
        <v>500</v>
      </c>
      <c r="I312" s="67">
        <v>8</v>
      </c>
      <c r="J312" s="35">
        <v>1</v>
      </c>
      <c r="K312" s="44">
        <v>1.6166766225493782E-3</v>
      </c>
      <c r="L312" s="203"/>
      <c r="M312" s="44">
        <v>1.0129648532961385E-3</v>
      </c>
      <c r="N312" s="203"/>
      <c r="O312" s="44">
        <v>1.297980303894466E-3</v>
      </c>
      <c r="P312" s="203"/>
      <c r="Q312" s="249"/>
    </row>
    <row r="313" spans="1:17" x14ac:dyDescent="0.25">
      <c r="A313" s="45">
        <v>45</v>
      </c>
      <c r="B313" s="35" t="s">
        <v>23</v>
      </c>
      <c r="C313" s="37">
        <v>45126</v>
      </c>
      <c r="D313" s="37"/>
      <c r="E313" s="46">
        <v>414252.05000000005</v>
      </c>
      <c r="F313" s="41">
        <v>275721.18</v>
      </c>
      <c r="G313" s="201"/>
      <c r="H313" s="35">
        <v>500</v>
      </c>
      <c r="I313" s="67">
        <v>8</v>
      </c>
      <c r="J313" s="35">
        <v>1</v>
      </c>
      <c r="K313" s="44">
        <v>1.6773627602619944E-3</v>
      </c>
      <c r="L313" s="203"/>
      <c r="M313" s="44">
        <v>1.0486957593174523E-3</v>
      </c>
      <c r="N313" s="203"/>
      <c r="O313" s="44">
        <v>1.3516340520307653E-3</v>
      </c>
      <c r="P313" s="203"/>
      <c r="Q313" s="249"/>
    </row>
    <row r="314" spans="1:17" x14ac:dyDescent="0.25">
      <c r="A314" s="48">
        <v>455</v>
      </c>
      <c r="B314" s="47" t="s">
        <v>23</v>
      </c>
      <c r="C314" s="49">
        <v>45126</v>
      </c>
      <c r="D314" s="49"/>
      <c r="E314" s="52">
        <v>2973193.96</v>
      </c>
      <c r="F314" s="53">
        <v>1733069.3399999999</v>
      </c>
      <c r="G314" s="201"/>
      <c r="H314" s="47">
        <v>100</v>
      </c>
      <c r="I314" s="67">
        <v>8</v>
      </c>
      <c r="J314" s="47">
        <v>1</v>
      </c>
      <c r="K314" s="56">
        <v>6.0194328881895569E-2</v>
      </c>
      <c r="L314" s="204"/>
      <c r="M314" s="56">
        <v>4.6939481070867692E-2</v>
      </c>
      <c r="N314" s="204"/>
      <c r="O314" s="56">
        <v>2.8497922793709891E-2</v>
      </c>
      <c r="P314" s="203"/>
      <c r="Q314" s="249"/>
    </row>
    <row r="315" spans="1:17" x14ac:dyDescent="0.25">
      <c r="A315" s="58">
        <v>455</v>
      </c>
      <c r="B315" s="57" t="s">
        <v>23</v>
      </c>
      <c r="C315" s="59">
        <v>45126</v>
      </c>
      <c r="D315" s="59"/>
      <c r="E315" s="62">
        <v>2605411.71</v>
      </c>
      <c r="F315" s="63">
        <v>1513912.96</v>
      </c>
      <c r="G315" s="201"/>
      <c r="H315" s="57">
        <v>100</v>
      </c>
      <c r="I315" s="67">
        <v>8</v>
      </c>
      <c r="J315" s="57">
        <v>1</v>
      </c>
      <c r="K315" s="66">
        <v>5.2748327708994104E-2</v>
      </c>
      <c r="L315" s="205"/>
      <c r="M315" s="66">
        <v>4.131390030342335E-2</v>
      </c>
      <c r="N315" s="205"/>
      <c r="O315" s="66">
        <v>2.458401892197714E-2</v>
      </c>
      <c r="P315" s="205"/>
      <c r="Q315" s="249"/>
    </row>
    <row r="316" spans="1:17" x14ac:dyDescent="0.25">
      <c r="A316" s="45">
        <v>150</v>
      </c>
      <c r="B316" s="35" t="s">
        <v>23</v>
      </c>
      <c r="C316" s="37">
        <v>45126</v>
      </c>
      <c r="D316" s="37"/>
      <c r="E316" s="46">
        <v>2661116.21</v>
      </c>
      <c r="F316" s="41">
        <v>1601990.46</v>
      </c>
      <c r="G316" s="201"/>
      <c r="H316" s="35">
        <v>100</v>
      </c>
      <c r="I316" s="67">
        <v>8</v>
      </c>
      <c r="J316" s="35">
        <v>1</v>
      </c>
      <c r="K316" s="44">
        <v>5.3876103104179403E-2</v>
      </c>
      <c r="L316" s="203"/>
      <c r="M316" s="44">
        <v>4.0088562304160656E-2</v>
      </c>
      <c r="N316" s="203"/>
      <c r="O316" s="44">
        <v>2.9643212720040311E-2</v>
      </c>
      <c r="P316" s="203"/>
      <c r="Q316" s="249"/>
    </row>
    <row r="317" spans="1:17" x14ac:dyDescent="0.25">
      <c r="A317" s="45">
        <v>150</v>
      </c>
      <c r="B317" s="35" t="s">
        <v>23</v>
      </c>
      <c r="C317" s="37">
        <v>45126</v>
      </c>
      <c r="D317" s="37"/>
      <c r="E317" s="46">
        <v>2849520.46</v>
      </c>
      <c r="F317" s="41">
        <v>1692599.3399999999</v>
      </c>
      <c r="G317" s="201"/>
      <c r="H317" s="35">
        <v>100</v>
      </c>
      <c r="I317" s="67">
        <v>8</v>
      </c>
      <c r="J317" s="35">
        <v>1</v>
      </c>
      <c r="K317" s="44">
        <v>5.7690474968182137E-2</v>
      </c>
      <c r="L317" s="203"/>
      <c r="M317" s="44">
        <v>4.3790177323249219E-2</v>
      </c>
      <c r="N317" s="203"/>
      <c r="O317" s="44">
        <v>2.9885639936605764E-2</v>
      </c>
      <c r="P317" s="203"/>
      <c r="Q317" s="249"/>
    </row>
    <row r="318" spans="1:17" x14ac:dyDescent="0.25">
      <c r="A318" s="48">
        <v>74</v>
      </c>
      <c r="B318" s="47" t="s">
        <v>23</v>
      </c>
      <c r="C318" s="49">
        <v>45126</v>
      </c>
      <c r="D318" s="49"/>
      <c r="E318" s="52">
        <v>1600167.71</v>
      </c>
      <c r="F318" s="53">
        <v>991562.52</v>
      </c>
      <c r="G318" s="201"/>
      <c r="H318" s="47">
        <v>150</v>
      </c>
      <c r="I318" s="67">
        <v>8</v>
      </c>
      <c r="J318" s="47">
        <v>1</v>
      </c>
      <c r="K318" s="56">
        <v>2.1597653947861888E-2</v>
      </c>
      <c r="L318" s="204"/>
      <c r="M318" s="56">
        <v>1.5357387655463654E-2</v>
      </c>
      <c r="N318" s="204"/>
      <c r="O318" s="56">
        <v>1.3416572528656202E-2</v>
      </c>
      <c r="P318" s="203"/>
      <c r="Q318" s="249"/>
    </row>
    <row r="319" spans="1:17" x14ac:dyDescent="0.25">
      <c r="A319" s="58">
        <v>74</v>
      </c>
      <c r="B319" s="57" t="s">
        <v>23</v>
      </c>
      <c r="C319" s="59">
        <v>45126</v>
      </c>
      <c r="D319" s="59"/>
      <c r="E319" s="62">
        <v>1984840.96</v>
      </c>
      <c r="F319" s="63">
        <v>1240338.8399999999</v>
      </c>
      <c r="G319" s="201"/>
      <c r="H319" s="57">
        <v>150</v>
      </c>
      <c r="I319" s="67">
        <v>8</v>
      </c>
      <c r="J319" s="57">
        <v>1</v>
      </c>
      <c r="K319" s="66">
        <v>2.6789634566255542E-2</v>
      </c>
      <c r="L319" s="205"/>
      <c r="M319" s="66">
        <v>1.8786576018443954E-2</v>
      </c>
      <c r="N319" s="205"/>
      <c r="O319" s="66">
        <v>1.7206575877794932E-2</v>
      </c>
      <c r="P319" s="205"/>
      <c r="Q319" s="249"/>
    </row>
    <row r="320" spans="1:17" x14ac:dyDescent="0.25">
      <c r="A320" s="45">
        <v>98</v>
      </c>
      <c r="B320" s="35" t="s">
        <v>23</v>
      </c>
      <c r="C320" s="37">
        <v>45126</v>
      </c>
      <c r="D320" s="37"/>
      <c r="E320" s="46">
        <v>1298633.08</v>
      </c>
      <c r="F320" s="41">
        <v>837653.71</v>
      </c>
      <c r="G320" s="201"/>
      <c r="H320" s="35">
        <v>350</v>
      </c>
      <c r="I320" s="67">
        <v>8</v>
      </c>
      <c r="J320" s="35">
        <v>1</v>
      </c>
      <c r="K320" s="44">
        <v>7.5119165032714996E-3</v>
      </c>
      <c r="L320" s="203"/>
      <c r="M320" s="44">
        <v>4.9852437784324161E-3</v>
      </c>
      <c r="N320" s="203"/>
      <c r="O320" s="44">
        <v>5.4323463584040306E-3</v>
      </c>
      <c r="P320" s="203"/>
      <c r="Q320" s="249"/>
    </row>
    <row r="321" spans="1:19" x14ac:dyDescent="0.25">
      <c r="A321" s="45">
        <v>98</v>
      </c>
      <c r="B321" s="35" t="s">
        <v>23</v>
      </c>
      <c r="C321" s="37">
        <v>45126</v>
      </c>
      <c r="D321" s="37"/>
      <c r="E321" s="46">
        <v>1292556.3399999999</v>
      </c>
      <c r="F321" s="41">
        <v>850179.84</v>
      </c>
      <c r="G321" s="201"/>
      <c r="H321" s="35">
        <v>350</v>
      </c>
      <c r="I321" s="67">
        <v>8</v>
      </c>
      <c r="J321" s="35">
        <v>1</v>
      </c>
      <c r="K321" s="44">
        <v>7.4767657249684462E-3</v>
      </c>
      <c r="L321" s="203"/>
      <c r="M321" s="44">
        <v>4.7840637518110759E-3</v>
      </c>
      <c r="N321" s="203"/>
      <c r="O321" s="44">
        <v>5.7893092422883451E-3</v>
      </c>
      <c r="P321" s="203"/>
      <c r="Q321" s="249"/>
    </row>
    <row r="322" spans="1:19" x14ac:dyDescent="0.25">
      <c r="A322" s="48">
        <v>96</v>
      </c>
      <c r="B322" s="47" t="s">
        <v>23</v>
      </c>
      <c r="C322" s="49">
        <v>45124</v>
      </c>
      <c r="D322" s="49"/>
      <c r="E322" s="52">
        <v>249276.19</v>
      </c>
      <c r="F322" s="53">
        <v>142471.94</v>
      </c>
      <c r="G322" s="201"/>
      <c r="H322" s="47">
        <v>200</v>
      </c>
      <c r="I322" s="67">
        <v>8</v>
      </c>
      <c r="J322" s="47">
        <v>1</v>
      </c>
      <c r="K322" s="56">
        <v>2.5233827939173344E-3</v>
      </c>
      <c r="L322" s="204"/>
      <c r="M322" s="56">
        <v>2.0213033393221488E-3</v>
      </c>
      <c r="N322" s="204"/>
      <c r="O322" s="56">
        <v>1.0794708273796486E-3</v>
      </c>
      <c r="P322" s="203"/>
      <c r="Q322" s="271" t="s">
        <v>37</v>
      </c>
    </row>
    <row r="323" spans="1:19" x14ac:dyDescent="0.25">
      <c r="A323" s="58">
        <v>96</v>
      </c>
      <c r="B323" s="57" t="s">
        <v>23</v>
      </c>
      <c r="C323" s="59">
        <v>45124</v>
      </c>
      <c r="D323" s="59"/>
      <c r="E323" s="62">
        <v>244122.12</v>
      </c>
      <c r="F323" s="63">
        <v>122602.75</v>
      </c>
      <c r="G323" s="201"/>
      <c r="H323" s="57">
        <v>200</v>
      </c>
      <c r="I323" s="67">
        <v>8</v>
      </c>
      <c r="J323" s="57">
        <v>1</v>
      </c>
      <c r="K323" s="66">
        <v>2.4712089719544522E-3</v>
      </c>
      <c r="L323" s="205"/>
      <c r="M323" s="66">
        <v>2.2997915192824602E-3</v>
      </c>
      <c r="N323" s="205"/>
      <c r="O323" s="66">
        <v>3.6854752324478262E-4</v>
      </c>
      <c r="P323" s="203"/>
      <c r="Q323" s="271" t="s">
        <v>37</v>
      </c>
    </row>
    <row r="324" spans="1:19" x14ac:dyDescent="0.25">
      <c r="A324" s="45">
        <v>93</v>
      </c>
      <c r="B324" s="35" t="s">
        <v>23</v>
      </c>
      <c r="C324" s="37">
        <v>45124</v>
      </c>
      <c r="D324" s="37"/>
      <c r="E324" s="46">
        <v>389350.96</v>
      </c>
      <c r="F324" s="41">
        <v>238496.8</v>
      </c>
      <c r="G324" s="201"/>
      <c r="H324" s="35">
        <v>200</v>
      </c>
      <c r="I324" s="67">
        <v>8</v>
      </c>
      <c r="J324" s="35">
        <v>1</v>
      </c>
      <c r="K324" s="44">
        <v>3.9413371700650441E-3</v>
      </c>
      <c r="L324" s="203"/>
      <c r="M324" s="44">
        <v>2.8549614585434359E-3</v>
      </c>
      <c r="N324" s="203"/>
      <c r="O324" s="44">
        <v>2.3357077797714581E-3</v>
      </c>
      <c r="P324" s="203"/>
      <c r="Q324" s="271" t="s">
        <v>37</v>
      </c>
    </row>
    <row r="325" spans="1:19" x14ac:dyDescent="0.25">
      <c r="A325" s="45">
        <v>93</v>
      </c>
      <c r="B325" s="35" t="s">
        <v>23</v>
      </c>
      <c r="C325" s="37">
        <v>45124</v>
      </c>
      <c r="D325" s="37"/>
      <c r="E325" s="46">
        <v>409385.99000000005</v>
      </c>
      <c r="F325" s="41">
        <v>248360.88</v>
      </c>
      <c r="G325" s="201"/>
      <c r="H325" s="35">
        <v>200</v>
      </c>
      <c r="I325" s="67">
        <v>8</v>
      </c>
      <c r="J325" s="35">
        <v>1</v>
      </c>
      <c r="K325" s="44">
        <v>4.1441485576172114E-3</v>
      </c>
      <c r="L325" s="203"/>
      <c r="M325" s="44">
        <v>3.0474498211233766E-3</v>
      </c>
      <c r="N325" s="203"/>
      <c r="O325" s="44">
        <v>2.3579022834617457E-3</v>
      </c>
      <c r="P325" s="203"/>
      <c r="Q325" s="271" t="s">
        <v>37</v>
      </c>
    </row>
    <row r="326" spans="1:19" x14ac:dyDescent="0.25">
      <c r="A326" s="48">
        <v>184</v>
      </c>
      <c r="B326" s="47" t="s">
        <v>23</v>
      </c>
      <c r="C326" s="49">
        <v>45124</v>
      </c>
      <c r="D326" s="49"/>
      <c r="E326" s="52">
        <v>894765.02</v>
      </c>
      <c r="F326" s="53">
        <v>602442.27</v>
      </c>
      <c r="G326" s="201"/>
      <c r="H326" s="47">
        <v>200</v>
      </c>
      <c r="I326" s="67">
        <v>8</v>
      </c>
      <c r="J326" s="47">
        <v>1</v>
      </c>
      <c r="K326" s="56">
        <v>9.0575624413510945E-3</v>
      </c>
      <c r="L326" s="204"/>
      <c r="M326" s="56">
        <v>5.5322981129948831E-3</v>
      </c>
      <c r="N326" s="204"/>
      <c r="O326" s="56">
        <v>7.5793183059658592E-3</v>
      </c>
      <c r="P326" s="203"/>
      <c r="Q326" s="271" t="s">
        <v>37</v>
      </c>
    </row>
    <row r="327" spans="1:19" x14ac:dyDescent="0.25">
      <c r="A327" s="58">
        <v>184</v>
      </c>
      <c r="B327" s="57" t="s">
        <v>23</v>
      </c>
      <c r="C327" s="59">
        <v>45124</v>
      </c>
      <c r="D327" s="59"/>
      <c r="E327" s="62">
        <v>781564.58</v>
      </c>
      <c r="F327" s="63">
        <v>535257.27</v>
      </c>
      <c r="G327" s="201"/>
      <c r="H327" s="57">
        <v>200</v>
      </c>
      <c r="I327" s="67">
        <v>8</v>
      </c>
      <c r="J327" s="57">
        <v>1</v>
      </c>
      <c r="K327" s="66">
        <v>7.9116525870650857E-3</v>
      </c>
      <c r="L327" s="205"/>
      <c r="M327" s="66">
        <v>4.6614417329128334E-3</v>
      </c>
      <c r="N327" s="205"/>
      <c r="O327" s="66">
        <v>6.9879533364273416E-3</v>
      </c>
      <c r="P327" s="203"/>
      <c r="Q327" s="271" t="s">
        <v>37</v>
      </c>
    </row>
    <row r="328" spans="1:19" x14ac:dyDescent="0.25">
      <c r="A328" s="45">
        <v>92</v>
      </c>
      <c r="B328" s="35" t="s">
        <v>23</v>
      </c>
      <c r="C328" s="37">
        <v>45124</v>
      </c>
      <c r="D328" s="37"/>
      <c r="E328" s="46">
        <v>1442804.08</v>
      </c>
      <c r="F328" s="41">
        <v>897981.27</v>
      </c>
      <c r="G328" s="201"/>
      <c r="H328" s="35">
        <v>200</v>
      </c>
      <c r="I328" s="67">
        <v>8</v>
      </c>
      <c r="J328" s="35">
        <v>1</v>
      </c>
      <c r="K328" s="44">
        <v>1.4605273734590252E-2</v>
      </c>
      <c r="L328" s="203"/>
      <c r="M328" s="44">
        <v>1.0310939547741562E-2</v>
      </c>
      <c r="N328" s="203">
        <v>3</v>
      </c>
      <c r="O328" s="44">
        <v>9.2328185017246881E-3</v>
      </c>
      <c r="P328" s="203"/>
      <c r="Q328" s="271" t="s">
        <v>37</v>
      </c>
    </row>
    <row r="329" spans="1:19" x14ac:dyDescent="0.25">
      <c r="A329" s="45">
        <v>92</v>
      </c>
      <c r="B329" s="35" t="s">
        <v>23</v>
      </c>
      <c r="C329" s="37">
        <v>45124</v>
      </c>
      <c r="D329" s="37"/>
      <c r="E329" s="46">
        <v>1202572.71</v>
      </c>
      <c r="F329" s="41">
        <v>826384.34</v>
      </c>
      <c r="G329" s="201"/>
      <c r="H329" s="35">
        <v>200</v>
      </c>
      <c r="I329" s="67">
        <v>8</v>
      </c>
      <c r="J329" s="35">
        <v>1</v>
      </c>
      <c r="K329" s="44">
        <v>1.2173450199349326E-2</v>
      </c>
      <c r="L329" s="203"/>
      <c r="M329" s="44">
        <v>7.1194808118137231E-3</v>
      </c>
      <c r="N329" s="203">
        <v>3</v>
      </c>
      <c r="O329" s="44">
        <v>1.0866034183201539E-2</v>
      </c>
      <c r="P329" s="203"/>
      <c r="Q329" s="271" t="s">
        <v>37</v>
      </c>
    </row>
    <row r="330" spans="1:19" x14ac:dyDescent="0.25">
      <c r="A330" s="48">
        <v>120</v>
      </c>
      <c r="B330" s="47" t="s">
        <v>23</v>
      </c>
      <c r="C330" s="49">
        <v>45125</v>
      </c>
      <c r="D330" s="49"/>
      <c r="E330" s="52">
        <v>1906059.21</v>
      </c>
      <c r="F330" s="53">
        <v>1133941.8399999999</v>
      </c>
      <c r="G330" s="201"/>
      <c r="H330" s="47">
        <v>150</v>
      </c>
      <c r="I330" s="67">
        <v>8</v>
      </c>
      <c r="J330" s="47">
        <v>1</v>
      </c>
      <c r="K330" s="56">
        <v>2.5726307914134206E-2</v>
      </c>
      <c r="L330" s="204"/>
      <c r="M330" s="56">
        <v>1.9483412171702096E-2</v>
      </c>
      <c r="N330" s="204">
        <v>3</v>
      </c>
      <c r="O330" s="56">
        <v>1.3422225846229045E-2</v>
      </c>
      <c r="P330" s="203"/>
      <c r="Q330" s="271" t="s">
        <v>37</v>
      </c>
    </row>
    <row r="331" spans="1:19" x14ac:dyDescent="0.25">
      <c r="A331" s="58">
        <v>120</v>
      </c>
      <c r="B331" s="57" t="s">
        <v>23</v>
      </c>
      <c r="C331" s="59">
        <v>45125</v>
      </c>
      <c r="D331" s="59"/>
      <c r="E331" s="62">
        <v>1479135.3399999999</v>
      </c>
      <c r="F331" s="63">
        <v>987007.96</v>
      </c>
      <c r="G331" s="201"/>
      <c r="H331" s="57">
        <v>150</v>
      </c>
      <c r="I331" s="67">
        <v>8</v>
      </c>
      <c r="J331" s="57">
        <v>1</v>
      </c>
      <c r="K331" s="66">
        <v>1.9964065651201669E-2</v>
      </c>
      <c r="L331" s="205"/>
      <c r="M331" s="66">
        <v>1.2418216398265796E-2</v>
      </c>
      <c r="N331" s="205">
        <v>3</v>
      </c>
      <c r="O331" s="66">
        <v>1.6223575893812132E-2</v>
      </c>
      <c r="P331" s="203"/>
      <c r="Q331" s="271" t="s">
        <v>37</v>
      </c>
    </row>
    <row r="332" spans="1:19" x14ac:dyDescent="0.25">
      <c r="A332" s="45">
        <v>183</v>
      </c>
      <c r="B332" s="35" t="s">
        <v>23</v>
      </c>
      <c r="C332" s="37">
        <v>45125</v>
      </c>
      <c r="D332" s="37"/>
      <c r="E332" s="46">
        <v>2326555.71</v>
      </c>
      <c r="F332" s="41">
        <v>1446528.21</v>
      </c>
      <c r="G332" s="201"/>
      <c r="H332" s="35">
        <v>100</v>
      </c>
      <c r="I332" s="67">
        <v>8</v>
      </c>
      <c r="J332" s="35">
        <v>1</v>
      </c>
      <c r="K332" s="44">
        <v>4.7102698799304718E-2</v>
      </c>
      <c r="L332" s="203"/>
      <c r="M332" s="44">
        <v>3.330958317567554E-2</v>
      </c>
      <c r="N332" s="203">
        <v>3</v>
      </c>
      <c r="O332" s="44">
        <v>2.965519859080273E-2</v>
      </c>
      <c r="P332" s="203"/>
      <c r="Q332" s="271" t="s">
        <v>37</v>
      </c>
    </row>
    <row r="333" spans="1:19" ht="15.75" thickBot="1" x14ac:dyDescent="0.3">
      <c r="A333" s="58">
        <v>183</v>
      </c>
      <c r="B333" s="57" t="s">
        <v>23</v>
      </c>
      <c r="C333" s="59">
        <v>45125</v>
      </c>
      <c r="D333" s="37"/>
      <c r="E333" s="46">
        <v>3118693.21</v>
      </c>
      <c r="F333" s="41">
        <v>1840929.71</v>
      </c>
      <c r="G333" s="201"/>
      <c r="H333" s="35">
        <v>100</v>
      </c>
      <c r="I333" s="67">
        <v>8</v>
      </c>
      <c r="J333" s="35">
        <v>1</v>
      </c>
      <c r="K333" s="44">
        <v>6.3140059912026258E-2</v>
      </c>
      <c r="L333" s="203"/>
      <c r="M333" s="44">
        <v>4.836413587313157E-2</v>
      </c>
      <c r="N333" s="203">
        <v>3</v>
      </c>
      <c r="O333" s="44">
        <v>3.1768236683623566E-2</v>
      </c>
      <c r="P333" s="203"/>
      <c r="Q333" s="271" t="s">
        <v>37</v>
      </c>
    </row>
    <row r="334" spans="1:19" s="224" customFormat="1" x14ac:dyDescent="0.25">
      <c r="A334" s="215">
        <v>48</v>
      </c>
      <c r="B334" s="216" t="s">
        <v>23</v>
      </c>
      <c r="C334" s="217">
        <v>45119</v>
      </c>
      <c r="D334" s="218"/>
      <c r="E334" s="219">
        <v>1054806.76</v>
      </c>
      <c r="F334" s="220">
        <v>700803.13</v>
      </c>
      <c r="G334" s="221"/>
      <c r="H334" s="216">
        <v>150</v>
      </c>
      <c r="I334" s="216">
        <v>8</v>
      </c>
      <c r="J334" s="216">
        <v>1</v>
      </c>
      <c r="K334" s="222">
        <v>1.4236852326151118E-2</v>
      </c>
      <c r="L334" s="223"/>
      <c r="M334" s="222">
        <v>8.9328370291277409E-3</v>
      </c>
      <c r="N334" s="223"/>
      <c r="O334" s="222">
        <v>1.140363288860026E-2</v>
      </c>
      <c r="P334" s="223"/>
      <c r="Q334" s="276"/>
      <c r="R334" s="276"/>
      <c r="S334" s="276"/>
    </row>
    <row r="335" spans="1:19" s="224" customFormat="1" x14ac:dyDescent="0.25">
      <c r="A335" s="225">
        <v>48</v>
      </c>
      <c r="B335" s="216" t="s">
        <v>23</v>
      </c>
      <c r="C335" s="218">
        <v>45119</v>
      </c>
      <c r="D335" s="218"/>
      <c r="E335" s="226">
        <v>1115720.1300000001</v>
      </c>
      <c r="F335" s="220">
        <v>706889.26</v>
      </c>
      <c r="G335" s="221"/>
      <c r="H335" s="216">
        <v>150</v>
      </c>
      <c r="I335" s="216">
        <v>8</v>
      </c>
      <c r="J335" s="216">
        <v>1</v>
      </c>
      <c r="K335" s="222">
        <v>1.5059007327677849E-2</v>
      </c>
      <c r="L335" s="223"/>
      <c r="M335" s="222">
        <v>1.0316333575976356E-2</v>
      </c>
      <c r="N335" s="223"/>
      <c r="O335" s="222">
        <v>1.0196748566158211E-2</v>
      </c>
      <c r="P335" s="223"/>
      <c r="Q335" s="276"/>
      <c r="R335" s="276"/>
      <c r="S335" s="276"/>
    </row>
    <row r="336" spans="1:19" x14ac:dyDescent="0.25">
      <c r="A336" s="48">
        <v>211</v>
      </c>
      <c r="B336" s="47" t="s">
        <v>23</v>
      </c>
      <c r="C336" s="49">
        <v>45117</v>
      </c>
      <c r="D336" s="49"/>
      <c r="E336" s="52">
        <v>1057543.51</v>
      </c>
      <c r="F336" s="53">
        <v>725857.76</v>
      </c>
      <c r="G336" s="201"/>
      <c r="H336" s="47">
        <v>150</v>
      </c>
      <c r="I336" s="47">
        <v>8</v>
      </c>
      <c r="J336" s="47">
        <v>1</v>
      </c>
      <c r="K336" s="56">
        <v>1.4273790566482073E-2</v>
      </c>
      <c r="L336" s="204"/>
      <c r="M336" s="56">
        <v>8.3696733551404719E-3</v>
      </c>
      <c r="N336" s="204"/>
      <c r="O336" s="56">
        <v>1.2693852004384436E-2</v>
      </c>
      <c r="P336" s="204"/>
      <c r="Q336" s="272"/>
      <c r="R336" s="272"/>
      <c r="S336" s="272"/>
    </row>
    <row r="337" spans="1:19" x14ac:dyDescent="0.25">
      <c r="A337" s="58">
        <v>211</v>
      </c>
      <c r="B337" s="57" t="s">
        <v>23</v>
      </c>
      <c r="C337" s="59">
        <v>45117</v>
      </c>
      <c r="D337" s="59"/>
      <c r="E337" s="62">
        <v>1035509.13</v>
      </c>
      <c r="F337" s="63">
        <v>689698.7</v>
      </c>
      <c r="G337" s="201"/>
      <c r="H337" s="57">
        <v>150</v>
      </c>
      <c r="I337" s="57">
        <v>8</v>
      </c>
      <c r="J337" s="57">
        <v>1</v>
      </c>
      <c r="K337" s="66">
        <v>1.3976389918273959E-2</v>
      </c>
      <c r="L337" s="205"/>
      <c r="M337" s="66">
        <v>8.7260919165224014E-3</v>
      </c>
      <c r="N337" s="205"/>
      <c r="O337" s="66">
        <v>1.1288140703765853E-2</v>
      </c>
      <c r="P337" s="205"/>
      <c r="Q337" s="272"/>
      <c r="R337" s="272"/>
      <c r="S337" s="272"/>
    </row>
    <row r="338" spans="1:19" x14ac:dyDescent="0.25">
      <c r="A338" s="68">
        <v>180</v>
      </c>
      <c r="B338" s="67" t="s">
        <v>23</v>
      </c>
      <c r="C338" s="69">
        <v>45117</v>
      </c>
      <c r="D338" s="69"/>
      <c r="E338" s="72">
        <v>2611692.2599999998</v>
      </c>
      <c r="F338" s="73">
        <v>1578611.39</v>
      </c>
      <c r="G338" s="201"/>
      <c r="H338" s="67">
        <v>100</v>
      </c>
      <c r="I338" s="67">
        <v>8</v>
      </c>
      <c r="J338" s="67">
        <v>1</v>
      </c>
      <c r="K338" s="76">
        <v>5.2875481704779563E-2</v>
      </c>
      <c r="L338" s="206"/>
      <c r="M338" s="76">
        <v>3.9102747546484899E-2</v>
      </c>
      <c r="N338" s="206"/>
      <c r="O338" s="76">
        <v>2.9611378440333496E-2</v>
      </c>
      <c r="P338" s="206"/>
      <c r="Q338" s="273"/>
      <c r="R338" s="273"/>
      <c r="S338" s="273"/>
    </row>
    <row r="339" spans="1:19" x14ac:dyDescent="0.25">
      <c r="A339" s="68">
        <v>180</v>
      </c>
      <c r="B339" s="67" t="s">
        <v>23</v>
      </c>
      <c r="C339" s="37">
        <v>45117</v>
      </c>
      <c r="D339" s="69"/>
      <c r="E339" s="72">
        <v>2631822.0099999998</v>
      </c>
      <c r="F339" s="73">
        <v>1549757.6300000001</v>
      </c>
      <c r="G339" s="201"/>
      <c r="H339" s="67">
        <v>100</v>
      </c>
      <c r="I339" s="67">
        <v>8</v>
      </c>
      <c r="J339" s="67">
        <v>1</v>
      </c>
      <c r="K339" s="76">
        <v>5.3283022150546623E-2</v>
      </c>
      <c r="L339" s="206"/>
      <c r="M339" s="76">
        <v>4.0956803585167248E-2</v>
      </c>
      <c r="N339" s="206"/>
      <c r="O339" s="76">
        <v>2.6501369915565648E-2</v>
      </c>
      <c r="P339" s="206"/>
      <c r="Q339" s="273"/>
      <c r="R339" s="273"/>
      <c r="S339" s="273"/>
    </row>
    <row r="340" spans="1:19" x14ac:dyDescent="0.25">
      <c r="A340" s="48">
        <v>140</v>
      </c>
      <c r="B340" s="47" t="s">
        <v>23</v>
      </c>
      <c r="C340" s="49">
        <v>45117</v>
      </c>
      <c r="D340" s="49"/>
      <c r="E340" s="52">
        <v>2716114.01</v>
      </c>
      <c r="F340" s="53">
        <v>1786982.76</v>
      </c>
      <c r="G340" s="201"/>
      <c r="H340" s="47">
        <v>100</v>
      </c>
      <c r="I340" s="67">
        <v>8</v>
      </c>
      <c r="J340" s="47">
        <v>1</v>
      </c>
      <c r="K340" s="56">
        <v>5.4989570878404503E-2</v>
      </c>
      <c r="L340" s="204"/>
      <c r="M340" s="56">
        <v>3.5168190372453556E-2</v>
      </c>
      <c r="N340" s="204"/>
      <c r="O340" s="56">
        <v>4.2615968087794526E-2</v>
      </c>
      <c r="P340" s="204"/>
      <c r="Q340" s="272"/>
      <c r="R340" s="272"/>
      <c r="S340" s="272"/>
    </row>
    <row r="341" spans="1:19" x14ac:dyDescent="0.25">
      <c r="A341" s="58">
        <v>140</v>
      </c>
      <c r="B341" s="57" t="s">
        <v>23</v>
      </c>
      <c r="C341" s="59">
        <v>45117</v>
      </c>
      <c r="D341" s="59"/>
      <c r="E341" s="62">
        <v>2599127.2599999998</v>
      </c>
      <c r="F341" s="63">
        <v>1726569.39</v>
      </c>
      <c r="G341" s="201"/>
      <c r="H341" s="57">
        <v>100</v>
      </c>
      <c r="I341" s="67">
        <v>8</v>
      </c>
      <c r="J341" s="57">
        <v>1</v>
      </c>
      <c r="K341" s="66">
        <v>5.2621094755062686E-2</v>
      </c>
      <c r="L341" s="205"/>
      <c r="M341" s="66">
        <v>3.302685307715416E-2</v>
      </c>
      <c r="N341" s="205"/>
      <c r="O341" s="66">
        <v>4.2127619607503351E-2</v>
      </c>
      <c r="P341" s="205"/>
      <c r="Q341" s="272"/>
      <c r="R341" s="272"/>
      <c r="S341" s="272"/>
    </row>
    <row r="342" spans="1:19" x14ac:dyDescent="0.25">
      <c r="A342" s="45">
        <v>213</v>
      </c>
      <c r="B342" s="35" t="s">
        <v>23</v>
      </c>
      <c r="C342" s="37">
        <v>45117</v>
      </c>
      <c r="D342" s="37"/>
      <c r="E342" s="46">
        <v>3422833.26</v>
      </c>
      <c r="F342" s="41">
        <v>2056377.39</v>
      </c>
      <c r="G342" s="201"/>
      <c r="H342" s="35">
        <v>100</v>
      </c>
      <c r="I342" s="67">
        <v>8</v>
      </c>
      <c r="J342" s="35">
        <v>1</v>
      </c>
      <c r="K342" s="44">
        <v>6.9297581567914504E-2</v>
      </c>
      <c r="L342" s="203"/>
      <c r="M342" s="44">
        <v>5.1721196732664697E-2</v>
      </c>
      <c r="N342" s="203"/>
      <c r="O342" s="44">
        <v>3.7789227395787085E-2</v>
      </c>
      <c r="P342" s="203"/>
      <c r="Q342" s="272"/>
      <c r="R342" s="272"/>
      <c r="S342" s="272"/>
    </row>
    <row r="343" spans="1:19" x14ac:dyDescent="0.25">
      <c r="A343" s="45">
        <v>213</v>
      </c>
      <c r="B343" s="35" t="s">
        <v>23</v>
      </c>
      <c r="C343" s="37">
        <v>45117</v>
      </c>
      <c r="D343" s="37"/>
      <c r="E343" s="46">
        <v>3323099.51</v>
      </c>
      <c r="F343" s="41">
        <v>1994325.51</v>
      </c>
      <c r="G343" s="201"/>
      <c r="H343" s="35">
        <v>100</v>
      </c>
      <c r="I343" s="67">
        <v>8</v>
      </c>
      <c r="J343" s="35">
        <v>1</v>
      </c>
      <c r="K343" s="44">
        <v>6.7278404134860414E-2</v>
      </c>
      <c r="L343" s="203"/>
      <c r="M343" s="44">
        <v>5.0294914732409025E-2</v>
      </c>
      <c r="N343" s="203"/>
      <c r="O343" s="44">
        <v>3.6514502215270479E-2</v>
      </c>
      <c r="P343" s="203"/>
      <c r="Q343" s="272"/>
      <c r="R343" s="272"/>
      <c r="S343" s="272"/>
    </row>
    <row r="344" spans="1:19" x14ac:dyDescent="0.25">
      <c r="A344" s="48">
        <v>163</v>
      </c>
      <c r="B344" s="47" t="s">
        <v>23</v>
      </c>
      <c r="C344" s="49">
        <v>45117</v>
      </c>
      <c r="D344" s="49"/>
      <c r="E344" s="52">
        <v>4856251.51</v>
      </c>
      <c r="F344" s="53">
        <v>2976755.26</v>
      </c>
      <c r="G344" s="201"/>
      <c r="H344" s="47">
        <v>100</v>
      </c>
      <c r="I344" s="67">
        <v>8</v>
      </c>
      <c r="J344" s="47">
        <v>1</v>
      </c>
      <c r="K344" s="56">
        <v>9.8318106540934161E-2</v>
      </c>
      <c r="L344" s="204"/>
      <c r="M344" s="56">
        <v>7.1140091267312966E-2</v>
      </c>
      <c r="N344" s="204"/>
      <c r="O344" s="56">
        <v>5.8432732838285553E-2</v>
      </c>
      <c r="P344" s="204"/>
      <c r="Q344" s="272"/>
      <c r="R344" s="272"/>
      <c r="S344" s="272"/>
    </row>
    <row r="345" spans="1:19" x14ac:dyDescent="0.25">
      <c r="A345" s="58">
        <v>163</v>
      </c>
      <c r="B345" s="57" t="s">
        <v>23</v>
      </c>
      <c r="C345" s="59">
        <v>45117</v>
      </c>
      <c r="D345" s="59"/>
      <c r="E345" s="62">
        <v>4841853.01</v>
      </c>
      <c r="F345" s="63">
        <v>3128391.01</v>
      </c>
      <c r="G345" s="201"/>
      <c r="H345" s="57">
        <v>100</v>
      </c>
      <c r="I345" s="67">
        <v>8</v>
      </c>
      <c r="J345" s="57">
        <v>1</v>
      </c>
      <c r="K345" s="66">
        <v>9.802659913978029E-2</v>
      </c>
      <c r="L345" s="205"/>
      <c r="M345" s="66">
        <v>6.4855592589276312E-2</v>
      </c>
      <c r="N345" s="205"/>
      <c r="O345" s="66">
        <v>7.131766408358356E-2</v>
      </c>
      <c r="P345" s="205"/>
      <c r="Q345" s="272"/>
      <c r="R345" s="272"/>
      <c r="S345" s="272"/>
    </row>
    <row r="346" spans="1:19" x14ac:dyDescent="0.25">
      <c r="A346" s="45">
        <v>401</v>
      </c>
      <c r="B346" s="35" t="s">
        <v>23</v>
      </c>
      <c r="C346" s="37">
        <v>45117</v>
      </c>
      <c r="D346" s="37"/>
      <c r="E346" s="46">
        <v>8347.36</v>
      </c>
      <c r="F346" s="41">
        <v>5935.15</v>
      </c>
      <c r="G346" s="201"/>
      <c r="H346" s="35">
        <v>100</v>
      </c>
      <c r="I346" s="67">
        <v>8</v>
      </c>
      <c r="J346" s="35">
        <v>1</v>
      </c>
      <c r="K346" s="44">
        <v>1.6899796646148836E-4</v>
      </c>
      <c r="L346" s="203"/>
      <c r="M346" s="44">
        <v>9.1303634979811803E-5</v>
      </c>
      <c r="N346" s="203"/>
      <c r="O346" s="44">
        <v>1.6704281268560461E-4</v>
      </c>
      <c r="P346" s="203"/>
      <c r="Q346" s="272"/>
      <c r="R346" s="272"/>
      <c r="S346" s="272"/>
    </row>
    <row r="347" spans="1:19" x14ac:dyDescent="0.25">
      <c r="A347" s="45">
        <v>401</v>
      </c>
      <c r="B347" s="35" t="s">
        <v>23</v>
      </c>
      <c r="C347" s="37">
        <v>45117</v>
      </c>
      <c r="D347" s="37"/>
      <c r="E347" s="46">
        <v>5530.3099999999995</v>
      </c>
      <c r="F347" s="41">
        <v>4201.4000000000005</v>
      </c>
      <c r="G347" s="201"/>
      <c r="H347" s="35">
        <v>100</v>
      </c>
      <c r="I347" s="67">
        <v>8</v>
      </c>
      <c r="J347" s="35">
        <v>1</v>
      </c>
      <c r="K347" s="44">
        <v>1.1196487798557074E-4</v>
      </c>
      <c r="L347" s="203"/>
      <c r="M347" s="44">
        <v>5.0300062416216485E-5</v>
      </c>
      <c r="N347" s="203"/>
      <c r="O347" s="44">
        <v>1.325793534741116E-4</v>
      </c>
      <c r="P347" s="203"/>
      <c r="Q347" s="272"/>
      <c r="R347" s="272"/>
      <c r="S347" s="272"/>
    </row>
    <row r="348" spans="1:19" x14ac:dyDescent="0.25">
      <c r="A348" s="48">
        <v>85</v>
      </c>
      <c r="B348" s="47" t="s">
        <v>23</v>
      </c>
      <c r="C348" s="49">
        <v>45118</v>
      </c>
      <c r="D348" s="49"/>
      <c r="E348" s="52">
        <v>288086.35000000003</v>
      </c>
      <c r="F348" s="53">
        <v>205690.92</v>
      </c>
      <c r="G348" s="201"/>
      <c r="H348" s="47">
        <v>250</v>
      </c>
      <c r="I348" s="67">
        <v>8</v>
      </c>
      <c r="J348" s="47">
        <v>1</v>
      </c>
      <c r="K348" s="56">
        <v>2.3330014431059694E-3</v>
      </c>
      <c r="L348" s="204"/>
      <c r="M348" s="56">
        <v>1.247487120064113E-3</v>
      </c>
      <c r="N348" s="204"/>
      <c r="O348" s="56">
        <v>2.3338557945399908E-3</v>
      </c>
      <c r="P348" s="204"/>
      <c r="Q348" s="272"/>
      <c r="R348" s="272"/>
      <c r="S348" s="272"/>
    </row>
    <row r="349" spans="1:19" x14ac:dyDescent="0.25">
      <c r="A349" s="58">
        <v>85</v>
      </c>
      <c r="B349" s="57" t="s">
        <v>23</v>
      </c>
      <c r="C349" s="59">
        <v>45118</v>
      </c>
      <c r="D349" s="59"/>
      <c r="E349" s="62">
        <v>292226.76</v>
      </c>
      <c r="F349" s="63">
        <v>191149.56</v>
      </c>
      <c r="G349" s="201"/>
      <c r="H349" s="57">
        <v>250</v>
      </c>
      <c r="I349" s="67">
        <v>8</v>
      </c>
      <c r="J349" s="57">
        <v>1</v>
      </c>
      <c r="K349" s="66">
        <v>2.3665316069094618E-3</v>
      </c>
      <c r="L349" s="205"/>
      <c r="M349" s="66">
        <v>1.5303337227822505E-3</v>
      </c>
      <c r="N349" s="205"/>
      <c r="O349" s="66">
        <v>1.7978254508735046E-3</v>
      </c>
      <c r="P349" s="205"/>
      <c r="Q349" s="272"/>
      <c r="R349" s="272"/>
      <c r="S349" s="272"/>
    </row>
    <row r="350" spans="1:19" x14ac:dyDescent="0.25">
      <c r="A350" s="45">
        <v>181</v>
      </c>
      <c r="B350" s="35" t="s">
        <v>23</v>
      </c>
      <c r="C350" s="37">
        <v>45118</v>
      </c>
      <c r="D350" s="37"/>
      <c r="E350" s="46">
        <v>1390636.01</v>
      </c>
      <c r="F350" s="41">
        <v>876144.2</v>
      </c>
      <c r="G350" s="201"/>
      <c r="H350" s="35">
        <v>150</v>
      </c>
      <c r="I350" s="67">
        <v>8</v>
      </c>
      <c r="J350" s="35">
        <v>1</v>
      </c>
      <c r="K350" s="44">
        <v>1.8769579665756039E-2</v>
      </c>
      <c r="L350" s="203"/>
      <c r="M350" s="44">
        <v>1.2982554703043452E-2</v>
      </c>
      <c r="N350" s="203"/>
      <c r="O350" s="44">
        <v>1.2442103669832057E-2</v>
      </c>
      <c r="P350" s="203"/>
      <c r="Q350" s="272"/>
      <c r="R350" s="272"/>
      <c r="S350" s="272"/>
    </row>
    <row r="351" spans="1:19" x14ac:dyDescent="0.25">
      <c r="A351" s="45">
        <v>181</v>
      </c>
      <c r="B351" s="35" t="s">
        <v>23</v>
      </c>
      <c r="C351" s="37">
        <v>45118</v>
      </c>
      <c r="D351" s="37"/>
      <c r="E351" s="46">
        <v>1330872.6300000001</v>
      </c>
      <c r="F351" s="41">
        <v>833720.82000000007</v>
      </c>
      <c r="G351" s="201"/>
      <c r="H351" s="35">
        <v>150</v>
      </c>
      <c r="I351" s="67">
        <v>8</v>
      </c>
      <c r="J351" s="35">
        <v>1</v>
      </c>
      <c r="K351" s="44">
        <v>1.7962946216069337E-2</v>
      </c>
      <c r="L351" s="203"/>
      <c r="M351" s="44">
        <v>1.2545001579407192E-2</v>
      </c>
      <c r="N351" s="203"/>
      <c r="O351" s="44">
        <v>1.1648580968823612E-2</v>
      </c>
      <c r="P351" s="203"/>
      <c r="Q351" s="272"/>
      <c r="R351" s="272"/>
      <c r="S351" s="272"/>
    </row>
    <row r="352" spans="1:19" x14ac:dyDescent="0.25">
      <c r="A352" s="48">
        <v>133</v>
      </c>
      <c r="B352" s="47" t="s">
        <v>23</v>
      </c>
      <c r="C352" s="49">
        <v>45118</v>
      </c>
      <c r="D352" s="49"/>
      <c r="E352" s="52">
        <v>810813.45</v>
      </c>
      <c r="F352" s="53">
        <v>520144.29000000004</v>
      </c>
      <c r="G352" s="201"/>
      <c r="H352" s="47">
        <v>250</v>
      </c>
      <c r="I352" s="67">
        <v>8</v>
      </c>
      <c r="J352" s="47">
        <v>1</v>
      </c>
      <c r="K352" s="56">
        <v>6.566187356463536E-3</v>
      </c>
      <c r="L352" s="204"/>
      <c r="M352" s="56">
        <v>4.4008027301981993E-3</v>
      </c>
      <c r="N352" s="204"/>
      <c r="O352" s="56">
        <v>4.6555769464704765E-3</v>
      </c>
      <c r="P352" s="204"/>
      <c r="Q352" s="272"/>
      <c r="R352" s="272"/>
      <c r="S352" s="272"/>
    </row>
    <row r="353" spans="1:19" x14ac:dyDescent="0.25">
      <c r="A353" s="58">
        <v>133</v>
      </c>
      <c r="B353" s="57" t="s">
        <v>23</v>
      </c>
      <c r="C353" s="59">
        <v>45118</v>
      </c>
      <c r="D353" s="59"/>
      <c r="E353" s="62">
        <v>799452.63</v>
      </c>
      <c r="F353" s="63">
        <v>529856.44999999995</v>
      </c>
      <c r="G353" s="201"/>
      <c r="H353" s="57">
        <v>250</v>
      </c>
      <c r="I353" s="67">
        <v>8</v>
      </c>
      <c r="J353" s="57">
        <v>1</v>
      </c>
      <c r="K353" s="66">
        <v>6.4741843530068746E-3</v>
      </c>
      <c r="L353" s="205"/>
      <c r="M353" s="66">
        <v>4.0817526186644835E-3</v>
      </c>
      <c r="N353" s="205"/>
      <c r="O353" s="66">
        <v>5.1437282288361421E-3</v>
      </c>
      <c r="P353" s="205"/>
      <c r="Q353" s="272"/>
      <c r="R353" s="272"/>
      <c r="S353" s="272"/>
    </row>
    <row r="354" spans="1:19" x14ac:dyDescent="0.25">
      <c r="A354" s="45">
        <v>179</v>
      </c>
      <c r="B354" s="35" t="s">
        <v>23</v>
      </c>
      <c r="C354" s="37">
        <v>45118</v>
      </c>
      <c r="D354" s="37"/>
      <c r="E354" s="46">
        <v>3190491.51</v>
      </c>
      <c r="F354" s="41">
        <v>1885166.76</v>
      </c>
      <c r="G354" s="201"/>
      <c r="H354" s="35">
        <v>150</v>
      </c>
      <c r="I354" s="67">
        <v>8</v>
      </c>
      <c r="J354" s="35">
        <v>1</v>
      </c>
      <c r="K354" s="44">
        <v>4.306244347136047E-2</v>
      </c>
      <c r="L354" s="203"/>
      <c r="M354" s="44">
        <v>3.293823077982818E-2</v>
      </c>
      <c r="N354" s="203"/>
      <c r="O354" s="44">
        <v>2.1767057286794414E-2</v>
      </c>
      <c r="P354" s="203"/>
      <c r="Q354" s="272"/>
      <c r="R354" s="272"/>
      <c r="S354" s="272"/>
    </row>
    <row r="355" spans="1:19" x14ac:dyDescent="0.25">
      <c r="A355" s="45">
        <v>179</v>
      </c>
      <c r="B355" s="35" t="s">
        <v>23</v>
      </c>
      <c r="C355" s="37">
        <v>45118</v>
      </c>
      <c r="D355" s="37"/>
      <c r="E355" s="46">
        <v>3161701.01</v>
      </c>
      <c r="F355" s="41">
        <v>1975092.01</v>
      </c>
      <c r="G355" s="201"/>
      <c r="H355" s="35">
        <v>150</v>
      </c>
      <c r="I355" s="67">
        <v>8</v>
      </c>
      <c r="J355" s="35">
        <v>1</v>
      </c>
      <c r="K355" s="44">
        <v>4.2673854667761933E-2</v>
      </c>
      <c r="L355" s="203"/>
      <c r="M355" s="44">
        <v>2.994258791723756E-2</v>
      </c>
      <c r="N355" s="203"/>
      <c r="O355" s="44">
        <v>2.7372223513627381E-2</v>
      </c>
      <c r="P355" s="203"/>
      <c r="Q355" s="272"/>
      <c r="R355" s="272"/>
      <c r="S355" s="272"/>
    </row>
    <row r="356" spans="1:19" x14ac:dyDescent="0.25">
      <c r="A356" s="48">
        <v>185</v>
      </c>
      <c r="B356" s="47" t="s">
        <v>23</v>
      </c>
      <c r="C356" s="49">
        <v>45118</v>
      </c>
      <c r="D356" s="49"/>
      <c r="E356" s="52">
        <v>3376183.26</v>
      </c>
      <c r="F356" s="53">
        <v>2045918.6300000001</v>
      </c>
      <c r="G356" s="201"/>
      <c r="H356" s="47">
        <v>150</v>
      </c>
      <c r="I356" s="67">
        <v>8</v>
      </c>
      <c r="J356" s="47">
        <v>1</v>
      </c>
      <c r="K356" s="56">
        <v>4.5568747112166269E-2</v>
      </c>
      <c r="L356" s="204"/>
      <c r="M356" s="56">
        <v>3.3567557330988131E-2</v>
      </c>
      <c r="N356" s="204"/>
      <c r="O356" s="56">
        <v>2.5802558029532994E-2</v>
      </c>
      <c r="P356" s="204"/>
      <c r="Q356" s="272"/>
      <c r="R356" s="272"/>
      <c r="S356" s="272"/>
    </row>
    <row r="357" spans="1:19" x14ac:dyDescent="0.25">
      <c r="A357" s="58">
        <v>185</v>
      </c>
      <c r="B357" s="57" t="s">
        <v>23</v>
      </c>
      <c r="C357" s="59">
        <v>45118</v>
      </c>
      <c r="D357" s="59"/>
      <c r="E357" s="62">
        <v>3269631.76</v>
      </c>
      <c r="F357" s="63">
        <v>2018855.89</v>
      </c>
      <c r="G357" s="201"/>
      <c r="H357" s="57">
        <v>150</v>
      </c>
      <c r="I357" s="67">
        <v>8</v>
      </c>
      <c r="J357" s="57">
        <v>1</v>
      </c>
      <c r="K357" s="66">
        <v>4.4130608840631219E-2</v>
      </c>
      <c r="L357" s="205"/>
      <c r="M357" s="66">
        <v>3.1561758298002375E-2</v>
      </c>
      <c r="N357" s="205"/>
      <c r="O357" s="66">
        <v>2.7023028666652005E-2</v>
      </c>
      <c r="P357" s="205"/>
      <c r="Q357" s="272"/>
      <c r="R357" s="272"/>
      <c r="S357" s="272"/>
    </row>
    <row r="358" spans="1:19" x14ac:dyDescent="0.25">
      <c r="A358" s="45">
        <v>228</v>
      </c>
      <c r="B358" s="35" t="s">
        <v>23</v>
      </c>
      <c r="C358" s="37">
        <v>45118</v>
      </c>
      <c r="D358" s="37"/>
      <c r="E358" s="46">
        <v>6794555.5099999998</v>
      </c>
      <c r="F358" s="41">
        <v>3634682.01</v>
      </c>
      <c r="G358" s="201"/>
      <c r="H358" s="35">
        <v>100</v>
      </c>
      <c r="I358" s="67">
        <v>8</v>
      </c>
      <c r="J358" s="35">
        <v>1</v>
      </c>
      <c r="K358" s="44">
        <v>0.1375603860621443</v>
      </c>
      <c r="L358" s="203"/>
      <c r="M358" s="44">
        <v>0.11960315918861968</v>
      </c>
      <c r="N358" s="203"/>
      <c r="O358" s="44">
        <v>3.8608037778078017E-2</v>
      </c>
      <c r="P358" s="203"/>
      <c r="Q358" s="272"/>
      <c r="R358" s="272"/>
      <c r="S358" s="272"/>
    </row>
    <row r="359" spans="1:19" x14ac:dyDescent="0.25">
      <c r="A359" s="45">
        <v>228</v>
      </c>
      <c r="B359" s="35" t="s">
        <v>23</v>
      </c>
      <c r="C359" s="37">
        <v>45118</v>
      </c>
      <c r="D359" s="37"/>
      <c r="E359" s="46">
        <v>6651120.0099999998</v>
      </c>
      <c r="F359" s="41">
        <v>3924524.26</v>
      </c>
      <c r="G359" s="201"/>
      <c r="H359" s="35">
        <v>100</v>
      </c>
      <c r="I359" s="67">
        <v>8</v>
      </c>
      <c r="J359" s="35">
        <v>1</v>
      </c>
      <c r="K359" s="44">
        <v>0.1346564370509136</v>
      </c>
      <c r="L359" s="203"/>
      <c r="M359" s="44">
        <v>0.10320332935171735</v>
      </c>
      <c r="N359" s="203"/>
      <c r="O359" s="44">
        <v>6.7624181553271975E-2</v>
      </c>
      <c r="P359" s="203"/>
      <c r="Q359" s="272"/>
      <c r="R359" s="272"/>
      <c r="S359" s="272"/>
    </row>
    <row r="360" spans="1:19" x14ac:dyDescent="0.25">
      <c r="A360" s="48">
        <v>44</v>
      </c>
      <c r="B360" s="47" t="s">
        <v>23</v>
      </c>
      <c r="C360" s="49">
        <v>45128</v>
      </c>
      <c r="D360" s="49"/>
      <c r="E360" s="52">
        <v>1676593.1300000001</v>
      </c>
      <c r="F360" s="53">
        <v>1104271.26</v>
      </c>
      <c r="G360" s="201"/>
      <c r="H360" s="47">
        <v>250</v>
      </c>
      <c r="I360" s="67">
        <v>8</v>
      </c>
      <c r="J360" s="47">
        <v>1</v>
      </c>
      <c r="K360" s="56">
        <v>1.3577506160189656E-2</v>
      </c>
      <c r="L360" s="204"/>
      <c r="M360" s="56">
        <v>8.6650941849081616E-3</v>
      </c>
      <c r="N360" s="204"/>
      <c r="O360" s="56">
        <v>1.0561685746855211E-2</v>
      </c>
      <c r="P360" s="204"/>
      <c r="Q360" s="272"/>
      <c r="R360" s="272"/>
      <c r="S360" s="272"/>
    </row>
    <row r="361" spans="1:19" x14ac:dyDescent="0.25">
      <c r="A361" s="58">
        <v>44</v>
      </c>
      <c r="B361" s="57" t="s">
        <v>23</v>
      </c>
      <c r="C361" s="59">
        <v>45128</v>
      </c>
      <c r="D361" s="59"/>
      <c r="E361" s="62">
        <v>1030143.01</v>
      </c>
      <c r="F361" s="63">
        <v>715266.82000000007</v>
      </c>
      <c r="G361" s="201"/>
      <c r="H361" s="57">
        <v>150</v>
      </c>
      <c r="I361" s="67">
        <v>8</v>
      </c>
      <c r="J361" s="57">
        <v>1</v>
      </c>
      <c r="K361" s="66">
        <v>1.3903962758246654E-2</v>
      </c>
      <c r="L361" s="205"/>
      <c r="M361" s="66">
        <v>7.9455052187534392E-3</v>
      </c>
      <c r="N361" s="205"/>
      <c r="O361" s="66">
        <v>1.2810683709910413E-2</v>
      </c>
      <c r="P361" s="205"/>
      <c r="Q361" s="272"/>
      <c r="R361" s="272"/>
      <c r="S361" s="272"/>
    </row>
    <row r="362" spans="1:19" x14ac:dyDescent="0.25">
      <c r="A362" s="45">
        <v>88</v>
      </c>
      <c r="B362" s="35" t="s">
        <v>23</v>
      </c>
      <c r="C362" s="37">
        <v>45128</v>
      </c>
      <c r="D362" s="37"/>
      <c r="E362" s="46">
        <v>1686126.51</v>
      </c>
      <c r="F362" s="41">
        <v>1100186.51</v>
      </c>
      <c r="G362" s="201"/>
      <c r="H362" s="35">
        <v>150</v>
      </c>
      <c r="I362" s="67">
        <v>8</v>
      </c>
      <c r="J362" s="35">
        <v>1</v>
      </c>
      <c r="K362" s="44">
        <v>2.275785009766013E-2</v>
      </c>
      <c r="L362" s="203"/>
      <c r="M362" s="44">
        <v>1.4785460049794147E-2</v>
      </c>
      <c r="N362" s="203"/>
      <c r="O362" s="44">
        <v>1.7140638602911866E-2</v>
      </c>
      <c r="P362" s="203"/>
      <c r="Q362" s="272"/>
      <c r="R362" s="272"/>
      <c r="S362" s="272"/>
    </row>
    <row r="363" spans="1:19" x14ac:dyDescent="0.25">
      <c r="A363" s="45">
        <v>88</v>
      </c>
      <c r="B363" s="35" t="s">
        <v>23</v>
      </c>
      <c r="C363" s="37">
        <v>45128</v>
      </c>
      <c r="D363" s="37"/>
      <c r="E363" s="46">
        <v>1511609.76</v>
      </c>
      <c r="F363" s="41">
        <v>1001481.63</v>
      </c>
      <c r="G363" s="201"/>
      <c r="H363" s="35">
        <v>150</v>
      </c>
      <c r="I363" s="67">
        <v>8</v>
      </c>
      <c r="J363" s="35">
        <v>1</v>
      </c>
      <c r="K363" s="44">
        <v>2.0402376761302451E-2</v>
      </c>
      <c r="L363" s="203"/>
      <c r="M363" s="44">
        <v>1.2872442718352039E-2</v>
      </c>
      <c r="N363" s="203"/>
      <c r="O363" s="44">
        <v>1.6189358192343385E-2</v>
      </c>
      <c r="P363" s="203"/>
      <c r="Q363" s="272"/>
      <c r="R363" s="272"/>
      <c r="S363" s="272"/>
    </row>
    <row r="364" spans="1:19" x14ac:dyDescent="0.25">
      <c r="A364" s="48">
        <v>32</v>
      </c>
      <c r="B364" s="47" t="s">
        <v>23</v>
      </c>
      <c r="C364" s="49">
        <v>45133</v>
      </c>
      <c r="D364" s="49"/>
      <c r="E364" s="52">
        <v>413506.98</v>
      </c>
      <c r="F364" s="53">
        <v>272141.26</v>
      </c>
      <c r="G364" s="201"/>
      <c r="H364" s="47">
        <v>100</v>
      </c>
      <c r="I364" s="67">
        <v>8</v>
      </c>
      <c r="J364" s="47">
        <v>1</v>
      </c>
      <c r="K364" s="56">
        <v>8.371729353667666E-3</v>
      </c>
      <c r="L364" s="204"/>
      <c r="M364" s="56">
        <v>5.350779616011157E-3</v>
      </c>
      <c r="N364" s="204"/>
      <c r="O364" s="56">
        <v>6.4950419359614984E-3</v>
      </c>
      <c r="P364" s="204"/>
      <c r="Q364" s="272"/>
      <c r="R364" s="272"/>
      <c r="S364" s="272"/>
    </row>
    <row r="365" spans="1:19" x14ac:dyDescent="0.25">
      <c r="A365" s="58">
        <v>32</v>
      </c>
      <c r="B365" s="57" t="s">
        <v>23</v>
      </c>
      <c r="C365" s="59">
        <v>45133</v>
      </c>
      <c r="D365" s="59"/>
      <c r="E365" s="62">
        <v>423696.89</v>
      </c>
      <c r="F365" s="63">
        <v>270094.89</v>
      </c>
      <c r="G365" s="201"/>
      <c r="H365" s="57">
        <v>100</v>
      </c>
      <c r="I365" s="67">
        <v>8</v>
      </c>
      <c r="J365" s="57">
        <v>1</v>
      </c>
      <c r="K365" s="66">
        <v>8.5780309949561213E-3</v>
      </c>
      <c r="L365" s="205"/>
      <c r="M365" s="66">
        <v>5.8139303543924652E-3</v>
      </c>
      <c r="N365" s="205"/>
      <c r="O365" s="66">
        <v>5.9428163772118616E-3</v>
      </c>
      <c r="P365" s="205"/>
      <c r="Q365" s="272"/>
      <c r="R365" s="272"/>
      <c r="S365" s="272"/>
    </row>
    <row r="366" spans="1:19" s="224" customFormat="1" x14ac:dyDescent="0.25">
      <c r="A366" s="225">
        <v>33</v>
      </c>
      <c r="B366" s="216" t="s">
        <v>23</v>
      </c>
      <c r="C366" s="218">
        <v>45133</v>
      </c>
      <c r="D366" s="218"/>
      <c r="E366" s="226">
        <v>349660.73</v>
      </c>
      <c r="F366" s="220">
        <v>242644.12</v>
      </c>
      <c r="G366" s="221"/>
      <c r="H366" s="216">
        <v>200</v>
      </c>
      <c r="I366" s="227">
        <v>8</v>
      </c>
      <c r="J366" s="216">
        <v>1</v>
      </c>
      <c r="K366" s="222">
        <v>2.8316474823867443E-3</v>
      </c>
      <c r="L366" s="223"/>
      <c r="M366" s="222">
        <v>1.6202578542028881E-3</v>
      </c>
      <c r="N366" s="223"/>
      <c r="O366" s="222">
        <v>2.6044877005952901E-3</v>
      </c>
      <c r="P366" s="223"/>
      <c r="Q366" s="276"/>
      <c r="R366" s="276"/>
      <c r="S366" s="276"/>
    </row>
    <row r="367" spans="1:19" s="224" customFormat="1" x14ac:dyDescent="0.25">
      <c r="A367" s="225">
        <v>33</v>
      </c>
      <c r="B367" s="216" t="s">
        <v>23</v>
      </c>
      <c r="C367" s="218">
        <v>45133</v>
      </c>
      <c r="D367" s="218"/>
      <c r="E367" s="226">
        <v>317081.04000000004</v>
      </c>
      <c r="F367" s="220">
        <v>210308.78</v>
      </c>
      <c r="G367" s="221"/>
      <c r="H367" s="216">
        <v>200</v>
      </c>
      <c r="I367" s="227">
        <v>8</v>
      </c>
      <c r="J367" s="216">
        <v>1</v>
      </c>
      <c r="K367" s="222">
        <v>2.5678083112981279E-3</v>
      </c>
      <c r="L367" s="223"/>
      <c r="M367" s="222">
        <v>1.616558334972421E-3</v>
      </c>
      <c r="N367" s="223"/>
      <c r="O367" s="222">
        <v>2.04518744910027E-3</v>
      </c>
      <c r="P367" s="223"/>
      <c r="Q367" s="276"/>
      <c r="R367" s="276"/>
      <c r="S367" s="276"/>
    </row>
    <row r="368" spans="1:19" x14ac:dyDescent="0.25">
      <c r="A368" s="48">
        <v>110</v>
      </c>
      <c r="B368" s="47" t="s">
        <v>23</v>
      </c>
      <c r="C368" s="49">
        <v>45133</v>
      </c>
      <c r="D368" s="49"/>
      <c r="E368" s="52">
        <v>1239982.51</v>
      </c>
      <c r="F368" s="53">
        <v>797230.45</v>
      </c>
      <c r="G368" s="201"/>
      <c r="H368" s="47">
        <v>250</v>
      </c>
      <c r="I368" s="67">
        <v>8</v>
      </c>
      <c r="J368" s="47">
        <v>1</v>
      </c>
      <c r="K368" s="56">
        <v>1.0041714872142192E-2</v>
      </c>
      <c r="L368" s="204"/>
      <c r="M368" s="56">
        <v>6.7033753235082715E-3</v>
      </c>
      <c r="N368" s="204"/>
      <c r="O368" s="56">
        <v>7.1774300295629314E-3</v>
      </c>
      <c r="P368" s="204"/>
      <c r="Q368" s="272"/>
      <c r="R368" s="272"/>
      <c r="S368" s="272"/>
    </row>
    <row r="369" spans="1:19" x14ac:dyDescent="0.25">
      <c r="A369" s="58">
        <v>110</v>
      </c>
      <c r="B369" s="57" t="s">
        <v>23</v>
      </c>
      <c r="C369" s="59">
        <v>45133</v>
      </c>
      <c r="D369" s="59"/>
      <c r="E369" s="62">
        <v>1169024.26</v>
      </c>
      <c r="F369" s="63">
        <v>747835.26</v>
      </c>
      <c r="G369" s="201"/>
      <c r="H369" s="57">
        <v>250</v>
      </c>
      <c r="I369" s="67">
        <v>8</v>
      </c>
      <c r="J369" s="57">
        <v>1</v>
      </c>
      <c r="K369" s="66">
        <v>9.4670757070089828E-3</v>
      </c>
      <c r="L369" s="205"/>
      <c r="M369" s="66">
        <v>6.3769052799734589E-3</v>
      </c>
      <c r="N369" s="205"/>
      <c r="O369" s="66">
        <v>6.6438664181263764E-3</v>
      </c>
      <c r="P369" s="205"/>
      <c r="Q369" s="272"/>
      <c r="R369" s="272"/>
      <c r="S369" s="272"/>
    </row>
    <row r="370" spans="1:19" x14ac:dyDescent="0.25">
      <c r="A370" s="45">
        <v>39</v>
      </c>
      <c r="B370" s="35" t="s">
        <v>23</v>
      </c>
      <c r="C370" s="37">
        <v>45133</v>
      </c>
      <c r="D370" s="37"/>
      <c r="E370" s="46">
        <v>491213.04000000004</v>
      </c>
      <c r="F370" s="41">
        <v>317788.13</v>
      </c>
      <c r="G370" s="201"/>
      <c r="H370" s="35">
        <v>450</v>
      </c>
      <c r="I370" s="67">
        <v>8</v>
      </c>
      <c r="J370" s="35">
        <v>1</v>
      </c>
      <c r="K370" s="44">
        <v>2.2099869462218727E-3</v>
      </c>
      <c r="L370" s="203"/>
      <c r="M370" s="44">
        <v>1.4587199363098303E-3</v>
      </c>
      <c r="N370" s="203"/>
      <c r="O370" s="44">
        <v>1.6152240713108914E-3</v>
      </c>
      <c r="P370" s="203"/>
      <c r="Q370" s="272"/>
      <c r="R370" s="272"/>
      <c r="S370" s="272"/>
    </row>
    <row r="371" spans="1:19" x14ac:dyDescent="0.25">
      <c r="A371" s="45">
        <v>39</v>
      </c>
      <c r="B371" s="35" t="s">
        <v>23</v>
      </c>
      <c r="C371" s="37">
        <v>45133</v>
      </c>
      <c r="D371" s="37"/>
      <c r="E371" s="46">
        <v>491131.76</v>
      </c>
      <c r="F371" s="41">
        <v>334032.26</v>
      </c>
      <c r="G371" s="201"/>
      <c r="H371" s="35">
        <v>450</v>
      </c>
      <c r="I371" s="67">
        <v>8</v>
      </c>
      <c r="J371" s="35">
        <v>1</v>
      </c>
      <c r="K371" s="44">
        <v>2.2096212642786794E-3</v>
      </c>
      <c r="L371" s="203"/>
      <c r="M371" s="44">
        <v>1.3214028632582606E-3</v>
      </c>
      <c r="N371" s="203"/>
      <c r="O371" s="44">
        <v>1.9096695621939007E-3</v>
      </c>
      <c r="P371" s="203"/>
      <c r="Q371" s="272"/>
      <c r="R371" s="272"/>
      <c r="S371" s="272"/>
    </row>
    <row r="372" spans="1:19" x14ac:dyDescent="0.25">
      <c r="A372" s="48">
        <v>14</v>
      </c>
      <c r="B372" s="47" t="s">
        <v>23</v>
      </c>
      <c r="C372" s="49">
        <v>45131</v>
      </c>
      <c r="D372" s="49"/>
      <c r="E372" s="52">
        <v>739346.82000000007</v>
      </c>
      <c r="F372" s="53">
        <v>499843.35000000003</v>
      </c>
      <c r="G372" s="201"/>
      <c r="H372" s="47">
        <v>200</v>
      </c>
      <c r="I372" s="67">
        <v>8</v>
      </c>
      <c r="J372" s="47">
        <v>1</v>
      </c>
      <c r="K372" s="56">
        <v>7.4842889901578511E-3</v>
      </c>
      <c r="L372" s="204"/>
      <c r="M372" s="56">
        <v>4.5326769645425355E-3</v>
      </c>
      <c r="N372" s="204"/>
      <c r="O372" s="56">
        <v>6.3459658550729294E-3</v>
      </c>
      <c r="P372" s="204"/>
      <c r="Q372" s="272"/>
      <c r="R372" s="272"/>
      <c r="S372" s="272"/>
    </row>
    <row r="373" spans="1:19" x14ac:dyDescent="0.25">
      <c r="A373" s="58">
        <v>14</v>
      </c>
      <c r="B373" s="57" t="s">
        <v>23</v>
      </c>
      <c r="C373" s="59">
        <v>45131</v>
      </c>
      <c r="D373" s="59"/>
      <c r="E373" s="62">
        <v>721890.2</v>
      </c>
      <c r="F373" s="63">
        <v>504018.29000000004</v>
      </c>
      <c r="G373" s="201"/>
      <c r="H373" s="57">
        <v>200</v>
      </c>
      <c r="I373" s="67">
        <v>8</v>
      </c>
      <c r="J373" s="57">
        <v>1</v>
      </c>
      <c r="K373" s="66">
        <v>7.3075784324910589E-3</v>
      </c>
      <c r="L373" s="205"/>
      <c r="M373" s="66">
        <v>4.1232930265180873E-3</v>
      </c>
      <c r="N373" s="205"/>
      <c r="O373" s="66">
        <v>6.8462136228418843E-3</v>
      </c>
      <c r="P373" s="205"/>
      <c r="Q373" s="272"/>
      <c r="R373" s="272"/>
      <c r="S373" s="272"/>
    </row>
    <row r="374" spans="1:19" x14ac:dyDescent="0.25">
      <c r="A374" s="45">
        <v>3</v>
      </c>
      <c r="B374" s="35" t="s">
        <v>23</v>
      </c>
      <c r="C374" s="37">
        <v>45131</v>
      </c>
      <c r="D374" s="37"/>
      <c r="E374" s="46">
        <v>1636585.6300000001</v>
      </c>
      <c r="F374" s="41">
        <v>1025881.26</v>
      </c>
      <c r="G374" s="201"/>
      <c r="H374" s="35">
        <v>200</v>
      </c>
      <c r="I374" s="67">
        <v>8</v>
      </c>
      <c r="J374" s="35">
        <v>1</v>
      </c>
      <c r="K374" s="44">
        <v>1.6566893209954633E-2</v>
      </c>
      <c r="L374" s="203"/>
      <c r="M374" s="44">
        <v>1.1557768369888175E-2</v>
      </c>
      <c r="N374" s="203"/>
      <c r="O374" s="44">
        <v>1.076961840614288E-2</v>
      </c>
      <c r="P374" s="203"/>
      <c r="Q374" s="272"/>
      <c r="R374" s="272"/>
      <c r="S374" s="272"/>
    </row>
    <row r="375" spans="1:19" x14ac:dyDescent="0.25">
      <c r="A375" s="45">
        <v>3</v>
      </c>
      <c r="B375" s="35" t="s">
        <v>23</v>
      </c>
      <c r="C375" s="37">
        <v>45131</v>
      </c>
      <c r="D375" s="37"/>
      <c r="E375" s="46">
        <v>1549117.76</v>
      </c>
      <c r="F375" s="41">
        <v>963191.39</v>
      </c>
      <c r="G375" s="201"/>
      <c r="H375" s="35">
        <v>200</v>
      </c>
      <c r="I375" s="67">
        <v>8</v>
      </c>
      <c r="J375" s="35">
        <v>1</v>
      </c>
      <c r="K375" s="44">
        <v>1.5681470024617124E-2</v>
      </c>
      <c r="L375" s="203"/>
      <c r="M375" s="44">
        <v>1.108883708539599E-2</v>
      </c>
      <c r="N375" s="203"/>
      <c r="O375" s="44">
        <v>9.874160819325432E-3</v>
      </c>
      <c r="P375" s="203"/>
      <c r="Q375" s="272"/>
      <c r="R375" s="272"/>
      <c r="S375" s="272"/>
    </row>
    <row r="376" spans="1:19" x14ac:dyDescent="0.25">
      <c r="A376" s="48">
        <v>454</v>
      </c>
      <c r="B376" s="47" t="s">
        <v>23</v>
      </c>
      <c r="C376" s="49">
        <v>45131</v>
      </c>
      <c r="D376" s="49"/>
      <c r="E376" s="52">
        <v>3138264.01</v>
      </c>
      <c r="F376" s="53">
        <v>1931001.1300000001</v>
      </c>
      <c r="G376" s="201"/>
      <c r="H376" s="47">
        <v>200</v>
      </c>
      <c r="I376" s="67">
        <v>8</v>
      </c>
      <c r="J376" s="47">
        <v>1</v>
      </c>
      <c r="K376" s="56">
        <v>3.1768142017912004E-2</v>
      </c>
      <c r="L376" s="204"/>
      <c r="M376" s="56">
        <v>2.2847821980714004E-2</v>
      </c>
      <c r="N376" s="204"/>
      <c r="O376" s="56">
        <v>1.9178688079975702E-2</v>
      </c>
      <c r="P376" s="204"/>
      <c r="Q376" s="272"/>
      <c r="R376" s="272"/>
      <c r="S376" s="272"/>
    </row>
    <row r="377" spans="1:19" x14ac:dyDescent="0.25">
      <c r="A377" s="58">
        <v>454</v>
      </c>
      <c r="B377" s="57" t="s">
        <v>23</v>
      </c>
      <c r="C377" s="59">
        <v>45131</v>
      </c>
      <c r="D377" s="59"/>
      <c r="E377" s="62">
        <v>3578924.51</v>
      </c>
      <c r="F377" s="63">
        <v>2157826.7599999998</v>
      </c>
      <c r="G377" s="201"/>
      <c r="H377" s="57">
        <v>200</v>
      </c>
      <c r="I377" s="67">
        <v>8</v>
      </c>
      <c r="J377" s="57">
        <v>1</v>
      </c>
      <c r="K377" s="66">
        <v>3.6228877412090681E-2</v>
      </c>
      <c r="L377" s="205"/>
      <c r="M377" s="66">
        <v>2.689471278135647E-2</v>
      </c>
      <c r="N377" s="205"/>
      <c r="O377" s="66">
        <v>2.0068453956078557E-2</v>
      </c>
      <c r="P377" s="205"/>
      <c r="Q377" s="272"/>
      <c r="R377" s="272"/>
      <c r="S377" s="272"/>
    </row>
    <row r="378" spans="1:19" x14ac:dyDescent="0.25">
      <c r="A378" s="45">
        <v>197</v>
      </c>
      <c r="B378" s="35" t="s">
        <v>23</v>
      </c>
      <c r="C378" s="37">
        <v>45131</v>
      </c>
      <c r="D378" s="37"/>
      <c r="E378" s="46">
        <v>2329381.2599999998</v>
      </c>
      <c r="F378" s="41">
        <v>1491036.51</v>
      </c>
      <c r="G378" s="201"/>
      <c r="H378" s="35">
        <v>150</v>
      </c>
      <c r="I378" s="67">
        <v>8</v>
      </c>
      <c r="J378" s="35">
        <v>1</v>
      </c>
      <c r="K378" s="44">
        <v>3.1439935984031636E-2</v>
      </c>
      <c r="L378" s="203"/>
      <c r="M378" s="44">
        <v>2.1154576934634361E-2</v>
      </c>
      <c r="N378" s="203"/>
      <c r="O378" s="44">
        <v>2.2113521956204137E-2</v>
      </c>
      <c r="P378" s="203"/>
      <c r="Q378" s="272"/>
      <c r="R378" s="272"/>
      <c r="S378" s="272"/>
    </row>
    <row r="379" spans="1:19" x14ac:dyDescent="0.25">
      <c r="A379" s="45">
        <v>197</v>
      </c>
      <c r="B379" s="35" t="s">
        <v>23</v>
      </c>
      <c r="C379" s="37">
        <v>45131</v>
      </c>
      <c r="D379" s="37"/>
      <c r="E379" s="46">
        <v>2420820.5099999998</v>
      </c>
      <c r="F379" s="41">
        <v>1444331.6300000001</v>
      </c>
      <c r="G379" s="201"/>
      <c r="H379" s="35">
        <v>150</v>
      </c>
      <c r="I379" s="67">
        <v>8</v>
      </c>
      <c r="J379" s="35">
        <v>1</v>
      </c>
      <c r="K379" s="44">
        <v>3.2674102419468595E-2</v>
      </c>
      <c r="L379" s="203"/>
      <c r="M379" s="44">
        <v>2.4640470567478281E-2</v>
      </c>
      <c r="N379" s="203"/>
      <c r="O379" s="44">
        <v>1.7272308481779186E-2</v>
      </c>
      <c r="P379" s="203"/>
      <c r="Q379" s="272"/>
      <c r="R379" s="272"/>
      <c r="S379" s="272"/>
    </row>
    <row r="380" spans="1:19" x14ac:dyDescent="0.25">
      <c r="A380" s="48">
        <v>401</v>
      </c>
      <c r="B380" s="47" t="s">
        <v>23</v>
      </c>
      <c r="C380" s="49">
        <v>45131</v>
      </c>
      <c r="D380" s="49"/>
      <c r="E380" s="52">
        <v>1414.3000000000002</v>
      </c>
      <c r="F380" s="53">
        <v>1616.0700000000006</v>
      </c>
      <c r="G380" s="202"/>
      <c r="H380" s="47">
        <v>250</v>
      </c>
      <c r="I380" s="67">
        <v>8</v>
      </c>
      <c r="J380" s="47">
        <v>1</v>
      </c>
      <c r="K380" s="56">
        <v>1.145338521240167E-5</v>
      </c>
      <c r="L380" s="204"/>
      <c r="M380" s="56">
        <v>-3.0548475348127499E-6</v>
      </c>
      <c r="N380" s="204"/>
      <c r="O380" s="56">
        <v>3.1192700406511003E-5</v>
      </c>
      <c r="P380" s="204"/>
      <c r="Q380" s="272"/>
      <c r="R380" s="272"/>
      <c r="S380" s="272"/>
    </row>
    <row r="381" spans="1:19" x14ac:dyDescent="0.25">
      <c r="A381" s="58">
        <v>401</v>
      </c>
      <c r="B381" s="57" t="s">
        <v>23</v>
      </c>
      <c r="C381" s="59">
        <v>45131</v>
      </c>
      <c r="D381" s="59"/>
      <c r="E381" s="62">
        <v>1310.9400000000005</v>
      </c>
      <c r="F381" s="63">
        <v>1800.71</v>
      </c>
      <c r="G381" s="202"/>
      <c r="H381" s="57">
        <v>250</v>
      </c>
      <c r="I381" s="67">
        <v>8</v>
      </c>
      <c r="J381" s="57">
        <v>1</v>
      </c>
      <c r="K381" s="66">
        <v>1.061634788258916E-5</v>
      </c>
      <c r="L381" s="205"/>
      <c r="M381" s="66">
        <v>-7.4152385246827367E-6</v>
      </c>
      <c r="N381" s="205"/>
      <c r="O381" s="66">
        <v>3.8767910775634581E-5</v>
      </c>
      <c r="P381" s="205"/>
      <c r="Q381" s="272"/>
      <c r="R381" s="272"/>
      <c r="S381" s="272"/>
    </row>
    <row r="382" spans="1:19" x14ac:dyDescent="0.25">
      <c r="A382" s="45">
        <v>18</v>
      </c>
      <c r="B382" s="35" t="s">
        <v>23</v>
      </c>
      <c r="C382" s="37">
        <v>45132</v>
      </c>
      <c r="D382" s="37"/>
      <c r="E382" s="46">
        <v>197449.21000000002</v>
      </c>
      <c r="F382" s="41">
        <v>136918.54</v>
      </c>
      <c r="G382" s="201"/>
      <c r="H382" s="35">
        <v>250</v>
      </c>
      <c r="I382" s="67">
        <v>8</v>
      </c>
      <c r="J382" s="35">
        <v>1</v>
      </c>
      <c r="K382" s="44">
        <v>1.5989972863002136E-3</v>
      </c>
      <c r="L382" s="203"/>
      <c r="M382" s="44">
        <v>9.1644926416248058E-4</v>
      </c>
      <c r="N382" s="203"/>
      <c r="O382" s="44">
        <v>1.467478247596126E-3</v>
      </c>
      <c r="P382" s="203"/>
      <c r="Q382" s="272"/>
      <c r="R382" s="272"/>
      <c r="S382" s="272"/>
    </row>
    <row r="383" spans="1:19" x14ac:dyDescent="0.25">
      <c r="A383" s="45">
        <v>18</v>
      </c>
      <c r="B383" s="35" t="s">
        <v>23</v>
      </c>
      <c r="C383" s="37">
        <v>45132</v>
      </c>
      <c r="D383" s="37"/>
      <c r="E383" s="46">
        <v>189537.93000000002</v>
      </c>
      <c r="F383" s="41">
        <v>132068.89000000001</v>
      </c>
      <c r="G383" s="201"/>
      <c r="H383" s="35">
        <v>250</v>
      </c>
      <c r="I383" s="67">
        <v>8</v>
      </c>
      <c r="J383" s="35">
        <v>1</v>
      </c>
      <c r="K383" s="44">
        <v>1.5349295938989062E-3</v>
      </c>
      <c r="L383" s="203"/>
      <c r="M383" s="44">
        <v>8.7009543129332883E-4</v>
      </c>
      <c r="N383" s="203"/>
      <c r="O383" s="44">
        <v>1.4293934496019912E-3</v>
      </c>
      <c r="P383" s="203"/>
      <c r="Q383" s="272"/>
      <c r="R383" s="272"/>
      <c r="S383" s="272"/>
    </row>
    <row r="384" spans="1:19" x14ac:dyDescent="0.25">
      <c r="A384" s="48">
        <v>112</v>
      </c>
      <c r="B384" s="47" t="s">
        <v>23</v>
      </c>
      <c r="C384" s="49">
        <v>45132</v>
      </c>
      <c r="D384" s="49"/>
      <c r="E384" s="52">
        <v>189619.98</v>
      </c>
      <c r="F384" s="53">
        <v>129164.80999999998</v>
      </c>
      <c r="G384" s="201"/>
      <c r="H384" s="47">
        <v>250</v>
      </c>
      <c r="I384" s="67">
        <v>8</v>
      </c>
      <c r="J384" s="47">
        <v>1</v>
      </c>
      <c r="K384" s="56">
        <v>1.5355940570656156E-3</v>
      </c>
      <c r="L384" s="204"/>
      <c r="M384" s="56">
        <v>9.1530617555228924E-4</v>
      </c>
      <c r="N384" s="204"/>
      <c r="O384" s="56">
        <v>1.3336189452536522E-3</v>
      </c>
      <c r="P384" s="204"/>
      <c r="Q384" s="272"/>
      <c r="R384" s="272"/>
      <c r="S384" s="272"/>
    </row>
    <row r="385" spans="1:19" x14ac:dyDescent="0.25">
      <c r="A385" s="58">
        <v>112</v>
      </c>
      <c r="B385" s="57" t="s">
        <v>23</v>
      </c>
      <c r="C385" s="59">
        <v>45132</v>
      </c>
      <c r="D385" s="59"/>
      <c r="E385" s="62">
        <v>194841.09</v>
      </c>
      <c r="F385" s="63">
        <v>144059.99000000002</v>
      </c>
      <c r="G385" s="201"/>
      <c r="H385" s="57">
        <v>250</v>
      </c>
      <c r="I385" s="67">
        <v>8</v>
      </c>
      <c r="J385" s="57">
        <v>1</v>
      </c>
      <c r="K385" s="66">
        <v>1.5778760227492207E-3</v>
      </c>
      <c r="L385" s="205"/>
      <c r="M385" s="66">
        <v>7.6883837116558133E-4</v>
      </c>
      <c r="N385" s="205"/>
      <c r="O385" s="66">
        <v>1.7394309509048244E-3</v>
      </c>
      <c r="P385" s="205"/>
      <c r="Q385" s="272"/>
      <c r="R385" s="272"/>
      <c r="S385" s="272"/>
    </row>
    <row r="386" spans="1:19" x14ac:dyDescent="0.25">
      <c r="A386" s="45">
        <v>21</v>
      </c>
      <c r="B386" s="35" t="s">
        <v>23</v>
      </c>
      <c r="C386" s="37">
        <v>45132</v>
      </c>
      <c r="D386" s="37"/>
      <c r="E386" s="46">
        <v>391903.01</v>
      </c>
      <c r="F386" s="41">
        <v>273514.60000000003</v>
      </c>
      <c r="G386" s="201"/>
      <c r="H386" s="35">
        <v>250</v>
      </c>
      <c r="I386" s="67">
        <v>8</v>
      </c>
      <c r="J386" s="35">
        <v>1</v>
      </c>
      <c r="K386" s="44">
        <v>3.1737369295267645E-3</v>
      </c>
      <c r="L386" s="203"/>
      <c r="M386" s="44">
        <v>1.7924297092674841E-3</v>
      </c>
      <c r="N386" s="203"/>
      <c r="O386" s="44">
        <v>2.9698105235574533E-3</v>
      </c>
      <c r="P386" s="203"/>
      <c r="Q386" s="272"/>
      <c r="R386" s="272"/>
      <c r="S386" s="272"/>
    </row>
    <row r="387" spans="1:19" x14ac:dyDescent="0.25">
      <c r="A387" s="45">
        <v>21</v>
      </c>
      <c r="B387" s="35" t="s">
        <v>23</v>
      </c>
      <c r="C387" s="37">
        <v>45132</v>
      </c>
      <c r="D387" s="37"/>
      <c r="E387" s="46">
        <v>377306.23</v>
      </c>
      <c r="F387" s="41">
        <v>273457.91999999998</v>
      </c>
      <c r="G387" s="201"/>
      <c r="H387" s="35">
        <v>250</v>
      </c>
      <c r="I387" s="67">
        <v>8</v>
      </c>
      <c r="J387" s="35">
        <v>1</v>
      </c>
      <c r="K387" s="44">
        <v>3.0555282438160377E-3</v>
      </c>
      <c r="L387" s="203"/>
      <c r="M387" s="44">
        <v>1.5722890112403705E-3</v>
      </c>
      <c r="N387" s="203"/>
      <c r="O387" s="44">
        <v>3.1889643500376849E-3</v>
      </c>
      <c r="P387" s="203"/>
      <c r="Q387" s="272"/>
      <c r="R387" s="272"/>
      <c r="S387" s="272"/>
    </row>
    <row r="388" spans="1:19" x14ac:dyDescent="0.25">
      <c r="A388" s="48">
        <v>36</v>
      </c>
      <c r="B388" s="47" t="s">
        <v>23</v>
      </c>
      <c r="C388" s="49">
        <v>45132</v>
      </c>
      <c r="D388" s="49"/>
      <c r="E388" s="52">
        <v>821787.76</v>
      </c>
      <c r="F388" s="53">
        <v>557430.89</v>
      </c>
      <c r="G388" s="201"/>
      <c r="H388" s="47">
        <v>200</v>
      </c>
      <c r="I388" s="67">
        <v>8</v>
      </c>
      <c r="J388" s="47">
        <v>1</v>
      </c>
      <c r="K388" s="56">
        <v>8.318825371311506E-3</v>
      </c>
      <c r="L388" s="204"/>
      <c r="M388" s="56">
        <v>5.0030352172666451E-3</v>
      </c>
      <c r="N388" s="204"/>
      <c r="O388" s="56">
        <v>7.1289488311964532E-3</v>
      </c>
      <c r="P388" s="204"/>
      <c r="Q388" s="272"/>
      <c r="R388" s="272"/>
      <c r="S388" s="272"/>
    </row>
    <row r="389" spans="1:19" x14ac:dyDescent="0.25">
      <c r="A389" s="58">
        <v>36</v>
      </c>
      <c r="B389" s="57" t="s">
        <v>23</v>
      </c>
      <c r="C389" s="59">
        <v>45132</v>
      </c>
      <c r="D389" s="59"/>
      <c r="E389" s="62">
        <v>834357.63</v>
      </c>
      <c r="F389" s="63">
        <v>554633.07000000007</v>
      </c>
      <c r="G389" s="201"/>
      <c r="H389" s="57">
        <v>200</v>
      </c>
      <c r="I389" s="67">
        <v>8</v>
      </c>
      <c r="J389" s="57">
        <v>1</v>
      </c>
      <c r="K389" s="66">
        <v>8.4460681443969659E-3</v>
      </c>
      <c r="L389" s="205"/>
      <c r="M389" s="66">
        <v>5.2938734855440548E-3</v>
      </c>
      <c r="N389" s="205"/>
      <c r="O389" s="66">
        <v>6.77721851653376E-3</v>
      </c>
      <c r="P389" s="205"/>
      <c r="Q389" s="272"/>
      <c r="R389" s="272"/>
      <c r="S389" s="272"/>
    </row>
    <row r="390" spans="1:19" x14ac:dyDescent="0.25">
      <c r="A390" s="45">
        <v>30</v>
      </c>
      <c r="B390" s="35" t="s">
        <v>23</v>
      </c>
      <c r="C390" s="37">
        <v>45132</v>
      </c>
      <c r="D390" s="37"/>
      <c r="E390" s="46">
        <v>5404046.0099999998</v>
      </c>
      <c r="F390" s="41">
        <v>3762985.51</v>
      </c>
      <c r="G390" s="201"/>
      <c r="H390" s="35">
        <v>150</v>
      </c>
      <c r="I390" s="67">
        <v>8</v>
      </c>
      <c r="J390" s="35">
        <v>1</v>
      </c>
      <c r="K390" s="44">
        <v>7.2939051896193915E-2</v>
      </c>
      <c r="L390" s="203"/>
      <c r="M390" s="44">
        <v>4.1410100798793738E-2</v>
      </c>
      <c r="N390" s="203">
        <v>3</v>
      </c>
      <c r="O390" s="44">
        <v>6.7787244859410387E-2</v>
      </c>
      <c r="P390" s="203">
        <v>3</v>
      </c>
      <c r="Q390" s="272"/>
      <c r="R390" s="272"/>
      <c r="S390" s="272"/>
    </row>
    <row r="391" spans="1:19" ht="15.75" thickBot="1" x14ac:dyDescent="0.3">
      <c r="A391" s="45">
        <v>30</v>
      </c>
      <c r="B391" s="35" t="s">
        <v>23</v>
      </c>
      <c r="C391" s="37">
        <v>45132</v>
      </c>
      <c r="D391" s="37"/>
      <c r="E391" s="46">
        <v>5473104.0099999998</v>
      </c>
      <c r="F391" s="41">
        <v>3126034.76</v>
      </c>
      <c r="G391" s="201"/>
      <c r="H391" s="35">
        <v>150</v>
      </c>
      <c r="I391" s="67">
        <v>8</v>
      </c>
      <c r="J391" s="35">
        <v>1</v>
      </c>
      <c r="K391" s="44">
        <v>7.3871135937766952E-2</v>
      </c>
      <c r="L391" s="203"/>
      <c r="M391" s="44">
        <v>5.9225344967019339E-2</v>
      </c>
      <c r="N391" s="203">
        <v>3</v>
      </c>
      <c r="O391" s="44">
        <v>3.1488450587107364E-2</v>
      </c>
      <c r="P391" s="203">
        <v>3</v>
      </c>
      <c r="Q391" s="272"/>
      <c r="R391" s="272"/>
      <c r="S391" s="272"/>
    </row>
    <row r="392" spans="1:19" x14ac:dyDescent="0.25">
      <c r="A392" s="34">
        <v>70</v>
      </c>
      <c r="B392" s="35" t="s">
        <v>23</v>
      </c>
      <c r="C392" s="36">
        <v>45125</v>
      </c>
      <c r="D392" s="37"/>
      <c r="E392" s="40">
        <v>4133974.65</v>
      </c>
      <c r="F392" s="41">
        <v>2578651.9</v>
      </c>
      <c r="G392" s="201"/>
      <c r="H392" s="35">
        <v>100</v>
      </c>
      <c r="I392" s="35">
        <v>8</v>
      </c>
      <c r="J392" s="35">
        <v>1</v>
      </c>
      <c r="K392" s="44">
        <v>8.3695121481922805E-2</v>
      </c>
      <c r="L392" s="203"/>
      <c r="M392" s="44">
        <v>5.8869924526387431E-2</v>
      </c>
      <c r="N392" s="203"/>
      <c r="O392" s="44">
        <v>5.3374173454401048E-2</v>
      </c>
      <c r="P392" s="203"/>
      <c r="Q392" s="271" t="s">
        <v>40</v>
      </c>
      <c r="R392" s="249"/>
      <c r="S392" s="249"/>
    </row>
    <row r="393" spans="1:19" x14ac:dyDescent="0.25">
      <c r="A393" s="45">
        <v>70</v>
      </c>
      <c r="B393" s="35" t="s">
        <v>23</v>
      </c>
      <c r="C393" s="37">
        <v>45125</v>
      </c>
      <c r="D393" s="37"/>
      <c r="E393" s="46">
        <v>4235212.6500000004</v>
      </c>
      <c r="F393" s="41">
        <v>2488311.9</v>
      </c>
      <c r="G393" s="201"/>
      <c r="H393" s="35">
        <v>100</v>
      </c>
      <c r="I393" s="35">
        <v>8</v>
      </c>
      <c r="J393" s="35">
        <v>1</v>
      </c>
      <c r="K393" s="44">
        <v>8.5744753476784424E-2</v>
      </c>
      <c r="L393" s="203"/>
      <c r="M393" s="44">
        <v>6.6121269882787742E-2</v>
      </c>
      <c r="N393" s="203"/>
      <c r="O393" s="44">
        <v>4.2190489727092877E-2</v>
      </c>
      <c r="P393" s="203"/>
      <c r="Q393" s="271" t="s">
        <v>40</v>
      </c>
      <c r="R393" s="249"/>
      <c r="S393" s="249"/>
    </row>
    <row r="394" spans="1:19" x14ac:dyDescent="0.25">
      <c r="A394" s="48">
        <v>165</v>
      </c>
      <c r="B394" s="47" t="s">
        <v>23</v>
      </c>
      <c r="C394" s="49">
        <v>45125</v>
      </c>
      <c r="D394" s="49"/>
      <c r="E394" s="52">
        <v>3216782.4</v>
      </c>
      <c r="F394" s="53">
        <v>1966129.27</v>
      </c>
      <c r="G394" s="201"/>
      <c r="H394" s="47">
        <v>100</v>
      </c>
      <c r="I394" s="47">
        <v>8</v>
      </c>
      <c r="J394" s="47">
        <v>1</v>
      </c>
      <c r="K394" s="56">
        <v>6.5125942112129576E-2</v>
      </c>
      <c r="L394" s="204"/>
      <c r="M394" s="56">
        <v>4.7337991662367317E-2</v>
      </c>
      <c r="N394" s="204">
        <v>3</v>
      </c>
      <c r="O394" s="56">
        <v>3.8244093466988885E-2</v>
      </c>
      <c r="P394" s="203"/>
      <c r="Q394" s="271" t="s">
        <v>40</v>
      </c>
      <c r="R394" s="249"/>
      <c r="S394" s="249"/>
    </row>
    <row r="395" spans="1:19" x14ac:dyDescent="0.25">
      <c r="A395" s="58">
        <v>165</v>
      </c>
      <c r="B395" s="57" t="s">
        <v>23</v>
      </c>
      <c r="C395" s="59">
        <v>45125</v>
      </c>
      <c r="D395" s="59"/>
      <c r="E395" s="62">
        <v>2587969.4</v>
      </c>
      <c r="F395" s="63">
        <v>1726500.0299999998</v>
      </c>
      <c r="G395" s="201"/>
      <c r="H395" s="57">
        <v>100</v>
      </c>
      <c r="I395" s="57">
        <v>8</v>
      </c>
      <c r="J395" s="57">
        <v>1</v>
      </c>
      <c r="K395" s="66">
        <v>5.2395196309319124E-2</v>
      </c>
      <c r="L395" s="205"/>
      <c r="M395" s="66">
        <v>3.2607146519071067E-2</v>
      </c>
      <c r="N395" s="205">
        <v>3</v>
      </c>
      <c r="O395" s="66">
        <v>4.2544307049033343E-2</v>
      </c>
      <c r="P395" s="203"/>
      <c r="Q395" s="271" t="s">
        <v>40</v>
      </c>
      <c r="R395" s="249"/>
      <c r="S395" s="249"/>
    </row>
    <row r="396" spans="1:19" x14ac:dyDescent="0.25">
      <c r="A396" s="68">
        <v>169</v>
      </c>
      <c r="B396" s="67" t="s">
        <v>23</v>
      </c>
      <c r="C396" s="69">
        <v>45125</v>
      </c>
      <c r="D396" s="69"/>
      <c r="E396" s="72">
        <v>2463636.9</v>
      </c>
      <c r="F396" s="73">
        <v>1755997.77</v>
      </c>
      <c r="G396" s="201"/>
      <c r="H396" s="67">
        <v>100</v>
      </c>
      <c r="I396" s="67">
        <v>8</v>
      </c>
      <c r="J396" s="67">
        <v>1</v>
      </c>
      <c r="K396" s="76">
        <v>4.9878000493507546E-2</v>
      </c>
      <c r="L396" s="206"/>
      <c r="M396" s="76">
        <v>2.6784577140029912E-2</v>
      </c>
      <c r="N396" s="206"/>
      <c r="O396" s="76">
        <v>4.9650860209976902E-2</v>
      </c>
      <c r="P396" s="206"/>
      <c r="Q396" s="271" t="s">
        <v>40</v>
      </c>
      <c r="R396" s="249"/>
      <c r="S396" s="249"/>
    </row>
    <row r="397" spans="1:19" x14ac:dyDescent="0.25">
      <c r="A397" s="68">
        <v>169</v>
      </c>
      <c r="B397" s="67" t="s">
        <v>23</v>
      </c>
      <c r="C397" s="69">
        <v>45125</v>
      </c>
      <c r="D397" s="69"/>
      <c r="E397" s="72">
        <v>2966184.9</v>
      </c>
      <c r="F397" s="73">
        <v>2000820.5299999998</v>
      </c>
      <c r="G397" s="201"/>
      <c r="H397" s="67">
        <v>100</v>
      </c>
      <c r="I397" s="67">
        <v>8</v>
      </c>
      <c r="J397" s="67">
        <v>1</v>
      </c>
      <c r="K397" s="76">
        <v>6.0052425706902925E-2</v>
      </c>
      <c r="L397" s="206"/>
      <c r="M397" s="76">
        <v>3.653963629244384E-2</v>
      </c>
      <c r="N397" s="206"/>
      <c r="O397" s="76">
        <v>5.0552497241087041E-2</v>
      </c>
      <c r="P397" s="206"/>
      <c r="Q397" s="271" t="s">
        <v>40</v>
      </c>
      <c r="R397" s="249"/>
      <c r="S397" s="249"/>
    </row>
    <row r="398" spans="1:19" x14ac:dyDescent="0.25">
      <c r="A398" s="48">
        <v>91</v>
      </c>
      <c r="B398" s="47" t="s">
        <v>23</v>
      </c>
      <c r="C398" s="49">
        <v>45125</v>
      </c>
      <c r="D398" s="49"/>
      <c r="E398" s="52">
        <v>2675490.9</v>
      </c>
      <c r="F398" s="53">
        <v>1763928.4</v>
      </c>
      <c r="G398" s="201"/>
      <c r="H398" s="47">
        <v>100</v>
      </c>
      <c r="I398" s="67">
        <v>8</v>
      </c>
      <c r="J398" s="47">
        <v>1</v>
      </c>
      <c r="K398" s="56">
        <v>5.4167128455729394E-2</v>
      </c>
      <c r="L398" s="204"/>
      <c r="M398" s="56">
        <v>3.4503202358536225E-2</v>
      </c>
      <c r="N398" s="204"/>
      <c r="O398" s="56">
        <v>4.2277441108965315E-2</v>
      </c>
      <c r="P398" s="203"/>
      <c r="Q398" s="271" t="s">
        <v>40</v>
      </c>
      <c r="R398" s="249"/>
      <c r="S398" s="249"/>
    </row>
    <row r="399" spans="1:19" x14ac:dyDescent="0.25">
      <c r="A399" s="58">
        <v>91</v>
      </c>
      <c r="B399" s="57" t="s">
        <v>23</v>
      </c>
      <c r="C399" s="59">
        <v>45125</v>
      </c>
      <c r="D399" s="59"/>
      <c r="E399" s="62">
        <v>2923914.65</v>
      </c>
      <c r="F399" s="63">
        <v>1895570.9</v>
      </c>
      <c r="G399" s="201"/>
      <c r="H399" s="57">
        <v>100</v>
      </c>
      <c r="I399" s="67">
        <v>8</v>
      </c>
      <c r="J399" s="57">
        <v>1</v>
      </c>
      <c r="K399" s="66">
        <v>5.9196635817426638E-2</v>
      </c>
      <c r="L399" s="205"/>
      <c r="M399" s="66">
        <v>3.8923444635322296E-2</v>
      </c>
      <c r="N399" s="205"/>
      <c r="O399" s="66">
        <v>4.3587361041524338E-2</v>
      </c>
      <c r="P399" s="203"/>
      <c r="Q399" s="271" t="s">
        <v>40</v>
      </c>
      <c r="R399" s="249"/>
      <c r="S399" s="249"/>
    </row>
    <row r="400" spans="1:19" x14ac:dyDescent="0.25">
      <c r="A400" s="45">
        <v>186</v>
      </c>
      <c r="B400" s="35" t="s">
        <v>23</v>
      </c>
      <c r="C400" s="37">
        <v>45132</v>
      </c>
      <c r="D400" s="37"/>
      <c r="E400" s="46">
        <v>6088168.6500000004</v>
      </c>
      <c r="F400" s="41">
        <v>4061562.9</v>
      </c>
      <c r="G400" s="201"/>
      <c r="H400" s="35">
        <v>100</v>
      </c>
      <c r="I400" s="67">
        <v>8</v>
      </c>
      <c r="J400" s="35">
        <v>1</v>
      </c>
      <c r="K400" s="44">
        <v>0.12325910483369411</v>
      </c>
      <c r="L400" s="203"/>
      <c r="M400" s="44">
        <v>7.6708276495822361E-2</v>
      </c>
      <c r="N400" s="203"/>
      <c r="O400" s="44">
        <v>0.10008428092642424</v>
      </c>
      <c r="P400" s="203"/>
      <c r="Q400" s="249"/>
      <c r="R400" s="249"/>
      <c r="S400" s="249"/>
    </row>
    <row r="401" spans="1:19" x14ac:dyDescent="0.25">
      <c r="A401" s="45">
        <v>186</v>
      </c>
      <c r="B401" s="35" t="s">
        <v>23</v>
      </c>
      <c r="C401" s="37">
        <v>45132</v>
      </c>
      <c r="D401" s="37"/>
      <c r="E401" s="46">
        <v>6706041.6500000004</v>
      </c>
      <c r="F401" s="41">
        <v>3875795.9</v>
      </c>
      <c r="G401" s="201"/>
      <c r="H401" s="35">
        <v>100</v>
      </c>
      <c r="I401" s="67">
        <v>8</v>
      </c>
      <c r="J401" s="35">
        <v>1</v>
      </c>
      <c r="K401" s="44">
        <v>0.13576836291426803</v>
      </c>
      <c r="L401" s="203"/>
      <c r="M401" s="44">
        <v>0.1071265457241134</v>
      </c>
      <c r="N401" s="203"/>
      <c r="O401" s="44">
        <v>6.1579906958832357E-2</v>
      </c>
      <c r="P401" s="203"/>
      <c r="Q401" s="249"/>
      <c r="R401" s="249"/>
      <c r="S401" s="249"/>
    </row>
    <row r="402" spans="1:19" x14ac:dyDescent="0.25">
      <c r="A402" s="48">
        <v>411</v>
      </c>
      <c r="B402" s="47" t="s">
        <v>23</v>
      </c>
      <c r="C402" s="49">
        <v>45134</v>
      </c>
      <c r="D402" s="49"/>
      <c r="E402" s="52">
        <v>2408478.9</v>
      </c>
      <c r="F402" s="53">
        <v>1606083.15</v>
      </c>
      <c r="G402" s="201"/>
      <c r="H402" s="47">
        <v>100</v>
      </c>
      <c r="I402" s="67">
        <v>8</v>
      </c>
      <c r="J402" s="47">
        <v>1</v>
      </c>
      <c r="K402" s="56">
        <v>4.8761289361594851E-2</v>
      </c>
      <c r="L402" s="204"/>
      <c r="M402" s="56">
        <v>3.0371173599044985E-2</v>
      </c>
      <c r="N402" s="204">
        <v>3</v>
      </c>
      <c r="O402" s="56">
        <v>3.9538748889482209E-2</v>
      </c>
      <c r="P402" s="203"/>
      <c r="Q402" s="249"/>
      <c r="R402" s="249"/>
      <c r="S402" s="249"/>
    </row>
    <row r="403" spans="1:19" x14ac:dyDescent="0.25">
      <c r="A403" s="58">
        <v>411</v>
      </c>
      <c r="B403" s="57" t="s">
        <v>23</v>
      </c>
      <c r="C403" s="59">
        <v>45134</v>
      </c>
      <c r="D403" s="59"/>
      <c r="E403" s="62">
        <v>2242563.4</v>
      </c>
      <c r="F403" s="63">
        <v>1781498.0299999998</v>
      </c>
      <c r="G403" s="201"/>
      <c r="H403" s="57">
        <v>100</v>
      </c>
      <c r="I403" s="67">
        <v>8</v>
      </c>
      <c r="J403" s="57">
        <v>1</v>
      </c>
      <c r="K403" s="66">
        <v>4.540221749882134E-2</v>
      </c>
      <c r="L403" s="205"/>
      <c r="M403" s="66">
        <v>1.7451608377509364E-2</v>
      </c>
      <c r="N403" s="205">
        <v>3</v>
      </c>
      <c r="O403" s="66">
        <v>6.0093809610820746E-2</v>
      </c>
      <c r="P403" s="203"/>
      <c r="Q403" s="249"/>
      <c r="R403" s="249"/>
      <c r="S403" s="249"/>
    </row>
    <row r="404" spans="1:19" x14ac:dyDescent="0.25">
      <c r="A404" s="45">
        <v>117</v>
      </c>
      <c r="B404" s="35" t="s">
        <v>23</v>
      </c>
      <c r="C404" s="37">
        <v>45134</v>
      </c>
      <c r="D404" s="37"/>
      <c r="E404" s="46">
        <v>2416772.15</v>
      </c>
      <c r="F404" s="41">
        <v>1579680.65</v>
      </c>
      <c r="G404" s="201"/>
      <c r="H404" s="35">
        <v>100</v>
      </c>
      <c r="I404" s="67">
        <v>8</v>
      </c>
      <c r="J404" s="35">
        <v>1</v>
      </c>
      <c r="K404" s="44">
        <v>4.8929191834395432E-2</v>
      </c>
      <c r="L404" s="203"/>
      <c r="M404" s="44">
        <v>3.1684429117159407E-2</v>
      </c>
      <c r="N404" s="203"/>
      <c r="O404" s="44">
        <v>3.7076239842057455E-2</v>
      </c>
      <c r="P404" s="203"/>
      <c r="Q404" s="249"/>
      <c r="R404" s="249"/>
      <c r="S404" s="249"/>
    </row>
    <row r="405" spans="1:19" x14ac:dyDescent="0.25">
      <c r="A405" s="45">
        <v>117</v>
      </c>
      <c r="B405" s="35" t="s">
        <v>23</v>
      </c>
      <c r="C405" s="37">
        <v>45134</v>
      </c>
      <c r="D405" s="37"/>
      <c r="E405" s="46">
        <v>2664105.4</v>
      </c>
      <c r="F405" s="41">
        <v>1579336.9</v>
      </c>
      <c r="G405" s="201"/>
      <c r="H405" s="35">
        <v>100</v>
      </c>
      <c r="I405" s="67">
        <v>8</v>
      </c>
      <c r="J405" s="35">
        <v>1</v>
      </c>
      <c r="K405" s="44">
        <v>5.3936621283743602E-2</v>
      </c>
      <c r="L405" s="203"/>
      <c r="M405" s="44">
        <v>4.1059156193531218E-2</v>
      </c>
      <c r="N405" s="203"/>
      <c r="O405" s="44">
        <v>2.7686549943956629E-2</v>
      </c>
      <c r="P405" s="203"/>
      <c r="Q405" s="249"/>
      <c r="R405" s="249"/>
      <c r="S405" s="249"/>
    </row>
    <row r="406" spans="1:19" s="224" customFormat="1" x14ac:dyDescent="0.25">
      <c r="A406" s="228">
        <v>440</v>
      </c>
      <c r="B406" s="229" t="s">
        <v>23</v>
      </c>
      <c r="C406" s="230">
        <v>45134</v>
      </c>
      <c r="D406" s="230"/>
      <c r="E406" s="231">
        <v>1290055.27</v>
      </c>
      <c r="F406" s="232">
        <v>822469.21000000008</v>
      </c>
      <c r="G406" s="221"/>
      <c r="H406" s="229">
        <v>200</v>
      </c>
      <c r="I406" s="227">
        <v>8</v>
      </c>
      <c r="J406" s="229">
        <v>1</v>
      </c>
      <c r="K406" s="233">
        <v>1.3059022089195047E-2</v>
      </c>
      <c r="L406" s="234"/>
      <c r="M406" s="233">
        <v>8.8492102561320025E-3</v>
      </c>
      <c r="N406" s="234"/>
      <c r="O406" s="233">
        <v>9.0510954410855417E-3</v>
      </c>
      <c r="P406" s="223"/>
      <c r="Q406" s="277"/>
    </row>
    <row r="407" spans="1:19" s="224" customFormat="1" x14ac:dyDescent="0.25">
      <c r="A407" s="235">
        <v>440</v>
      </c>
      <c r="B407" s="236" t="s">
        <v>23</v>
      </c>
      <c r="C407" s="237">
        <v>45134</v>
      </c>
      <c r="D407" s="237"/>
      <c r="E407" s="238">
        <v>1165004.3999999999</v>
      </c>
      <c r="F407" s="239">
        <v>782274.46000000008</v>
      </c>
      <c r="G407" s="221"/>
      <c r="H407" s="236">
        <v>200</v>
      </c>
      <c r="I407" s="227">
        <v>8</v>
      </c>
      <c r="J407" s="236">
        <v>1</v>
      </c>
      <c r="K407" s="240">
        <v>1.1793152237275398E-2</v>
      </c>
      <c r="L407" s="241"/>
      <c r="M407" s="240">
        <v>7.2432820396245018E-3</v>
      </c>
      <c r="N407" s="241"/>
      <c r="O407" s="240">
        <v>9.782220924949429E-3</v>
      </c>
      <c r="P407" s="223"/>
      <c r="Q407" s="277"/>
    </row>
    <row r="408" spans="1:19" x14ac:dyDescent="0.25">
      <c r="A408" s="45">
        <v>46</v>
      </c>
      <c r="B408" s="35" t="s">
        <v>23</v>
      </c>
      <c r="C408" s="37">
        <v>45135</v>
      </c>
      <c r="D408" s="37"/>
      <c r="E408" s="46">
        <v>3144706.4</v>
      </c>
      <c r="F408" s="41">
        <v>2026922.77</v>
      </c>
      <c r="G408" s="201"/>
      <c r="H408" s="35">
        <v>250</v>
      </c>
      <c r="I408" s="67">
        <v>8</v>
      </c>
      <c r="J408" s="35">
        <v>1</v>
      </c>
      <c r="K408" s="44">
        <v>2.5466685836883891E-2</v>
      </c>
      <c r="L408" s="203"/>
      <c r="M408" s="44">
        <v>1.6923519683597853E-2</v>
      </c>
      <c r="N408" s="203"/>
      <c r="O408" s="44">
        <v>1.8367807229564981E-2</v>
      </c>
      <c r="P408" s="203"/>
      <c r="Q408" s="249"/>
    </row>
    <row r="409" spans="1:19" x14ac:dyDescent="0.25">
      <c r="A409" s="45">
        <v>46</v>
      </c>
      <c r="B409" s="35" t="s">
        <v>23</v>
      </c>
      <c r="C409" s="37">
        <v>45135</v>
      </c>
      <c r="D409" s="37"/>
      <c r="E409" s="46">
        <v>3290388.15</v>
      </c>
      <c r="F409" s="41">
        <v>2035712.77</v>
      </c>
      <c r="G409" s="201"/>
      <c r="H409" s="35">
        <v>250</v>
      </c>
      <c r="I409" s="67">
        <v>8</v>
      </c>
      <c r="J409" s="35">
        <v>1</v>
      </c>
      <c r="K409" s="44">
        <v>2.6646456183462969E-2</v>
      </c>
      <c r="L409" s="203"/>
      <c r="M409" s="44">
        <v>1.8996094521401805E-2</v>
      </c>
      <c r="N409" s="203"/>
      <c r="O409" s="44">
        <v>1.6448277573431522E-2</v>
      </c>
      <c r="P409" s="203"/>
      <c r="Q409" s="249"/>
    </row>
    <row r="410" spans="1:19" x14ac:dyDescent="0.25">
      <c r="A410" s="48">
        <v>211</v>
      </c>
      <c r="B410" s="47" t="s">
        <v>23</v>
      </c>
      <c r="C410" s="49">
        <v>45138</v>
      </c>
      <c r="D410" s="49"/>
      <c r="E410" s="52">
        <v>1208334.5299999998</v>
      </c>
      <c r="F410" s="53">
        <v>814210.53</v>
      </c>
      <c r="G410" s="201"/>
      <c r="H410" s="47">
        <v>150</v>
      </c>
      <c r="I410" s="67">
        <v>8</v>
      </c>
      <c r="J410" s="47">
        <v>1</v>
      </c>
      <c r="K410" s="56">
        <v>1.6309034902468024E-2</v>
      </c>
      <c r="L410" s="204"/>
      <c r="M410" s="56">
        <v>9.9452241810852032E-3</v>
      </c>
      <c r="N410" s="204"/>
      <c r="O410" s="56">
        <v>1.3682193050973072E-2</v>
      </c>
      <c r="P410" s="203"/>
      <c r="Q410" s="249"/>
    </row>
    <row r="411" spans="1:19" x14ac:dyDescent="0.25">
      <c r="A411" s="58">
        <v>211</v>
      </c>
      <c r="B411" s="57" t="s">
        <v>23</v>
      </c>
      <c r="C411" s="59">
        <v>45138</v>
      </c>
      <c r="D411" s="59"/>
      <c r="E411" s="62">
        <v>1210753.0299999998</v>
      </c>
      <c r="F411" s="63">
        <v>867909.9</v>
      </c>
      <c r="G411" s="201"/>
      <c r="H411" s="57">
        <v>150</v>
      </c>
      <c r="I411" s="67">
        <v>8</v>
      </c>
      <c r="J411" s="57">
        <v>1</v>
      </c>
      <c r="K411" s="66">
        <v>1.6341677684687961E-2</v>
      </c>
      <c r="L411" s="205"/>
      <c r="M411" s="66">
        <v>8.6512158274932201E-3</v>
      </c>
      <c r="N411" s="205"/>
      <c r="O411" s="66">
        <v>1.6534492992968695E-2</v>
      </c>
      <c r="P411" s="205"/>
      <c r="Q411" s="249"/>
    </row>
    <row r="412" spans="1:19" x14ac:dyDescent="0.25">
      <c r="A412" s="45" t="s">
        <v>64</v>
      </c>
      <c r="B412" s="35" t="s">
        <v>23</v>
      </c>
      <c r="C412" s="37">
        <v>45138</v>
      </c>
      <c r="D412" s="37"/>
      <c r="E412" s="46">
        <v>1232206.3999999999</v>
      </c>
      <c r="F412" s="41">
        <v>832004.09</v>
      </c>
      <c r="G412" s="201"/>
      <c r="H412" s="35">
        <v>150</v>
      </c>
      <c r="I412" s="67">
        <v>8</v>
      </c>
      <c r="J412" s="35">
        <v>1</v>
      </c>
      <c r="K412" s="44">
        <v>1.6631236371805483E-2</v>
      </c>
      <c r="L412" s="203"/>
      <c r="M412" s="44">
        <v>1.0098602700515975E-2</v>
      </c>
      <c r="N412" s="203"/>
      <c r="O412" s="44">
        <v>1.4045162393272434E-2</v>
      </c>
      <c r="P412" s="203"/>
      <c r="Q412" s="249" t="s">
        <v>161</v>
      </c>
    </row>
    <row r="413" spans="1:19" x14ac:dyDescent="0.25">
      <c r="A413" s="45" t="s">
        <v>64</v>
      </c>
      <c r="B413" s="35" t="s">
        <v>23</v>
      </c>
      <c r="C413" s="37">
        <v>45138</v>
      </c>
      <c r="D413" s="37"/>
      <c r="E413" s="46">
        <v>1228847.0299999998</v>
      </c>
      <c r="F413" s="41">
        <v>827115.21000000008</v>
      </c>
      <c r="G413" s="201"/>
      <c r="H413" s="35">
        <v>150</v>
      </c>
      <c r="I413" s="67">
        <v>8</v>
      </c>
      <c r="J413" s="35">
        <v>1</v>
      </c>
      <c r="K413" s="44">
        <v>1.6585894555263742E-2</v>
      </c>
      <c r="L413" s="203"/>
      <c r="M413" s="44">
        <v>1.0137197964537476E-2</v>
      </c>
      <c r="N413" s="203"/>
      <c r="O413" s="44">
        <v>1.3864697670061479E-2</v>
      </c>
      <c r="P413" s="203"/>
      <c r="Q413" s="249" t="s">
        <v>161</v>
      </c>
    </row>
    <row r="414" spans="1:19" x14ac:dyDescent="0.25">
      <c r="A414" s="48">
        <v>179</v>
      </c>
      <c r="B414" s="47" t="s">
        <v>23</v>
      </c>
      <c r="C414" s="49">
        <v>45138</v>
      </c>
      <c r="D414" s="49"/>
      <c r="E414" s="52">
        <v>2378331.65</v>
      </c>
      <c r="F414" s="53">
        <v>1712259.4</v>
      </c>
      <c r="G414" s="201"/>
      <c r="H414" s="47">
        <v>150</v>
      </c>
      <c r="I414" s="67">
        <v>8</v>
      </c>
      <c r="J414" s="47">
        <v>1</v>
      </c>
      <c r="K414" s="56">
        <v>3.2100625221307195E-2</v>
      </c>
      <c r="L414" s="204"/>
      <c r="M414" s="56">
        <v>1.6807496744805778E-2</v>
      </c>
      <c r="N414" s="204"/>
      <c r="O414" s="56">
        <v>3.2880226224478046E-2</v>
      </c>
      <c r="P414" s="203"/>
      <c r="Q414" s="249"/>
    </row>
    <row r="415" spans="1:19" x14ac:dyDescent="0.25">
      <c r="A415" s="58">
        <v>179</v>
      </c>
      <c r="B415" s="57" t="s">
        <v>23</v>
      </c>
      <c r="C415" s="59">
        <v>45138</v>
      </c>
      <c r="D415" s="59"/>
      <c r="E415" s="62">
        <v>2447956.4</v>
      </c>
      <c r="F415" s="63">
        <v>1587195.15</v>
      </c>
      <c r="G415" s="201"/>
      <c r="H415" s="57">
        <v>150</v>
      </c>
      <c r="I415" s="67">
        <v>8</v>
      </c>
      <c r="J415" s="57">
        <v>1</v>
      </c>
      <c r="K415" s="66">
        <v>3.3040358755054358E-2</v>
      </c>
      <c r="L415" s="205"/>
      <c r="M415" s="66">
        <v>2.1720229160470138E-2</v>
      </c>
      <c r="N415" s="205"/>
      <c r="O415" s="66">
        <v>2.4338278628356073E-2</v>
      </c>
      <c r="P415" s="205"/>
      <c r="Q415" s="249"/>
    </row>
    <row r="416" spans="1:19" x14ac:dyDescent="0.25">
      <c r="A416" s="45">
        <v>180</v>
      </c>
      <c r="B416" s="35" t="s">
        <v>23</v>
      </c>
      <c r="C416" s="37">
        <v>45138</v>
      </c>
      <c r="D416" s="37"/>
      <c r="E416" s="46">
        <v>2674617.9</v>
      </c>
      <c r="F416" s="41">
        <v>1686117.9</v>
      </c>
      <c r="G416" s="201"/>
      <c r="H416" s="35">
        <v>150</v>
      </c>
      <c r="I416" s="67">
        <v>8</v>
      </c>
      <c r="J416" s="35">
        <v>1</v>
      </c>
      <c r="K416" s="44">
        <v>3.6099635985628702E-2</v>
      </c>
      <c r="L416" s="203"/>
      <c r="M416" s="44">
        <v>2.4943556096565369E-2</v>
      </c>
      <c r="N416" s="203"/>
      <c r="O416" s="44">
        <v>2.3985571761486166E-2</v>
      </c>
      <c r="P416" s="203"/>
      <c r="Q416" s="249"/>
    </row>
    <row r="417" spans="1:17" x14ac:dyDescent="0.25">
      <c r="A417" s="45">
        <v>180</v>
      </c>
      <c r="B417" s="35" t="s">
        <v>23</v>
      </c>
      <c r="C417" s="37">
        <v>45138</v>
      </c>
      <c r="D417" s="37"/>
      <c r="E417" s="46">
        <v>2749730.15</v>
      </c>
      <c r="F417" s="41">
        <v>1808138.27</v>
      </c>
      <c r="G417" s="201"/>
      <c r="H417" s="35">
        <v>150</v>
      </c>
      <c r="I417" s="67">
        <v>8</v>
      </c>
      <c r="J417" s="35">
        <v>1</v>
      </c>
      <c r="K417" s="44">
        <v>3.711343495970329E-2</v>
      </c>
      <c r="L417" s="203"/>
      <c r="M417" s="44">
        <v>2.3759888597724273E-2</v>
      </c>
      <c r="N417" s="203"/>
      <c r="O417" s="44">
        <v>2.871012467825489E-2</v>
      </c>
      <c r="P417" s="203"/>
      <c r="Q417" s="249"/>
    </row>
    <row r="418" spans="1:17" x14ac:dyDescent="0.25">
      <c r="A418" s="48">
        <v>85</v>
      </c>
      <c r="B418" s="47" t="s">
        <v>23</v>
      </c>
      <c r="C418" s="49">
        <v>45139</v>
      </c>
      <c r="D418" s="49"/>
      <c r="E418" s="52">
        <v>400886.93000000005</v>
      </c>
      <c r="F418" s="53">
        <v>278076.06</v>
      </c>
      <c r="G418" s="201"/>
      <c r="H418" s="47">
        <v>250</v>
      </c>
      <c r="I418" s="67">
        <v>8</v>
      </c>
      <c r="J418" s="47">
        <v>1</v>
      </c>
      <c r="K418" s="56">
        <v>3.2464911517408636E-3</v>
      </c>
      <c r="L418" s="204"/>
      <c r="M418" s="56">
        <v>1.8593868437711675E-3</v>
      </c>
      <c r="N418" s="204"/>
      <c r="O418" s="56">
        <v>2.9822742621348473E-3</v>
      </c>
      <c r="P418" s="203"/>
      <c r="Q418" s="249"/>
    </row>
    <row r="419" spans="1:17" x14ac:dyDescent="0.25">
      <c r="A419" s="58">
        <v>85</v>
      </c>
      <c r="B419" s="57" t="s">
        <v>23</v>
      </c>
      <c r="C419" s="59">
        <v>45139</v>
      </c>
      <c r="D419" s="59"/>
      <c r="E419" s="62">
        <v>401904.34</v>
      </c>
      <c r="F419" s="63">
        <v>275062.37</v>
      </c>
      <c r="G419" s="201"/>
      <c r="H419" s="57">
        <v>250</v>
      </c>
      <c r="I419" s="67">
        <v>8</v>
      </c>
      <c r="J419" s="57">
        <v>1</v>
      </c>
      <c r="K419" s="66">
        <v>3.25473041402535E-3</v>
      </c>
      <c r="L419" s="205"/>
      <c r="M419" s="66">
        <v>1.9204186914075036E-3</v>
      </c>
      <c r="N419" s="205"/>
      <c r="O419" s="66">
        <v>2.8687702036283695E-3</v>
      </c>
      <c r="P419" s="205"/>
      <c r="Q419" s="249"/>
    </row>
    <row r="420" spans="1:17" x14ac:dyDescent="0.25">
      <c r="A420" s="45">
        <v>181</v>
      </c>
      <c r="B420" s="35" t="s">
        <v>23</v>
      </c>
      <c r="C420" s="37">
        <v>45139</v>
      </c>
      <c r="D420" s="37"/>
      <c r="E420" s="46">
        <v>998760.9</v>
      </c>
      <c r="F420" s="41">
        <v>788069.9</v>
      </c>
      <c r="G420" s="201"/>
      <c r="H420" s="35">
        <v>150</v>
      </c>
      <c r="I420" s="67">
        <v>8</v>
      </c>
      <c r="J420" s="35">
        <v>1</v>
      </c>
      <c r="K420" s="44">
        <v>1.3480394686163922E-2</v>
      </c>
      <c r="L420" s="203"/>
      <c r="M420" s="44">
        <v>5.3165227896221079E-3</v>
      </c>
      <c r="N420" s="203"/>
      <c r="O420" s="44">
        <v>1.75523245775649E-2</v>
      </c>
      <c r="P420" s="203"/>
      <c r="Q420" s="249"/>
    </row>
    <row r="421" spans="1:17" x14ac:dyDescent="0.25">
      <c r="A421" s="45">
        <v>181</v>
      </c>
      <c r="B421" s="35" t="s">
        <v>23</v>
      </c>
      <c r="C421" s="37">
        <v>45139</v>
      </c>
      <c r="D421" s="37"/>
      <c r="E421" s="46">
        <v>1031783.2100000001</v>
      </c>
      <c r="F421" s="41">
        <v>739868.77</v>
      </c>
      <c r="G421" s="201"/>
      <c r="H421" s="35">
        <v>150</v>
      </c>
      <c r="I421" s="67">
        <v>8</v>
      </c>
      <c r="J421" s="35">
        <v>1</v>
      </c>
      <c r="K421" s="44">
        <v>1.3926100732775136E-2</v>
      </c>
      <c r="L421" s="203"/>
      <c r="M421" s="44">
        <v>7.3660942939175189E-3</v>
      </c>
      <c r="N421" s="203"/>
      <c r="O421" s="44">
        <v>1.4104013843543884E-2</v>
      </c>
      <c r="P421" s="203"/>
      <c r="Q421" s="249"/>
    </row>
    <row r="422" spans="1:17" x14ac:dyDescent="0.25">
      <c r="A422" s="48">
        <v>133</v>
      </c>
      <c r="B422" s="47" t="s">
        <v>23</v>
      </c>
      <c r="C422" s="49">
        <v>45139</v>
      </c>
      <c r="D422" s="49"/>
      <c r="E422" s="52">
        <v>647259.15</v>
      </c>
      <c r="F422" s="53">
        <v>442310.96</v>
      </c>
      <c r="G422" s="201"/>
      <c r="H422" s="47">
        <v>150</v>
      </c>
      <c r="I422" s="67">
        <v>8</v>
      </c>
      <c r="J422" s="47">
        <v>1</v>
      </c>
      <c r="K422" s="56">
        <v>8.7361337495600582E-3</v>
      </c>
      <c r="L422" s="204"/>
      <c r="M422" s="56">
        <v>5.1716101913551211E-3</v>
      </c>
      <c r="N422" s="204"/>
      <c r="O422" s="56">
        <v>7.6637256501406121E-3</v>
      </c>
      <c r="P422" s="203"/>
      <c r="Q422" s="249"/>
    </row>
    <row r="423" spans="1:17" x14ac:dyDescent="0.25">
      <c r="A423" s="58">
        <v>133</v>
      </c>
      <c r="B423" s="57" t="s">
        <v>23</v>
      </c>
      <c r="C423" s="59">
        <v>45139</v>
      </c>
      <c r="D423" s="59"/>
      <c r="E423" s="62">
        <v>647261.84</v>
      </c>
      <c r="F423" s="63">
        <v>424120.09</v>
      </c>
      <c r="G423" s="201"/>
      <c r="H423" s="57">
        <v>150</v>
      </c>
      <c r="I423" s="67">
        <v>8</v>
      </c>
      <c r="J423" s="57">
        <v>1</v>
      </c>
      <c r="K423" s="66">
        <v>8.7361700568100772E-3</v>
      </c>
      <c r="L423" s="205"/>
      <c r="M423" s="66">
        <v>5.6307018296517589E-3</v>
      </c>
      <c r="N423" s="205"/>
      <c r="O423" s="66">
        <v>6.6767566883903827E-3</v>
      </c>
      <c r="P423" s="205"/>
      <c r="Q423" s="249"/>
    </row>
    <row r="424" spans="1:17" x14ac:dyDescent="0.25">
      <c r="A424" s="45">
        <v>185</v>
      </c>
      <c r="B424" s="35" t="s">
        <v>23</v>
      </c>
      <c r="C424" s="37">
        <v>45139</v>
      </c>
      <c r="D424" s="37"/>
      <c r="E424" s="46">
        <v>3186809.65</v>
      </c>
      <c r="F424" s="41">
        <v>2095132.65</v>
      </c>
      <c r="G424" s="201"/>
      <c r="H424" s="35">
        <v>150</v>
      </c>
      <c r="I424" s="67">
        <v>8</v>
      </c>
      <c r="J424" s="35">
        <v>1</v>
      </c>
      <c r="K424" s="44">
        <v>4.3012748968923306E-2</v>
      </c>
      <c r="L424" s="203"/>
      <c r="M424" s="44">
        <v>2.7547098117177739E-2</v>
      </c>
      <c r="N424" s="203"/>
      <c r="O424" s="44">
        <v>3.325114933125297E-2</v>
      </c>
      <c r="P424" s="203"/>
      <c r="Q424" s="249"/>
    </row>
    <row r="425" spans="1:17" x14ac:dyDescent="0.25">
      <c r="A425" s="45">
        <v>185</v>
      </c>
      <c r="B425" s="35" t="s">
        <v>23</v>
      </c>
      <c r="C425" s="37">
        <v>45139</v>
      </c>
      <c r="D425" s="37"/>
      <c r="E425" s="46">
        <v>3261164.65</v>
      </c>
      <c r="F425" s="41">
        <v>2163746.65</v>
      </c>
      <c r="G425" s="201"/>
      <c r="H425" s="35">
        <v>150</v>
      </c>
      <c r="I425" s="67">
        <v>8</v>
      </c>
      <c r="J425" s="35">
        <v>1</v>
      </c>
      <c r="K425" s="44">
        <v>4.4016327249660682E-2</v>
      </c>
      <c r="L425" s="203"/>
      <c r="M425" s="44">
        <v>2.7691965042367806E-2</v>
      </c>
      <c r="N425" s="203"/>
      <c r="O425" s="44">
        <v>3.5097378745679676E-2</v>
      </c>
      <c r="P425" s="203"/>
      <c r="Q425" s="249"/>
    </row>
    <row r="426" spans="1:17" s="224" customFormat="1" x14ac:dyDescent="0.25">
      <c r="A426" s="228">
        <v>228</v>
      </c>
      <c r="B426" s="229" t="s">
        <v>23</v>
      </c>
      <c r="C426" s="230">
        <v>45139</v>
      </c>
      <c r="D426" s="230"/>
      <c r="E426" s="231">
        <v>5918883.1500000004</v>
      </c>
      <c r="F426" s="232">
        <v>3232361.65</v>
      </c>
      <c r="G426" s="221"/>
      <c r="H426" s="229">
        <v>150</v>
      </c>
      <c r="I426" s="227">
        <v>8</v>
      </c>
      <c r="J426" s="229">
        <v>2</v>
      </c>
      <c r="K426" s="233">
        <v>0.15977574004606146</v>
      </c>
      <c r="L426" s="234"/>
      <c r="M426" s="233">
        <v>0.13558199239226901</v>
      </c>
      <c r="N426" s="234"/>
      <c r="O426" s="233">
        <v>5.2016557455653763E-2</v>
      </c>
      <c r="P426" s="223"/>
      <c r="Q426" s="277"/>
    </row>
    <row r="427" spans="1:17" s="224" customFormat="1" x14ac:dyDescent="0.25">
      <c r="A427" s="235">
        <v>228</v>
      </c>
      <c r="B427" s="236" t="s">
        <v>23</v>
      </c>
      <c r="C427" s="237">
        <v>45139</v>
      </c>
      <c r="D427" s="237"/>
      <c r="E427" s="238">
        <v>6166603.6500000004</v>
      </c>
      <c r="F427" s="239">
        <v>3551981.9</v>
      </c>
      <c r="G427" s="221"/>
      <c r="H427" s="236">
        <v>150</v>
      </c>
      <c r="I427" s="227">
        <v>8</v>
      </c>
      <c r="J427" s="236">
        <v>2</v>
      </c>
      <c r="K427" s="240">
        <v>0.16646276616383174</v>
      </c>
      <c r="L427" s="241"/>
      <c r="M427" s="240">
        <v>0.13195339259974698</v>
      </c>
      <c r="N427" s="241"/>
      <c r="O427" s="240">
        <v>7.4195153162782232E-2</v>
      </c>
      <c r="P427" s="241"/>
      <c r="Q427" s="277"/>
    </row>
    <row r="428" spans="1:17" s="224" customFormat="1" x14ac:dyDescent="0.25">
      <c r="A428" s="225">
        <v>49</v>
      </c>
      <c r="B428" s="216" t="s">
        <v>23</v>
      </c>
      <c r="C428" s="218">
        <v>45141</v>
      </c>
      <c r="D428" s="218"/>
      <c r="E428" s="226">
        <v>2476007.15</v>
      </c>
      <c r="F428" s="220">
        <v>1508141.9</v>
      </c>
      <c r="G428" s="221"/>
      <c r="H428" s="216">
        <v>100</v>
      </c>
      <c r="I428" s="227">
        <v>8</v>
      </c>
      <c r="J428" s="216">
        <v>1</v>
      </c>
      <c r="K428" s="222">
        <v>5.0128444597346389E-2</v>
      </c>
      <c r="L428" s="223"/>
      <c r="M428" s="222">
        <v>3.6634296141564895E-2</v>
      </c>
      <c r="N428" s="223"/>
      <c r="O428" s="222">
        <v>2.9012419179930207E-2</v>
      </c>
      <c r="P428" s="223"/>
      <c r="Q428" s="277"/>
    </row>
    <row r="429" spans="1:17" s="224" customFormat="1" x14ac:dyDescent="0.25">
      <c r="A429" s="225">
        <v>49</v>
      </c>
      <c r="B429" s="216" t="s">
        <v>23</v>
      </c>
      <c r="C429" s="218">
        <v>45141</v>
      </c>
      <c r="D429" s="218"/>
      <c r="E429" s="226">
        <v>2322032.15</v>
      </c>
      <c r="F429" s="220">
        <v>1602228.0299999998</v>
      </c>
      <c r="G429" s="221"/>
      <c r="H429" s="216">
        <v>100</v>
      </c>
      <c r="I429" s="227">
        <v>8</v>
      </c>
      <c r="J429" s="216">
        <v>1</v>
      </c>
      <c r="K429" s="222">
        <v>4.701111625809809E-2</v>
      </c>
      <c r="L429" s="223"/>
      <c r="M429" s="222">
        <v>2.7245029507980079E-2</v>
      </c>
      <c r="N429" s="223"/>
      <c r="O429" s="222">
        <v>4.2497086512753732E-2</v>
      </c>
      <c r="P429" s="223"/>
      <c r="Q429" s="277"/>
    </row>
    <row r="430" spans="1:17" s="224" customFormat="1" x14ac:dyDescent="0.25">
      <c r="A430" s="228">
        <v>165</v>
      </c>
      <c r="B430" s="229" t="s">
        <v>23</v>
      </c>
      <c r="C430" s="230">
        <v>45135</v>
      </c>
      <c r="D430" s="230"/>
      <c r="E430" s="231">
        <v>5205468.6500000004</v>
      </c>
      <c r="F430" s="232">
        <v>3148428.4</v>
      </c>
      <c r="G430" s="221"/>
      <c r="H430" s="229">
        <v>100</v>
      </c>
      <c r="I430" s="227">
        <v>8</v>
      </c>
      <c r="J430" s="229">
        <v>2</v>
      </c>
      <c r="K430" s="233">
        <v>0.2107764889327953</v>
      </c>
      <c r="L430" s="234"/>
      <c r="M430" s="233">
        <v>0.15572048215104053</v>
      </c>
      <c r="N430" s="234"/>
      <c r="O430" s="233">
        <v>0.11837041458077271</v>
      </c>
      <c r="P430" s="223"/>
      <c r="Q430" s="277"/>
    </row>
    <row r="431" spans="1:17" s="224" customFormat="1" x14ac:dyDescent="0.25">
      <c r="A431" s="235">
        <v>165</v>
      </c>
      <c r="B431" s="236" t="s">
        <v>23</v>
      </c>
      <c r="C431" s="237">
        <v>45135</v>
      </c>
      <c r="D431" s="237"/>
      <c r="E431" s="238">
        <v>5341635.1500000004</v>
      </c>
      <c r="F431" s="239">
        <v>3278100.15</v>
      </c>
      <c r="G431" s="221"/>
      <c r="H431" s="236">
        <v>100</v>
      </c>
      <c r="I431" s="227">
        <v>8</v>
      </c>
      <c r="J431" s="236">
        <v>2</v>
      </c>
      <c r="K431" s="240">
        <v>0.21629005528195919</v>
      </c>
      <c r="L431" s="241"/>
      <c r="M431" s="240">
        <v>0.15621214273057976</v>
      </c>
      <c r="N431" s="241"/>
      <c r="O431" s="240">
        <v>0.12916751198546578</v>
      </c>
      <c r="P431" s="241"/>
      <c r="Q431" s="277"/>
    </row>
    <row r="432" spans="1:17" x14ac:dyDescent="0.25">
      <c r="A432" s="45">
        <v>121</v>
      </c>
      <c r="B432" s="35" t="s">
        <v>23</v>
      </c>
      <c r="C432" s="37">
        <v>45135</v>
      </c>
      <c r="D432" s="37"/>
      <c r="E432" s="46">
        <v>3218187.65</v>
      </c>
      <c r="F432" s="41">
        <v>2176823.4</v>
      </c>
      <c r="G432" s="201"/>
      <c r="H432" s="35">
        <v>100</v>
      </c>
      <c r="I432" s="67">
        <v>8</v>
      </c>
      <c r="J432" s="35">
        <v>1</v>
      </c>
      <c r="K432" s="44">
        <v>6.5154392351770632E-2</v>
      </c>
      <c r="L432" s="203"/>
      <c r="M432" s="44">
        <v>3.9416278583964674E-2</v>
      </c>
      <c r="N432" s="203"/>
      <c r="O432" s="44">
        <v>5.533694460078277E-2</v>
      </c>
      <c r="P432" s="203"/>
      <c r="Q432" s="249"/>
    </row>
    <row r="433" spans="1:17" x14ac:dyDescent="0.25">
      <c r="A433" s="45">
        <v>121</v>
      </c>
      <c r="B433" s="35" t="s">
        <v>23</v>
      </c>
      <c r="C433" s="37">
        <v>45135</v>
      </c>
      <c r="D433" s="37"/>
      <c r="E433" s="46">
        <v>3394364.9</v>
      </c>
      <c r="F433" s="41">
        <v>2280241.15</v>
      </c>
      <c r="G433" s="201"/>
      <c r="H433" s="35">
        <v>100</v>
      </c>
      <c r="I433" s="67">
        <v>8</v>
      </c>
      <c r="J433" s="35">
        <v>1</v>
      </c>
      <c r="K433" s="44">
        <v>6.872122030537238E-2</v>
      </c>
      <c r="L433" s="203"/>
      <c r="M433" s="44">
        <v>4.2170270495661265E-2</v>
      </c>
      <c r="N433" s="203"/>
      <c r="O433" s="44">
        <v>5.7084542090878911E-2</v>
      </c>
      <c r="P433" s="203"/>
      <c r="Q433" s="249"/>
    </row>
    <row r="434" spans="1:17" x14ac:dyDescent="0.25">
      <c r="A434" s="48">
        <v>89</v>
      </c>
      <c r="B434" s="47" t="s">
        <v>23</v>
      </c>
      <c r="C434" s="49">
        <v>45139</v>
      </c>
      <c r="D434" s="49"/>
      <c r="E434" s="52">
        <v>2873735.9</v>
      </c>
      <c r="F434" s="53">
        <v>1815058.27</v>
      </c>
      <c r="G434" s="201"/>
      <c r="H434" s="47">
        <v>250</v>
      </c>
      <c r="I434" s="67">
        <v>8</v>
      </c>
      <c r="J434" s="47">
        <v>1</v>
      </c>
      <c r="K434" s="56">
        <v>2.3272293191973274E-2</v>
      </c>
      <c r="L434" s="204"/>
      <c r="M434" s="56">
        <v>1.6028640274405995E-2</v>
      </c>
      <c r="N434" s="204"/>
      <c r="O434" s="56">
        <v>1.5573853772769649E-2</v>
      </c>
      <c r="P434" s="203"/>
      <c r="Q434" s="249"/>
    </row>
    <row r="435" spans="1:17" x14ac:dyDescent="0.25">
      <c r="A435" s="58">
        <v>89</v>
      </c>
      <c r="B435" s="57" t="s">
        <v>23</v>
      </c>
      <c r="C435" s="59">
        <v>45139</v>
      </c>
      <c r="D435" s="59"/>
      <c r="E435" s="62">
        <v>3111818.65</v>
      </c>
      <c r="F435" s="63">
        <v>1922520.27</v>
      </c>
      <c r="G435" s="201"/>
      <c r="H435" s="57">
        <v>250</v>
      </c>
      <c r="I435" s="67">
        <v>8</v>
      </c>
      <c r="J435" s="57">
        <v>1</v>
      </c>
      <c r="K435" s="66">
        <v>2.5200351912314022E-2</v>
      </c>
      <c r="L435" s="205"/>
      <c r="M435" s="66">
        <v>1.8006270626454816E-2</v>
      </c>
      <c r="N435" s="205"/>
      <c r="O435" s="66">
        <v>1.5467274764597284E-2</v>
      </c>
      <c r="P435" s="205"/>
      <c r="Q435" s="249"/>
    </row>
    <row r="436" spans="1:17" x14ac:dyDescent="0.25">
      <c r="A436" s="45">
        <v>149</v>
      </c>
      <c r="B436" s="35" t="s">
        <v>23</v>
      </c>
      <c r="C436" s="37">
        <v>45139</v>
      </c>
      <c r="D436" s="37"/>
      <c r="E436" s="46">
        <v>1323569.1499999999</v>
      </c>
      <c r="F436" s="41">
        <v>970765.15</v>
      </c>
      <c r="G436" s="201"/>
      <c r="H436" s="35">
        <v>250</v>
      </c>
      <c r="I436" s="67">
        <v>8</v>
      </c>
      <c r="J436" s="35">
        <v>1</v>
      </c>
      <c r="K436" s="44">
        <v>1.0718622166584915E-2</v>
      </c>
      <c r="L436" s="203"/>
      <c r="M436" s="44">
        <v>5.3415395235767186E-3</v>
      </c>
      <c r="N436" s="203">
        <v>3</v>
      </c>
      <c r="O436" s="44">
        <v>1.1560727682467619E-2</v>
      </c>
      <c r="P436" s="203"/>
      <c r="Q436" s="249"/>
    </row>
    <row r="437" spans="1:17" x14ac:dyDescent="0.25">
      <c r="A437" s="45">
        <v>149</v>
      </c>
      <c r="B437" s="35" t="s">
        <v>23</v>
      </c>
      <c r="C437" s="37">
        <v>45139</v>
      </c>
      <c r="D437" s="37"/>
      <c r="E437" s="46">
        <v>1382975.27</v>
      </c>
      <c r="F437" s="41">
        <v>873699.4</v>
      </c>
      <c r="G437" s="201"/>
      <c r="H437" s="35">
        <v>250</v>
      </c>
      <c r="I437" s="67">
        <v>8</v>
      </c>
      <c r="J437" s="35">
        <v>1</v>
      </c>
      <c r="K437" s="44">
        <v>1.11997090479638E-2</v>
      </c>
      <c r="L437" s="203"/>
      <c r="M437" s="44">
        <v>7.710562204535437E-3</v>
      </c>
      <c r="N437" s="203">
        <v>3</v>
      </c>
      <c r="O437" s="44">
        <v>7.5016657133709849E-3</v>
      </c>
      <c r="P437" s="203"/>
      <c r="Q437" s="249"/>
    </row>
    <row r="438" spans="1:17" x14ac:dyDescent="0.25">
      <c r="A438" s="48">
        <v>114</v>
      </c>
      <c r="B438" s="47" t="s">
        <v>23</v>
      </c>
      <c r="C438" s="49">
        <v>45140</v>
      </c>
      <c r="D438" s="49"/>
      <c r="E438" s="52">
        <v>2017570.5299999998</v>
      </c>
      <c r="F438" s="53">
        <v>1274750.1499999999</v>
      </c>
      <c r="G438" s="201"/>
      <c r="H438" s="47">
        <v>100</v>
      </c>
      <c r="I438" s="67">
        <v>8</v>
      </c>
      <c r="J438" s="47">
        <v>1</v>
      </c>
      <c r="K438" s="56">
        <v>4.0847084199390857E-2</v>
      </c>
      <c r="L438" s="204"/>
      <c r="M438" s="56">
        <v>2.8116209132324738E-2</v>
      </c>
      <c r="N438" s="204"/>
      <c r="O438" s="56">
        <v>2.7371381394192158E-2</v>
      </c>
      <c r="P438" s="203"/>
      <c r="Q438" s="249"/>
    </row>
    <row r="439" spans="1:17" x14ac:dyDescent="0.25">
      <c r="A439" s="58">
        <v>114</v>
      </c>
      <c r="B439" s="57" t="s">
        <v>23</v>
      </c>
      <c r="C439" s="59">
        <v>45140</v>
      </c>
      <c r="D439" s="59"/>
      <c r="E439" s="62">
        <v>2085214.77</v>
      </c>
      <c r="F439" s="63">
        <v>1452971.9</v>
      </c>
      <c r="G439" s="201"/>
      <c r="H439" s="57">
        <v>100</v>
      </c>
      <c r="I439" s="67">
        <v>8</v>
      </c>
      <c r="J439" s="57">
        <v>1</v>
      </c>
      <c r="K439" s="66">
        <v>4.221658773138575E-2</v>
      </c>
      <c r="L439" s="205"/>
      <c r="M439" s="66">
        <v>2.3930782237478739E-2</v>
      </c>
      <c r="N439" s="205"/>
      <c r="O439" s="66">
        <v>3.9314481811900066E-2</v>
      </c>
      <c r="P439" s="205"/>
      <c r="Q439" s="249"/>
    </row>
    <row r="440" spans="1:17" x14ac:dyDescent="0.25">
      <c r="A440" s="45">
        <v>115</v>
      </c>
      <c r="B440" s="35" t="s">
        <v>23</v>
      </c>
      <c r="C440" s="37">
        <v>45140</v>
      </c>
      <c r="D440" s="37"/>
      <c r="E440" s="46">
        <v>1890663.27</v>
      </c>
      <c r="F440" s="41">
        <v>1304478.5299999998</v>
      </c>
      <c r="G440" s="201"/>
      <c r="H440" s="35">
        <v>150</v>
      </c>
      <c r="I440" s="67">
        <v>8</v>
      </c>
      <c r="J440" s="35">
        <v>1</v>
      </c>
      <c r="K440" s="44">
        <v>2.5518507080356575E-2</v>
      </c>
      <c r="L440" s="203"/>
      <c r="M440" s="44">
        <v>1.4791635756338488E-2</v>
      </c>
      <c r="N440" s="203"/>
      <c r="O440" s="44">
        <v>2.3062773346638893E-2</v>
      </c>
      <c r="P440" s="203"/>
      <c r="Q440" s="249"/>
    </row>
    <row r="441" spans="1:17" x14ac:dyDescent="0.25">
      <c r="A441" s="45">
        <v>115</v>
      </c>
      <c r="B441" s="35" t="s">
        <v>23</v>
      </c>
      <c r="C441" s="37">
        <v>45140</v>
      </c>
      <c r="D441" s="37"/>
      <c r="E441" s="46">
        <v>1908830.65</v>
      </c>
      <c r="F441" s="41">
        <v>1238600.0299999998</v>
      </c>
      <c r="G441" s="201"/>
      <c r="H441" s="35">
        <v>150</v>
      </c>
      <c r="I441" s="67">
        <v>8</v>
      </c>
      <c r="J441" s="35">
        <v>1</v>
      </c>
      <c r="K441" s="44">
        <v>2.5763714369522104E-2</v>
      </c>
      <c r="L441" s="203"/>
      <c r="M441" s="44">
        <v>1.691242798948487E-2</v>
      </c>
      <c r="N441" s="203"/>
      <c r="O441" s="44">
        <v>1.9030265717080049E-2</v>
      </c>
      <c r="P441" s="203"/>
      <c r="Q441" s="249"/>
    </row>
    <row r="442" spans="1:17" x14ac:dyDescent="0.25">
      <c r="A442" s="48">
        <v>123</v>
      </c>
      <c r="B442" s="47" t="s">
        <v>23</v>
      </c>
      <c r="C442" s="49">
        <v>45140</v>
      </c>
      <c r="D442" s="49"/>
      <c r="E442" s="52">
        <v>7253193.6500000004</v>
      </c>
      <c r="F442" s="53">
        <v>4162134.15</v>
      </c>
      <c r="G442" s="201"/>
      <c r="H442" s="47">
        <v>100</v>
      </c>
      <c r="I442" s="67">
        <v>8</v>
      </c>
      <c r="J442" s="47">
        <v>1</v>
      </c>
      <c r="K442" s="56">
        <v>0.146845826369221</v>
      </c>
      <c r="L442" s="204"/>
      <c r="M442" s="56">
        <v>0.11699850688326452</v>
      </c>
      <c r="N442" s="204"/>
      <c r="O442" s="56">
        <v>6.4171736894806389E-2</v>
      </c>
      <c r="P442" s="203"/>
      <c r="Q442" s="249"/>
    </row>
    <row r="443" spans="1:17" x14ac:dyDescent="0.25">
      <c r="A443" s="58">
        <v>123</v>
      </c>
      <c r="B443" s="57" t="s">
        <v>23</v>
      </c>
      <c r="C443" s="59">
        <v>45140</v>
      </c>
      <c r="D443" s="59"/>
      <c r="E443" s="62">
        <v>7785151.1500000004</v>
      </c>
      <c r="F443" s="63">
        <v>4556306.1500000004</v>
      </c>
      <c r="G443" s="201"/>
      <c r="H443" s="57">
        <v>100</v>
      </c>
      <c r="I443" s="67">
        <v>8</v>
      </c>
      <c r="J443" s="57">
        <v>1</v>
      </c>
      <c r="K443" s="66">
        <v>0.15761566686297435</v>
      </c>
      <c r="L443" s="205"/>
      <c r="M443" s="66">
        <v>0.12221377296603127</v>
      </c>
      <c r="N443" s="205"/>
      <c r="O443" s="66">
        <v>7.61140718784276E-2</v>
      </c>
      <c r="P443" s="205"/>
      <c r="Q443" s="249"/>
    </row>
    <row r="444" spans="1:17" x14ac:dyDescent="0.25">
      <c r="A444" s="45">
        <v>57</v>
      </c>
      <c r="B444" s="35" t="s">
        <v>23</v>
      </c>
      <c r="C444" s="37">
        <v>45140</v>
      </c>
      <c r="D444" s="37"/>
      <c r="E444" s="46">
        <v>937250.27</v>
      </c>
      <c r="F444" s="41">
        <v>659798.34</v>
      </c>
      <c r="G444" s="201"/>
      <c r="H444" s="35">
        <v>250</v>
      </c>
      <c r="I444" s="67">
        <v>8</v>
      </c>
      <c r="J444" s="35">
        <v>1</v>
      </c>
      <c r="K444" s="44">
        <v>7.5901070372180381E-3</v>
      </c>
      <c r="L444" s="203"/>
      <c r="M444" s="44">
        <v>4.2006906100487589E-3</v>
      </c>
      <c r="N444" s="203"/>
      <c r="O444" s="44">
        <v>7.2872453184139518E-3</v>
      </c>
      <c r="P444" s="203"/>
      <c r="Q444" s="249"/>
    </row>
    <row r="445" spans="1:17" x14ac:dyDescent="0.25">
      <c r="A445" s="45">
        <v>57</v>
      </c>
      <c r="B445" s="35" t="s">
        <v>23</v>
      </c>
      <c r="C445" s="37">
        <v>45140</v>
      </c>
      <c r="D445" s="37"/>
      <c r="E445" s="46">
        <v>1050243.6499999999</v>
      </c>
      <c r="F445" s="41">
        <v>750823.34</v>
      </c>
      <c r="G445" s="201"/>
      <c r="H445" s="35">
        <v>250</v>
      </c>
      <c r="I445" s="67">
        <v>8</v>
      </c>
      <c r="J445" s="35">
        <v>1</v>
      </c>
      <c r="K445" s="44">
        <v>8.5051580925749517E-3</v>
      </c>
      <c r="L445" s="203"/>
      <c r="M445" s="44">
        <v>4.5332972982919531E-3</v>
      </c>
      <c r="N445" s="203"/>
      <c r="O445" s="44">
        <v>8.5395007077084476E-3</v>
      </c>
      <c r="P445" s="203"/>
      <c r="Q445" s="249"/>
    </row>
    <row r="446" spans="1:17" x14ac:dyDescent="0.25">
      <c r="A446" s="48">
        <v>182</v>
      </c>
      <c r="B446" s="47" t="s">
        <v>23</v>
      </c>
      <c r="C446" s="49">
        <v>45140</v>
      </c>
      <c r="D446" s="49"/>
      <c r="E446" s="52">
        <v>694268.34</v>
      </c>
      <c r="F446" s="53">
        <v>469590.15</v>
      </c>
      <c r="G446" s="201"/>
      <c r="H446" s="47">
        <v>350</v>
      </c>
      <c r="I446" s="67">
        <v>8</v>
      </c>
      <c r="J446" s="47">
        <v>1</v>
      </c>
      <c r="K446" s="56">
        <v>4.0159810197849784E-3</v>
      </c>
      <c r="L446" s="204"/>
      <c r="M446" s="56">
        <v>2.4297736986515373E-3</v>
      </c>
      <c r="N446" s="204"/>
      <c r="O446" s="56">
        <v>3.4103457404368984E-3</v>
      </c>
      <c r="P446" s="203"/>
      <c r="Q446" s="249"/>
    </row>
    <row r="447" spans="1:17" x14ac:dyDescent="0.25">
      <c r="A447" s="58">
        <v>182</v>
      </c>
      <c r="B447" s="57" t="s">
        <v>23</v>
      </c>
      <c r="C447" s="59">
        <v>45140</v>
      </c>
      <c r="D447" s="59"/>
      <c r="E447" s="62">
        <v>711959.84</v>
      </c>
      <c r="F447" s="63">
        <v>481477.43000000005</v>
      </c>
      <c r="G447" s="201"/>
      <c r="H447" s="57">
        <v>350</v>
      </c>
      <c r="I447" s="67">
        <v>8</v>
      </c>
      <c r="J447" s="57">
        <v>1</v>
      </c>
      <c r="K447" s="66">
        <v>4.1183171398672018E-3</v>
      </c>
      <c r="L447" s="205"/>
      <c r="M447" s="66">
        <v>2.4925432140067536E-3</v>
      </c>
      <c r="N447" s="205"/>
      <c r="O447" s="66">
        <v>3.495413940599964E-3</v>
      </c>
      <c r="P447" s="205"/>
      <c r="Q447" s="249"/>
    </row>
    <row r="448" spans="1:17" x14ac:dyDescent="0.25">
      <c r="A448" s="45">
        <v>93</v>
      </c>
      <c r="B448" s="35" t="s">
        <v>23</v>
      </c>
      <c r="C448" s="37">
        <v>45140</v>
      </c>
      <c r="D448" s="37"/>
      <c r="E448" s="46">
        <v>1612824.0299999998</v>
      </c>
      <c r="F448" s="41">
        <v>1061305.27</v>
      </c>
      <c r="G448" s="201"/>
      <c r="H448" s="35">
        <v>400</v>
      </c>
      <c r="I448" s="67">
        <v>8</v>
      </c>
      <c r="J448" s="35">
        <v>1</v>
      </c>
      <c r="K448" s="44">
        <v>8.1631791767164241E-3</v>
      </c>
      <c r="L448" s="203"/>
      <c r="M448" s="44">
        <v>5.218831232309624E-3</v>
      </c>
      <c r="N448" s="203"/>
      <c r="O448" s="44">
        <v>6.3303480804746239E-3</v>
      </c>
      <c r="P448" s="203"/>
      <c r="Q448" s="249"/>
    </row>
    <row r="449" spans="1:17" x14ac:dyDescent="0.25">
      <c r="A449" s="45">
        <v>93</v>
      </c>
      <c r="B449" s="35" t="s">
        <v>23</v>
      </c>
      <c r="C449" s="37">
        <v>45140</v>
      </c>
      <c r="D449" s="37"/>
      <c r="E449" s="46">
        <v>1364355.27</v>
      </c>
      <c r="F449" s="41">
        <v>878935.09</v>
      </c>
      <c r="G449" s="201"/>
      <c r="H449" s="35">
        <v>400</v>
      </c>
      <c r="I449" s="67">
        <v>8</v>
      </c>
      <c r="J449" s="35">
        <v>1</v>
      </c>
      <c r="K449" s="44">
        <v>6.9055745217953615E-3</v>
      </c>
      <c r="L449" s="203"/>
      <c r="M449" s="44">
        <v>4.5933632360526779E-3</v>
      </c>
      <c r="N449" s="203"/>
      <c r="O449" s="44">
        <v>4.9712542643467663E-3</v>
      </c>
      <c r="P449" s="203"/>
      <c r="Q449" s="249"/>
    </row>
    <row r="450" spans="1:17" x14ac:dyDescent="0.25">
      <c r="A450" s="48">
        <v>48</v>
      </c>
      <c r="B450" s="47" t="s">
        <v>23</v>
      </c>
      <c r="C450" s="49">
        <v>45141</v>
      </c>
      <c r="D450" s="49"/>
      <c r="E450" s="52">
        <v>1096711.77</v>
      </c>
      <c r="F450" s="53">
        <v>741806.46000000008</v>
      </c>
      <c r="G450" s="201"/>
      <c r="H450" s="47">
        <v>100</v>
      </c>
      <c r="I450" s="67">
        <v>8</v>
      </c>
      <c r="J450" s="47">
        <v>1</v>
      </c>
      <c r="K450" s="56">
        <v>2.2203673847106094E-2</v>
      </c>
      <c r="L450" s="204"/>
      <c r="M450" s="56">
        <v>1.3433384687335239E-2</v>
      </c>
      <c r="N450" s="204"/>
      <c r="O450" s="56">
        <v>1.8856121693507349E-2</v>
      </c>
      <c r="P450" s="203"/>
      <c r="Q450" s="249"/>
    </row>
    <row r="451" spans="1:17" x14ac:dyDescent="0.25">
      <c r="A451" s="58">
        <v>48</v>
      </c>
      <c r="B451" s="57" t="s">
        <v>23</v>
      </c>
      <c r="C451" s="59">
        <v>45141</v>
      </c>
      <c r="D451" s="59"/>
      <c r="E451" s="62">
        <v>1216865.77</v>
      </c>
      <c r="F451" s="63">
        <v>789027.09</v>
      </c>
      <c r="G451" s="201"/>
      <c r="H451" s="57">
        <v>100</v>
      </c>
      <c r="I451" s="67">
        <v>8</v>
      </c>
      <c r="J451" s="57">
        <v>1</v>
      </c>
      <c r="K451" s="66">
        <v>2.463627309551681E-2</v>
      </c>
      <c r="L451" s="205"/>
      <c r="M451" s="66">
        <v>1.6193957685675997E-2</v>
      </c>
      <c r="N451" s="205"/>
      <c r="O451" s="66">
        <v>1.8150978131157749E-2</v>
      </c>
      <c r="P451" s="205"/>
      <c r="Q451" s="249"/>
    </row>
    <row r="452" spans="1:17" x14ac:dyDescent="0.25">
      <c r="A452" s="45">
        <v>219</v>
      </c>
      <c r="B452" s="35" t="s">
        <v>23</v>
      </c>
      <c r="C452" s="37">
        <v>45141</v>
      </c>
      <c r="D452" s="37"/>
      <c r="E452" s="46">
        <v>5460777.1500000004</v>
      </c>
      <c r="F452" s="41">
        <v>3381272.4</v>
      </c>
      <c r="G452" s="201"/>
      <c r="H452" s="35">
        <v>100</v>
      </c>
      <c r="I452" s="67">
        <v>8</v>
      </c>
      <c r="J452" s="35">
        <v>1</v>
      </c>
      <c r="K452" s="44">
        <v>0.11055713826279949</v>
      </c>
      <c r="L452" s="203"/>
      <c r="M452" s="44">
        <v>7.8710536243853046E-2</v>
      </c>
      <c r="N452" s="203">
        <v>3</v>
      </c>
      <c r="O452" s="44">
        <v>6.8470194340734869E-2</v>
      </c>
      <c r="P452" s="203"/>
      <c r="Q452" s="249"/>
    </row>
    <row r="453" spans="1:17" x14ac:dyDescent="0.25">
      <c r="A453" s="45">
        <v>219</v>
      </c>
      <c r="B453" s="35" t="s">
        <v>23</v>
      </c>
      <c r="C453" s="37">
        <v>45141</v>
      </c>
      <c r="D453" s="37"/>
      <c r="E453" s="46">
        <v>4705136.1500000004</v>
      </c>
      <c r="F453" s="41">
        <v>3360909.15</v>
      </c>
      <c r="G453" s="201"/>
      <c r="H453" s="35">
        <v>100</v>
      </c>
      <c r="I453" s="67">
        <v>8</v>
      </c>
      <c r="J453" s="35">
        <v>1</v>
      </c>
      <c r="K453" s="44">
        <v>9.5258673553606954E-2</v>
      </c>
      <c r="L453" s="203"/>
      <c r="M453" s="44">
        <v>5.0879820305034573E-2</v>
      </c>
      <c r="N453" s="203">
        <v>3</v>
      </c>
      <c r="O453" s="44">
        <v>9.5414534484430588E-2</v>
      </c>
      <c r="P453" s="203"/>
      <c r="Q453" s="249"/>
    </row>
    <row r="454" spans="1:17" s="224" customFormat="1" x14ac:dyDescent="0.25">
      <c r="A454" s="228">
        <v>213</v>
      </c>
      <c r="B454" s="229" t="s">
        <v>23</v>
      </c>
      <c r="C454" s="230">
        <v>45145</v>
      </c>
      <c r="D454" s="230"/>
      <c r="E454" s="231">
        <v>2706645.15</v>
      </c>
      <c r="F454" s="232">
        <v>2611913.4</v>
      </c>
      <c r="G454" s="242"/>
      <c r="H454" s="229">
        <v>100</v>
      </c>
      <c r="I454" s="227">
        <v>8</v>
      </c>
      <c r="J454" s="229">
        <v>1</v>
      </c>
      <c r="K454" s="233">
        <v>5.4797867383562002E-2</v>
      </c>
      <c r="L454" s="234">
        <v>3</v>
      </c>
      <c r="M454" s="233"/>
      <c r="N454" s="234"/>
      <c r="O454" s="233"/>
      <c r="P454" s="223"/>
      <c r="Q454" s="277"/>
    </row>
    <row r="455" spans="1:17" x14ac:dyDescent="0.25">
      <c r="A455" s="58">
        <v>213</v>
      </c>
      <c r="B455" s="57" t="s">
        <v>23</v>
      </c>
      <c r="C455" s="59">
        <v>45145</v>
      </c>
      <c r="D455" s="59"/>
      <c r="E455" s="62">
        <v>4002537.65</v>
      </c>
      <c r="F455" s="63">
        <v>2840167.4</v>
      </c>
      <c r="G455" s="201"/>
      <c r="H455" s="57">
        <v>100</v>
      </c>
      <c r="I455" s="67">
        <v>8</v>
      </c>
      <c r="J455" s="57">
        <v>1</v>
      </c>
      <c r="K455" s="66">
        <v>8.103409024356735E-2</v>
      </c>
      <c r="L455" s="205">
        <v>3</v>
      </c>
      <c r="M455" s="66">
        <v>4.399643025167483E-2</v>
      </c>
      <c r="N455" s="205"/>
      <c r="O455" s="66">
        <v>7.9630968982568912E-2</v>
      </c>
      <c r="P455" s="205"/>
      <c r="Q455" s="249"/>
    </row>
    <row r="456" spans="1:17" x14ac:dyDescent="0.25">
      <c r="A456" s="45">
        <v>163</v>
      </c>
      <c r="B456" s="35" t="s">
        <v>23</v>
      </c>
      <c r="C456" s="37">
        <v>45145</v>
      </c>
      <c r="D456" s="37"/>
      <c r="E456" s="46">
        <v>4864201.6500000004</v>
      </c>
      <c r="F456" s="41">
        <v>2836465.65</v>
      </c>
      <c r="G456" s="201"/>
      <c r="H456" s="35">
        <v>100</v>
      </c>
      <c r="I456" s="67">
        <v>8</v>
      </c>
      <c r="J456" s="35">
        <v>1</v>
      </c>
      <c r="K456" s="44">
        <v>9.8479062519001986E-2</v>
      </c>
      <c r="L456" s="203"/>
      <c r="M456" s="44">
        <v>7.6751057154818045E-2</v>
      </c>
      <c r="N456" s="203">
        <v>3</v>
      </c>
      <c r="O456" s="44">
        <v>4.6715211532995488E-2</v>
      </c>
      <c r="P456" s="203"/>
      <c r="Q456" s="249"/>
    </row>
    <row r="457" spans="1:17" x14ac:dyDescent="0.25">
      <c r="A457" s="45">
        <v>163</v>
      </c>
      <c r="B457" s="35" t="s">
        <v>23</v>
      </c>
      <c r="C457" s="37">
        <v>45145</v>
      </c>
      <c r="D457" s="37"/>
      <c r="E457" s="46">
        <v>4406360.1500000004</v>
      </c>
      <c r="F457" s="41">
        <v>3064188.9</v>
      </c>
      <c r="G457" s="201"/>
      <c r="H457" s="35">
        <v>100</v>
      </c>
      <c r="I457" s="67">
        <v>8</v>
      </c>
      <c r="J457" s="35">
        <v>1</v>
      </c>
      <c r="K457" s="44">
        <v>8.920975072920527E-2</v>
      </c>
      <c r="L457" s="203"/>
      <c r="M457" s="44">
        <v>5.0802008900716657E-2</v>
      </c>
      <c r="N457" s="203">
        <v>3</v>
      </c>
      <c r="O457" s="44">
        <v>8.2576644931250526E-2</v>
      </c>
      <c r="P457" s="203"/>
      <c r="Q457" s="249"/>
    </row>
    <row r="458" spans="1:17" x14ac:dyDescent="0.25">
      <c r="A458" s="48">
        <v>140</v>
      </c>
      <c r="B458" s="47" t="s">
        <v>23</v>
      </c>
      <c r="C458" s="49">
        <v>45145</v>
      </c>
      <c r="D458" s="49"/>
      <c r="E458" s="52">
        <v>3256401.4</v>
      </c>
      <c r="F458" s="53">
        <v>2728719.15</v>
      </c>
      <c r="G458" s="201"/>
      <c r="H458" s="47">
        <v>100</v>
      </c>
      <c r="I458" s="67">
        <v>8</v>
      </c>
      <c r="J458" s="47">
        <v>1</v>
      </c>
      <c r="K458" s="56">
        <v>6.5928055646616857E-2</v>
      </c>
      <c r="L458" s="204"/>
      <c r="M458" s="56">
        <v>1.9973098336929944E-2</v>
      </c>
      <c r="N458" s="204"/>
      <c r="O458" s="56">
        <v>9.8803158215826858E-2</v>
      </c>
      <c r="P458" s="203"/>
      <c r="Q458" s="249"/>
    </row>
    <row r="459" spans="1:17" x14ac:dyDescent="0.25">
      <c r="A459" s="58">
        <v>140</v>
      </c>
      <c r="B459" s="57" t="s">
        <v>23</v>
      </c>
      <c r="C459" s="59">
        <v>45145</v>
      </c>
      <c r="D459" s="59"/>
      <c r="E459" s="62">
        <v>3104863.65</v>
      </c>
      <c r="F459" s="63">
        <v>2695418.15</v>
      </c>
      <c r="G459" s="201"/>
      <c r="H459" s="57">
        <v>100</v>
      </c>
      <c r="I459" s="67">
        <v>8</v>
      </c>
      <c r="J459" s="57">
        <v>1</v>
      </c>
      <c r="K459" s="66">
        <v>6.2860071087169386E-2</v>
      </c>
      <c r="L459" s="205"/>
      <c r="M459" s="66">
        <v>1.5497764488218902E-2</v>
      </c>
      <c r="N459" s="205"/>
      <c r="O459" s="66">
        <v>0.10182895918774357</v>
      </c>
      <c r="P459" s="205"/>
      <c r="Q459" s="249"/>
    </row>
    <row r="460" spans="1:17" x14ac:dyDescent="0.25">
      <c r="A460" s="48">
        <v>33</v>
      </c>
      <c r="B460" s="47" t="s">
        <v>23</v>
      </c>
      <c r="C460" s="49">
        <v>45133</v>
      </c>
      <c r="D460" s="49"/>
      <c r="E460" s="52">
        <v>410398.36000000004</v>
      </c>
      <c r="F460" s="53">
        <v>282755.77</v>
      </c>
      <c r="G460" s="201"/>
      <c r="H460" s="47">
        <v>250</v>
      </c>
      <c r="I460" s="47">
        <v>8</v>
      </c>
      <c r="J460" s="47">
        <v>1</v>
      </c>
      <c r="K460" s="56">
        <v>3.3235172930905022E-3</v>
      </c>
      <c r="L460" s="204"/>
      <c r="M460" s="56">
        <v>1.9325402755544124E-3</v>
      </c>
      <c r="N460" s="204"/>
      <c r="O460" s="56">
        <v>2.9906005877025923E-3</v>
      </c>
      <c r="P460" s="203"/>
      <c r="Q460" s="249"/>
    </row>
    <row r="461" spans="1:17" x14ac:dyDescent="0.25">
      <c r="A461" s="58">
        <v>96</v>
      </c>
      <c r="B461" s="57" t="s">
        <v>23</v>
      </c>
      <c r="C461" s="59">
        <v>45146</v>
      </c>
      <c r="D461" s="59"/>
      <c r="E461" s="62">
        <v>1440033.4500000002</v>
      </c>
      <c r="F461" s="63">
        <v>888093.39</v>
      </c>
      <c r="G461" s="201"/>
      <c r="H461" s="57">
        <v>150</v>
      </c>
      <c r="I461" s="57">
        <v>8</v>
      </c>
      <c r="J461" s="57">
        <v>1</v>
      </c>
      <c r="K461" s="66">
        <v>1.9436302790065477E-2</v>
      </c>
      <c r="L461" s="205">
        <v>3</v>
      </c>
      <c r="M461" s="66">
        <v>1.3927514262571227E-2</v>
      </c>
      <c r="N461" s="205">
        <v>3</v>
      </c>
      <c r="O461" s="66">
        <v>1.1843895334112627E-2</v>
      </c>
      <c r="P461" s="203">
        <v>3</v>
      </c>
      <c r="Q461" s="249"/>
    </row>
    <row r="462" spans="1:17" x14ac:dyDescent="0.25">
      <c r="A462" s="68">
        <v>96</v>
      </c>
      <c r="B462" s="67" t="s">
        <v>23</v>
      </c>
      <c r="C462" s="69">
        <v>45146</v>
      </c>
      <c r="D462" s="69"/>
      <c r="E462" s="72">
        <v>216961.02</v>
      </c>
      <c r="F462" s="73">
        <v>147469.51999999999</v>
      </c>
      <c r="G462" s="201"/>
      <c r="H462" s="67">
        <v>150</v>
      </c>
      <c r="I462" s="67">
        <v>8</v>
      </c>
      <c r="J462" s="67">
        <v>1</v>
      </c>
      <c r="K462" s="76">
        <v>2.9283486979843772E-3</v>
      </c>
      <c r="L462" s="206">
        <v>3</v>
      </c>
      <c r="M462" s="76">
        <v>1.7535307319013376E-3</v>
      </c>
      <c r="N462" s="206">
        <v>3</v>
      </c>
      <c r="O462" s="76">
        <v>2.5258586270785342E-3</v>
      </c>
      <c r="P462" s="206">
        <v>3</v>
      </c>
      <c r="Q462" s="249"/>
    </row>
    <row r="463" spans="1:17" x14ac:dyDescent="0.25">
      <c r="A463" s="68">
        <v>92</v>
      </c>
      <c r="B463" s="67" t="s">
        <v>23</v>
      </c>
      <c r="C463" s="69">
        <v>45146</v>
      </c>
      <c r="D463" s="69"/>
      <c r="E463" s="72">
        <v>481304.33</v>
      </c>
      <c r="F463" s="73">
        <v>309504.24</v>
      </c>
      <c r="G463" s="201"/>
      <c r="H463" s="67">
        <v>150</v>
      </c>
      <c r="I463" s="67">
        <v>8</v>
      </c>
      <c r="J463" s="67">
        <v>1</v>
      </c>
      <c r="K463" s="76">
        <v>6.4962218009932977E-3</v>
      </c>
      <c r="L463" s="206">
        <v>3</v>
      </c>
      <c r="M463" s="76">
        <v>4.3351595167526354E-3</v>
      </c>
      <c r="N463" s="206">
        <v>3</v>
      </c>
      <c r="O463" s="76">
        <v>4.6462839111174247E-3</v>
      </c>
      <c r="P463" s="206">
        <v>3</v>
      </c>
      <c r="Q463" s="249"/>
    </row>
    <row r="464" spans="1:17" x14ac:dyDescent="0.25">
      <c r="A464" s="48">
        <v>92</v>
      </c>
      <c r="B464" s="47" t="s">
        <v>23</v>
      </c>
      <c r="C464" s="49">
        <v>45146</v>
      </c>
      <c r="D464" s="49"/>
      <c r="E464" s="52">
        <v>1437811.33</v>
      </c>
      <c r="F464" s="53">
        <v>894857.89</v>
      </c>
      <c r="G464" s="201"/>
      <c r="H464" s="47">
        <v>150</v>
      </c>
      <c r="I464" s="67">
        <v>8</v>
      </c>
      <c r="J464" s="47">
        <v>1</v>
      </c>
      <c r="K464" s="56">
        <v>1.9406310572068132E-2</v>
      </c>
      <c r="L464" s="204">
        <v>3</v>
      </c>
      <c r="M464" s="56">
        <v>1.3700748192678948E-2</v>
      </c>
      <c r="N464" s="204">
        <v>3</v>
      </c>
      <c r="O464" s="56">
        <v>1.2266959115686742E-2</v>
      </c>
      <c r="P464" s="203">
        <v>3</v>
      </c>
      <c r="Q464" s="249"/>
    </row>
    <row r="465" spans="1:17" x14ac:dyDescent="0.25">
      <c r="A465" s="58">
        <v>184</v>
      </c>
      <c r="B465" s="57" t="s">
        <v>23</v>
      </c>
      <c r="C465" s="59">
        <v>45146</v>
      </c>
      <c r="D465" s="59"/>
      <c r="E465" s="62">
        <v>1617809.71</v>
      </c>
      <c r="F465" s="63">
        <v>1031972.7699999999</v>
      </c>
      <c r="G465" s="201"/>
      <c r="H465" s="57">
        <v>100</v>
      </c>
      <c r="I465" s="67">
        <v>8</v>
      </c>
      <c r="J465" s="57">
        <v>1</v>
      </c>
      <c r="K465" s="66">
        <v>3.2753655180997363E-2</v>
      </c>
      <c r="L465" s="205"/>
      <c r="M465" s="66">
        <v>2.2174289190182401E-2</v>
      </c>
      <c r="N465" s="205"/>
      <c r="O465" s="66">
        <v>2.2745636880252183E-2</v>
      </c>
      <c r="P465" s="203"/>
      <c r="Q465" s="249"/>
    </row>
    <row r="466" spans="1:17" x14ac:dyDescent="0.25">
      <c r="A466" s="45">
        <v>184</v>
      </c>
      <c r="B466" s="35" t="s">
        <v>23</v>
      </c>
      <c r="C466" s="37">
        <v>45146</v>
      </c>
      <c r="D466" s="37"/>
      <c r="E466" s="46">
        <v>1471771.83</v>
      </c>
      <c r="F466" s="41">
        <v>938988.58</v>
      </c>
      <c r="G466" s="201"/>
      <c r="H466" s="35">
        <v>100</v>
      </c>
      <c r="I466" s="67">
        <v>8</v>
      </c>
      <c r="J466" s="35">
        <v>1</v>
      </c>
      <c r="K466" s="44">
        <v>2.9797019221083475E-2</v>
      </c>
      <c r="L466" s="203"/>
      <c r="M466" s="44">
        <v>2.0166174330326882E-2</v>
      </c>
      <c r="N466" s="203"/>
      <c r="O466" s="44">
        <v>2.0706316515126683E-2</v>
      </c>
      <c r="P466" s="203"/>
      <c r="Q466" s="249"/>
    </row>
    <row r="467" spans="1:17" x14ac:dyDescent="0.25">
      <c r="A467" s="45">
        <v>120</v>
      </c>
      <c r="B467" s="35" t="s">
        <v>23</v>
      </c>
      <c r="C467" s="37">
        <v>45147</v>
      </c>
      <c r="D467" s="37"/>
      <c r="E467" s="46">
        <v>2392070.83</v>
      </c>
      <c r="F467" s="41">
        <v>1486994.9500000002</v>
      </c>
      <c r="G467" s="201"/>
      <c r="H467" s="35">
        <v>150</v>
      </c>
      <c r="I467" s="67">
        <v>8</v>
      </c>
      <c r="J467" s="35">
        <v>1</v>
      </c>
      <c r="K467" s="44">
        <v>3.2286064568266264E-2</v>
      </c>
      <c r="L467" s="203"/>
      <c r="M467" s="44">
        <v>2.2838453196184386E-2</v>
      </c>
      <c r="N467" s="203">
        <v>3</v>
      </c>
      <c r="O467" s="44">
        <v>2.0312364449976038E-2</v>
      </c>
      <c r="P467" s="203"/>
      <c r="Q467" s="249"/>
    </row>
    <row r="468" spans="1:17" x14ac:dyDescent="0.25">
      <c r="A468" s="48">
        <v>120</v>
      </c>
      <c r="B468" s="47" t="s">
        <v>23</v>
      </c>
      <c r="C468" s="49">
        <v>45147</v>
      </c>
      <c r="D468" s="49"/>
      <c r="E468" s="52">
        <v>1684559.4500000002</v>
      </c>
      <c r="F468" s="53">
        <v>1156042.33</v>
      </c>
      <c r="G468" s="201"/>
      <c r="H468" s="47">
        <v>150</v>
      </c>
      <c r="I468" s="67">
        <v>8</v>
      </c>
      <c r="J468" s="47">
        <v>1</v>
      </c>
      <c r="K468" s="56">
        <v>2.273669930241284E-2</v>
      </c>
      <c r="L468" s="204"/>
      <c r="M468" s="56">
        <v>1.3336465787268765E-2</v>
      </c>
      <c r="N468" s="204">
        <v>3</v>
      </c>
      <c r="O468" s="56">
        <v>2.0210502057559768E-2</v>
      </c>
      <c r="P468" s="203"/>
      <c r="Q468" s="249"/>
    </row>
    <row r="469" spans="1:17" x14ac:dyDescent="0.25">
      <c r="A469" s="58">
        <v>183</v>
      </c>
      <c r="B469" s="57" t="s">
        <v>23</v>
      </c>
      <c r="C469" s="59">
        <v>45147</v>
      </c>
      <c r="D469" s="59"/>
      <c r="E469" s="62">
        <v>2366558.33</v>
      </c>
      <c r="F469" s="63">
        <v>1470886.4500000002</v>
      </c>
      <c r="G469" s="201"/>
      <c r="H469" s="57">
        <v>150</v>
      </c>
      <c r="I469" s="67">
        <v>8</v>
      </c>
      <c r="J469" s="57">
        <v>1</v>
      </c>
      <c r="K469" s="66">
        <v>3.1941719320639175E-2</v>
      </c>
      <c r="L469" s="205"/>
      <c r="M469" s="66">
        <v>2.2601155066156967E-2</v>
      </c>
      <c r="N469" s="205"/>
      <c r="O469" s="66">
        <v>2.0082213147136735E-2</v>
      </c>
      <c r="P469" s="203"/>
      <c r="Q469" s="249"/>
    </row>
    <row r="470" spans="1:17" x14ac:dyDescent="0.25">
      <c r="A470" s="45">
        <v>183</v>
      </c>
      <c r="B470" s="35" t="s">
        <v>23</v>
      </c>
      <c r="C470" s="37">
        <v>45147</v>
      </c>
      <c r="D470" s="37"/>
      <c r="E470" s="46">
        <v>2455129.33</v>
      </c>
      <c r="F470" s="41">
        <v>1523879.9500000002</v>
      </c>
      <c r="G470" s="201"/>
      <c r="H470" s="35">
        <v>150</v>
      </c>
      <c r="I470" s="67">
        <v>8</v>
      </c>
      <c r="J470" s="35">
        <v>1</v>
      </c>
      <c r="K470" s="44">
        <v>3.3137172644601115E-2</v>
      </c>
      <c r="L470" s="203"/>
      <c r="M470" s="44">
        <v>2.3498908598808012E-2</v>
      </c>
      <c r="N470" s="203"/>
      <c r="O470" s="44">
        <v>2.0722267698455182E-2</v>
      </c>
      <c r="P470" s="203"/>
      <c r="Q470" s="249"/>
    </row>
    <row r="471" spans="1:17" x14ac:dyDescent="0.25">
      <c r="A471" s="45">
        <v>70</v>
      </c>
      <c r="B471" s="35" t="s">
        <v>23</v>
      </c>
      <c r="C471" s="37">
        <v>45147</v>
      </c>
      <c r="D471" s="37"/>
      <c r="E471" s="46">
        <v>3982896.33</v>
      </c>
      <c r="F471" s="41">
        <v>2774629.83</v>
      </c>
      <c r="G471" s="201"/>
      <c r="H471" s="35">
        <v>100</v>
      </c>
      <c r="I471" s="67">
        <v>8</v>
      </c>
      <c r="J471" s="35">
        <v>1</v>
      </c>
      <c r="K471" s="44">
        <v>8.0636438394525348E-2</v>
      </c>
      <c r="L471" s="203"/>
      <c r="M471" s="44">
        <v>4.5733631596890284E-2</v>
      </c>
      <c r="N471" s="203"/>
      <c r="O471" s="44">
        <v>7.5041034614915347E-2</v>
      </c>
      <c r="P471" s="203"/>
      <c r="Q471" s="249"/>
    </row>
    <row r="472" spans="1:17" x14ac:dyDescent="0.25">
      <c r="A472" s="48">
        <v>70</v>
      </c>
      <c r="B472" s="47" t="s">
        <v>23</v>
      </c>
      <c r="C472" s="49">
        <v>45147</v>
      </c>
      <c r="D472" s="49"/>
      <c r="E472" s="52">
        <v>4008212.08</v>
      </c>
      <c r="F472" s="53">
        <v>2714677.33</v>
      </c>
      <c r="G472" s="201"/>
      <c r="H472" s="47">
        <v>100</v>
      </c>
      <c r="I472" s="67">
        <v>8</v>
      </c>
      <c r="J472" s="47">
        <v>1</v>
      </c>
      <c r="K472" s="56">
        <v>8.114897292873105E-2</v>
      </c>
      <c r="L472" s="204"/>
      <c r="M472" s="56">
        <v>4.8961087404372779E-2</v>
      </c>
      <c r="N472" s="204"/>
      <c r="O472" s="56">
        <v>6.92039538773703E-2</v>
      </c>
      <c r="P472" s="203"/>
      <c r="Q472" s="249"/>
    </row>
    <row r="473" spans="1:17" x14ac:dyDescent="0.25">
      <c r="A473" s="58">
        <v>91</v>
      </c>
      <c r="B473" s="57" t="s">
        <v>23</v>
      </c>
      <c r="C473" s="59">
        <v>45147</v>
      </c>
      <c r="D473" s="59"/>
      <c r="E473" s="62">
        <v>3512085.08</v>
      </c>
      <c r="F473" s="63">
        <v>2155474.08</v>
      </c>
      <c r="G473" s="201"/>
      <c r="H473" s="57">
        <v>100</v>
      </c>
      <c r="I473" s="67">
        <v>8</v>
      </c>
      <c r="J473" s="57">
        <v>1</v>
      </c>
      <c r="K473" s="66">
        <v>7.1104545216659348E-2</v>
      </c>
      <c r="L473" s="205"/>
      <c r="M473" s="66">
        <v>5.1348562336445594E-2</v>
      </c>
      <c r="N473" s="205">
        <v>3</v>
      </c>
      <c r="O473" s="66">
        <v>4.2475363192459599E-2</v>
      </c>
      <c r="P473" s="203"/>
      <c r="Q473" s="249"/>
    </row>
    <row r="474" spans="1:17" x14ac:dyDescent="0.25">
      <c r="A474" s="45">
        <v>91</v>
      </c>
      <c r="B474" s="35" t="s">
        <v>23</v>
      </c>
      <c r="C474" s="37">
        <v>45147</v>
      </c>
      <c r="D474" s="37"/>
      <c r="E474" s="46">
        <v>2794394.58</v>
      </c>
      <c r="F474" s="41">
        <v>1879654.83</v>
      </c>
      <c r="G474" s="201"/>
      <c r="H474" s="35">
        <v>100</v>
      </c>
      <c r="I474" s="67">
        <v>8</v>
      </c>
      <c r="J474" s="35">
        <v>1</v>
      </c>
      <c r="K474" s="44">
        <v>5.6574414127461239E-2</v>
      </c>
      <c r="L474" s="203"/>
      <c r="M474" s="44">
        <v>3.462346322895779E-2</v>
      </c>
      <c r="N474" s="203">
        <v>3</v>
      </c>
      <c r="O474" s="44">
        <v>4.7194544431782427E-2</v>
      </c>
      <c r="P474" s="203"/>
      <c r="Q474" s="249"/>
    </row>
    <row r="475" spans="1:17" x14ac:dyDescent="0.25">
      <c r="A475" s="45">
        <v>165</v>
      </c>
      <c r="B475" s="35" t="s">
        <v>23</v>
      </c>
      <c r="C475" s="37">
        <v>45147</v>
      </c>
      <c r="D475" s="37"/>
      <c r="E475" s="46">
        <v>5380771.8300000001</v>
      </c>
      <c r="F475" s="41">
        <v>3099802.08</v>
      </c>
      <c r="G475" s="201"/>
      <c r="H475" s="35">
        <v>100</v>
      </c>
      <c r="I475" s="67">
        <v>8</v>
      </c>
      <c r="J475" s="35">
        <v>1</v>
      </c>
      <c r="K475" s="44">
        <v>0.10893737627983714</v>
      </c>
      <c r="L475" s="203"/>
      <c r="M475" s="44">
        <v>8.6336110642934269E-2</v>
      </c>
      <c r="N475" s="203">
        <v>3</v>
      </c>
      <c r="O475" s="44">
        <v>4.859272111934116E-2</v>
      </c>
      <c r="P475" s="203">
        <v>3</v>
      </c>
      <c r="Q475" s="249"/>
    </row>
    <row r="476" spans="1:17" x14ac:dyDescent="0.25">
      <c r="A476" s="48">
        <v>165</v>
      </c>
      <c r="B476" s="47" t="s">
        <v>23</v>
      </c>
      <c r="C476" s="49">
        <v>45147</v>
      </c>
      <c r="D476" s="49"/>
      <c r="E476" s="52">
        <v>5138375.83</v>
      </c>
      <c r="F476" s="53">
        <v>3795073.33</v>
      </c>
      <c r="G476" s="201"/>
      <c r="H476" s="47">
        <v>100</v>
      </c>
      <c r="I476" s="67">
        <v>8</v>
      </c>
      <c r="J476" s="47">
        <v>1</v>
      </c>
      <c r="K476" s="56">
        <v>0.10402990480641333</v>
      </c>
      <c r="L476" s="204"/>
      <c r="M476" s="56">
        <v>5.084482741032853E-2</v>
      </c>
      <c r="N476" s="204">
        <v>3</v>
      </c>
      <c r="O476" s="56">
        <v>0.11434791640158234</v>
      </c>
      <c r="P476" s="203">
        <v>3</v>
      </c>
      <c r="Q476" s="249"/>
    </row>
    <row r="477" spans="1:17" s="224" customFormat="1" x14ac:dyDescent="0.25">
      <c r="A477" s="235">
        <v>169</v>
      </c>
      <c r="B477" s="236" t="s">
        <v>23</v>
      </c>
      <c r="C477" s="237">
        <v>45147</v>
      </c>
      <c r="D477" s="237"/>
      <c r="E477" s="238">
        <v>5141029.33</v>
      </c>
      <c r="F477" s="239">
        <v>2963625.58</v>
      </c>
      <c r="G477" s="221"/>
      <c r="H477" s="236">
        <v>100</v>
      </c>
      <c r="I477" s="227">
        <v>8</v>
      </c>
      <c r="J477" s="236">
        <v>2</v>
      </c>
      <c r="K477" s="240">
        <v>0.20816725342835771</v>
      </c>
      <c r="L477" s="241"/>
      <c r="M477" s="240">
        <v>0.16483214744460334</v>
      </c>
      <c r="N477" s="241">
        <v>3</v>
      </c>
      <c r="O477" s="240">
        <v>9.3170477865071863E-2</v>
      </c>
      <c r="P477" s="223"/>
      <c r="Q477" s="277"/>
    </row>
    <row r="478" spans="1:17" x14ac:dyDescent="0.25">
      <c r="A478" s="45">
        <v>169</v>
      </c>
      <c r="B478" s="35" t="s">
        <v>23</v>
      </c>
      <c r="C478" s="37">
        <v>45147</v>
      </c>
      <c r="D478" s="37"/>
      <c r="E478" s="46">
        <v>7391107.8300000001</v>
      </c>
      <c r="F478" s="41">
        <v>4607847.83</v>
      </c>
      <c r="G478" s="201"/>
      <c r="H478" s="35">
        <v>100</v>
      </c>
      <c r="I478" s="67">
        <v>8</v>
      </c>
      <c r="J478" s="35">
        <v>1</v>
      </c>
      <c r="K478" s="44">
        <v>0.1496379925111154</v>
      </c>
      <c r="L478" s="203"/>
      <c r="M478" s="44">
        <v>0.10534810613251371</v>
      </c>
      <c r="N478" s="203">
        <v>3</v>
      </c>
      <c r="O478" s="44">
        <v>9.5223255713993579E-2</v>
      </c>
      <c r="P478" s="203"/>
      <c r="Q478" s="249"/>
    </row>
    <row r="479" spans="1:17" x14ac:dyDescent="0.25">
      <c r="A479" s="45">
        <v>14</v>
      </c>
      <c r="B479" s="35" t="s">
        <v>23</v>
      </c>
      <c r="C479" s="37">
        <v>45152</v>
      </c>
      <c r="D479" s="37"/>
      <c r="E479" s="46">
        <v>940620.83</v>
      </c>
      <c r="F479" s="41">
        <v>623801.21</v>
      </c>
      <c r="G479" s="201"/>
      <c r="H479" s="35">
        <v>150</v>
      </c>
      <c r="I479" s="67">
        <v>8</v>
      </c>
      <c r="J479" s="35">
        <v>1</v>
      </c>
      <c r="K479" s="44">
        <v>1.2695671244666364E-2</v>
      </c>
      <c r="L479" s="203"/>
      <c r="M479" s="44">
        <v>7.9945452341553085E-3</v>
      </c>
      <c r="N479" s="203"/>
      <c r="O479" s="44">
        <v>1.0107420922598767E-2</v>
      </c>
      <c r="P479" s="203"/>
      <c r="Q479" s="249"/>
    </row>
    <row r="480" spans="1:17" x14ac:dyDescent="0.25">
      <c r="A480" s="48">
        <v>14</v>
      </c>
      <c r="B480" s="47" t="s">
        <v>23</v>
      </c>
      <c r="C480" s="49">
        <v>45152</v>
      </c>
      <c r="D480" s="49"/>
      <c r="E480" s="52">
        <v>857786.21</v>
      </c>
      <c r="F480" s="53">
        <v>570289.5199999999</v>
      </c>
      <c r="G480" s="201"/>
      <c r="H480" s="47">
        <v>150</v>
      </c>
      <c r="I480" s="67">
        <v>8</v>
      </c>
      <c r="J480" s="47">
        <v>1</v>
      </c>
      <c r="K480" s="56">
        <v>1.1577642524000179E-2</v>
      </c>
      <c r="L480" s="204"/>
      <c r="M480" s="56">
        <v>7.2546179206796815E-3</v>
      </c>
      <c r="N480" s="204"/>
      <c r="O480" s="56">
        <v>9.2945028971390658E-3</v>
      </c>
      <c r="P480" s="203"/>
      <c r="Q480" s="249"/>
    </row>
    <row r="481" spans="1:17" x14ac:dyDescent="0.25">
      <c r="A481" s="58">
        <v>3</v>
      </c>
      <c r="B481" s="57" t="s">
        <v>23</v>
      </c>
      <c r="C481" s="59">
        <v>45152</v>
      </c>
      <c r="D481" s="59"/>
      <c r="E481" s="62">
        <v>524880.82999999996</v>
      </c>
      <c r="F481" s="63">
        <v>377509.55</v>
      </c>
      <c r="G481" s="201"/>
      <c r="H481" s="57">
        <v>150</v>
      </c>
      <c r="I481" s="67">
        <v>8</v>
      </c>
      <c r="J481" s="57">
        <v>1</v>
      </c>
      <c r="K481" s="66">
        <v>7.084379005627181E-3</v>
      </c>
      <c r="L481" s="205"/>
      <c r="M481" s="66">
        <v>3.7187291752176447E-3</v>
      </c>
      <c r="N481" s="205">
        <v>3</v>
      </c>
      <c r="O481" s="66">
        <v>7.2361471353805072E-3</v>
      </c>
      <c r="P481" s="203"/>
      <c r="Q481" s="249"/>
    </row>
    <row r="482" spans="1:17" x14ac:dyDescent="0.25">
      <c r="A482" s="45">
        <v>3</v>
      </c>
      <c r="B482" s="35" t="s">
        <v>23</v>
      </c>
      <c r="C482" s="37">
        <v>45152</v>
      </c>
      <c r="D482" s="37"/>
      <c r="E482" s="46">
        <v>399715.45</v>
      </c>
      <c r="F482" s="41">
        <v>308415.05</v>
      </c>
      <c r="G482" s="201"/>
      <c r="H482" s="35">
        <v>150</v>
      </c>
      <c r="I482" s="67">
        <v>8</v>
      </c>
      <c r="J482" s="35">
        <v>1</v>
      </c>
      <c r="K482" s="44">
        <v>5.3950069813081605E-3</v>
      </c>
      <c r="L482" s="203"/>
      <c r="M482" s="44">
        <v>2.3038509347889299E-3</v>
      </c>
      <c r="N482" s="203">
        <v>3</v>
      </c>
      <c r="O482" s="44">
        <v>6.6459855000163435E-3</v>
      </c>
      <c r="P482" s="203"/>
      <c r="Q482" s="249"/>
    </row>
    <row r="483" spans="1:17" x14ac:dyDescent="0.25">
      <c r="A483" s="45">
        <v>5</v>
      </c>
      <c r="B483" s="35" t="s">
        <v>23</v>
      </c>
      <c r="C483" s="37">
        <v>45152</v>
      </c>
      <c r="D483" s="37"/>
      <c r="E483" s="46">
        <v>583148.7699999999</v>
      </c>
      <c r="F483" s="41">
        <v>400528.99</v>
      </c>
      <c r="G483" s="201"/>
      <c r="H483" s="35">
        <v>150</v>
      </c>
      <c r="I483" s="67">
        <v>8</v>
      </c>
      <c r="J483" s="35">
        <v>1</v>
      </c>
      <c r="K483" s="44">
        <v>7.8708283237269566E-3</v>
      </c>
      <c r="L483" s="203"/>
      <c r="M483" s="44">
        <v>4.6081808060419059E-3</v>
      </c>
      <c r="N483" s="203"/>
      <c r="O483" s="44">
        <v>7.0146921630228568E-3</v>
      </c>
      <c r="P483" s="203"/>
      <c r="Q483" s="249"/>
    </row>
    <row r="484" spans="1:17" x14ac:dyDescent="0.25">
      <c r="A484" s="48">
        <v>5</v>
      </c>
      <c r="B484" s="47" t="s">
        <v>23</v>
      </c>
      <c r="C484" s="49">
        <v>45152</v>
      </c>
      <c r="D484" s="49"/>
      <c r="E484" s="52">
        <v>626448.39</v>
      </c>
      <c r="F484" s="53">
        <v>401649.17000000004</v>
      </c>
      <c r="G484" s="201"/>
      <c r="H484" s="47">
        <v>150</v>
      </c>
      <c r="I484" s="67">
        <v>8</v>
      </c>
      <c r="J484" s="47">
        <v>1</v>
      </c>
      <c r="K484" s="56">
        <v>8.4552484460614589E-3</v>
      </c>
      <c r="L484" s="204"/>
      <c r="M484" s="56">
        <v>5.6725260035752545E-3</v>
      </c>
      <c r="N484" s="204"/>
      <c r="O484" s="56">
        <v>5.9828532513453419E-3</v>
      </c>
      <c r="P484" s="203"/>
      <c r="Q484" s="249"/>
    </row>
    <row r="485" spans="1:17" x14ac:dyDescent="0.25">
      <c r="A485" s="58">
        <v>454</v>
      </c>
      <c r="B485" s="57" t="s">
        <v>23</v>
      </c>
      <c r="C485" s="59">
        <v>45152</v>
      </c>
      <c r="D485" s="59"/>
      <c r="E485" s="62">
        <v>2733256.33</v>
      </c>
      <c r="F485" s="63">
        <v>1839203.71</v>
      </c>
      <c r="G485" s="201"/>
      <c r="H485" s="57">
        <v>150</v>
      </c>
      <c r="I485" s="67">
        <v>8</v>
      </c>
      <c r="J485" s="57">
        <v>1</v>
      </c>
      <c r="K485" s="66">
        <v>3.6891085851334299E-2</v>
      </c>
      <c r="L485" s="205">
        <v>3</v>
      </c>
      <c r="M485" s="66">
        <v>2.2560295073597619E-2</v>
      </c>
      <c r="N485" s="205">
        <v>3</v>
      </c>
      <c r="O485" s="66">
        <v>3.0811200172133863E-2</v>
      </c>
      <c r="P485" s="203"/>
      <c r="Q485" s="249"/>
    </row>
    <row r="486" spans="1:17" x14ac:dyDescent="0.25">
      <c r="A486" s="45">
        <v>454</v>
      </c>
      <c r="B486" s="35" t="s">
        <v>23</v>
      </c>
      <c r="C486" s="37">
        <v>45152</v>
      </c>
      <c r="D486" s="37"/>
      <c r="E486" s="46">
        <v>4035957.58</v>
      </c>
      <c r="F486" s="41">
        <v>2338387.08</v>
      </c>
      <c r="G486" s="201"/>
      <c r="H486" s="35">
        <v>150</v>
      </c>
      <c r="I486" s="67">
        <v>8</v>
      </c>
      <c r="J486" s="35">
        <v>1</v>
      </c>
      <c r="K486" s="44">
        <v>5.4473799600099494E-2</v>
      </c>
      <c r="L486" s="203">
        <v>3</v>
      </c>
      <c r="M486" s="44">
        <v>4.2836059680955517E-2</v>
      </c>
      <c r="N486" s="203">
        <v>3</v>
      </c>
      <c r="O486" s="44">
        <v>2.5021140826159558E-2</v>
      </c>
      <c r="P486" s="203"/>
      <c r="Q486" s="249"/>
    </row>
    <row r="487" spans="1:17" x14ac:dyDescent="0.25">
      <c r="A487" s="45">
        <v>197</v>
      </c>
      <c r="B487" s="35" t="s">
        <v>23</v>
      </c>
      <c r="C487" s="37">
        <v>45152</v>
      </c>
      <c r="D487" s="37"/>
      <c r="E487" s="46">
        <v>5039646.83</v>
      </c>
      <c r="F487" s="41">
        <v>2812622.58</v>
      </c>
      <c r="G487" s="201"/>
      <c r="H487" s="35">
        <v>150</v>
      </c>
      <c r="I487" s="67">
        <v>8</v>
      </c>
      <c r="J487" s="35">
        <v>1</v>
      </c>
      <c r="K487" s="44">
        <v>6.8020712812520853E-2</v>
      </c>
      <c r="L487" s="203">
        <v>3</v>
      </c>
      <c r="M487" s="44">
        <v>5.6196160150011554E-2</v>
      </c>
      <c r="N487" s="203">
        <v>3</v>
      </c>
      <c r="O487" s="44">
        <v>2.5422788224395008E-2</v>
      </c>
      <c r="P487" s="203"/>
      <c r="Q487" s="249"/>
    </row>
    <row r="488" spans="1:17" x14ac:dyDescent="0.25">
      <c r="A488" s="48">
        <v>197</v>
      </c>
      <c r="B488" s="47" t="s">
        <v>23</v>
      </c>
      <c r="C488" s="49">
        <v>45152</v>
      </c>
      <c r="D488" s="49"/>
      <c r="E488" s="52">
        <v>3766513.08</v>
      </c>
      <c r="F488" s="53">
        <v>2495551.58</v>
      </c>
      <c r="G488" s="201"/>
      <c r="H488" s="47">
        <v>150</v>
      </c>
      <c r="I488" s="67">
        <v>8</v>
      </c>
      <c r="J488" s="47">
        <v>1</v>
      </c>
      <c r="K488" s="56">
        <v>5.0837075128791001E-2</v>
      </c>
      <c r="L488" s="204">
        <v>3</v>
      </c>
      <c r="M488" s="56">
        <v>3.2071117321016557E-2</v>
      </c>
      <c r="N488" s="204">
        <v>3</v>
      </c>
      <c r="O488" s="56">
        <v>4.0346809286715038E-2</v>
      </c>
      <c r="P488" s="203"/>
      <c r="Q488" s="249"/>
    </row>
    <row r="489" spans="1:17" x14ac:dyDescent="0.25">
      <c r="A489" s="58">
        <v>401</v>
      </c>
      <c r="B489" s="57" t="s">
        <v>23</v>
      </c>
      <c r="C489" s="59">
        <v>45152</v>
      </c>
      <c r="D489" s="59"/>
      <c r="E489" s="62">
        <v>3397.67</v>
      </c>
      <c r="F489" s="63">
        <v>2987.33</v>
      </c>
      <c r="G489" s="201"/>
      <c r="H489" s="57">
        <v>250</v>
      </c>
      <c r="I489" s="67">
        <v>8</v>
      </c>
      <c r="J489" s="57">
        <v>1</v>
      </c>
      <c r="K489" s="66">
        <v>2.7515253718886219E-5</v>
      </c>
      <c r="L489" s="205"/>
      <c r="M489" s="66">
        <v>6.2126487457751975E-6</v>
      </c>
      <c r="N489" s="205"/>
      <c r="O489" s="66">
        <v>4.5800600692188687E-5</v>
      </c>
      <c r="P489" s="203"/>
      <c r="Q489" s="249"/>
    </row>
    <row r="490" spans="1:17" x14ac:dyDescent="0.25">
      <c r="A490" s="45">
        <v>401</v>
      </c>
      <c r="B490" s="35" t="s">
        <v>23</v>
      </c>
      <c r="C490" s="37">
        <v>45152</v>
      </c>
      <c r="D490" s="37"/>
      <c r="E490" s="46">
        <v>3993.6800000000003</v>
      </c>
      <c r="F490" s="41">
        <v>2242.8999999999996</v>
      </c>
      <c r="G490" s="201"/>
      <c r="H490" s="35">
        <v>250</v>
      </c>
      <c r="I490" s="67">
        <v>8</v>
      </c>
      <c r="J490" s="35">
        <v>1</v>
      </c>
      <c r="K490" s="44">
        <v>3.234190444393997E-5</v>
      </c>
      <c r="L490" s="203"/>
      <c r="M490" s="44">
        <v>2.6507240754321541E-5</v>
      </c>
      <c r="N490" s="203"/>
      <c r="O490" s="44">
        <v>1.2544526932679623E-5</v>
      </c>
      <c r="P490" s="203"/>
      <c r="Q490" s="249"/>
    </row>
    <row r="491" spans="1:17" x14ac:dyDescent="0.25">
      <c r="A491" s="45">
        <v>18</v>
      </c>
      <c r="B491" s="35" t="s">
        <v>23</v>
      </c>
      <c r="C491" s="37">
        <v>45153</v>
      </c>
      <c r="D491" s="37"/>
      <c r="E491" s="46">
        <v>170734.40999999997</v>
      </c>
      <c r="F491" s="41">
        <v>113816.6</v>
      </c>
      <c r="G491" s="201"/>
      <c r="H491" s="35">
        <v>250</v>
      </c>
      <c r="I491" s="67">
        <v>8</v>
      </c>
      <c r="J491" s="35">
        <v>1</v>
      </c>
      <c r="K491" s="44">
        <v>1.3826535860440665E-3</v>
      </c>
      <c r="L491" s="203"/>
      <c r="M491" s="44">
        <v>8.6174967321921007E-4</v>
      </c>
      <c r="N491" s="203"/>
      <c r="O491" s="44">
        <v>1.1199434125734413E-3</v>
      </c>
      <c r="P491" s="203"/>
      <c r="Q491" s="249"/>
    </row>
    <row r="492" spans="1:17" x14ac:dyDescent="0.25">
      <c r="A492" s="48">
        <v>18</v>
      </c>
      <c r="B492" s="47" t="s">
        <v>23</v>
      </c>
      <c r="C492" s="49">
        <v>45153</v>
      </c>
      <c r="D492" s="49"/>
      <c r="E492" s="52">
        <v>159319.34999999998</v>
      </c>
      <c r="F492" s="53">
        <v>109949.29000000001</v>
      </c>
      <c r="G492" s="201"/>
      <c r="H492" s="47">
        <v>250</v>
      </c>
      <c r="I492" s="67">
        <v>8</v>
      </c>
      <c r="J492" s="47">
        <v>1</v>
      </c>
      <c r="K492" s="56">
        <v>1.2902113323477659E-3</v>
      </c>
      <c r="L492" s="204"/>
      <c r="M492" s="56">
        <v>7.4747487775465697E-4</v>
      </c>
      <c r="N492" s="204"/>
      <c r="O492" s="56">
        <v>1.1668833773751848E-3</v>
      </c>
      <c r="P492" s="203"/>
      <c r="Q492" s="249"/>
    </row>
    <row r="493" spans="1:17" x14ac:dyDescent="0.25">
      <c r="A493" s="58">
        <v>112</v>
      </c>
      <c r="B493" s="57" t="s">
        <v>23</v>
      </c>
      <c r="C493" s="59">
        <v>45153</v>
      </c>
      <c r="D493" s="59"/>
      <c r="E493" s="62">
        <v>319694.58</v>
      </c>
      <c r="F493" s="63">
        <v>220039.81</v>
      </c>
      <c r="G493" s="201"/>
      <c r="H493" s="57">
        <v>250</v>
      </c>
      <c r="I493" s="67">
        <v>8</v>
      </c>
      <c r="J493" s="57">
        <v>1</v>
      </c>
      <c r="K493" s="66">
        <v>2.5889734674799988E-3</v>
      </c>
      <c r="L493" s="205"/>
      <c r="M493" s="66">
        <v>1.5087977819637755E-3</v>
      </c>
      <c r="N493" s="205"/>
      <c r="O493" s="66">
        <v>2.3223777238598801E-3</v>
      </c>
      <c r="P493" s="203"/>
      <c r="Q493" s="249"/>
    </row>
    <row r="494" spans="1:17" x14ac:dyDescent="0.25">
      <c r="A494" s="45">
        <v>112</v>
      </c>
      <c r="B494" s="35" t="s">
        <v>23</v>
      </c>
      <c r="C494" s="37">
        <v>45153</v>
      </c>
      <c r="D494" s="37"/>
      <c r="E494" s="46">
        <v>314577.08</v>
      </c>
      <c r="F494" s="41">
        <v>216084.24</v>
      </c>
      <c r="G494" s="201"/>
      <c r="H494" s="35">
        <v>250</v>
      </c>
      <c r="I494" s="67">
        <v>8</v>
      </c>
      <c r="J494" s="35">
        <v>1</v>
      </c>
      <c r="K494" s="44">
        <v>2.5475305636940512E-3</v>
      </c>
      <c r="L494" s="203"/>
      <c r="M494" s="44">
        <v>1.491205875356624E-3</v>
      </c>
      <c r="N494" s="203"/>
      <c r="O494" s="44">
        <v>2.2710980799254686E-3</v>
      </c>
      <c r="P494" s="203"/>
      <c r="Q494" s="249"/>
    </row>
    <row r="495" spans="1:17" x14ac:dyDescent="0.25">
      <c r="A495" s="45">
        <v>11</v>
      </c>
      <c r="B495" s="35" t="s">
        <v>23</v>
      </c>
      <c r="C495" s="37">
        <v>45148</v>
      </c>
      <c r="D495" s="37"/>
      <c r="E495" s="46">
        <v>1049504.33</v>
      </c>
      <c r="F495" s="41">
        <v>670897.82999999996</v>
      </c>
      <c r="G495" s="201"/>
      <c r="H495" s="35">
        <v>250</v>
      </c>
      <c r="I495" s="67">
        <v>8</v>
      </c>
      <c r="J495" s="35">
        <v>1</v>
      </c>
      <c r="K495" s="44">
        <v>8.4991708785784638E-3</v>
      </c>
      <c r="L495" s="203"/>
      <c r="M495" s="44">
        <v>5.7321957337021423E-3</v>
      </c>
      <c r="N495" s="203">
        <v>3</v>
      </c>
      <c r="O495" s="44">
        <v>5.9489965614840925E-3</v>
      </c>
      <c r="P495" s="203"/>
      <c r="Q495" s="249"/>
    </row>
    <row r="496" spans="1:17" x14ac:dyDescent="0.25">
      <c r="A496" s="48">
        <v>11</v>
      </c>
      <c r="B496" s="47" t="s">
        <v>23</v>
      </c>
      <c r="C496" s="49">
        <v>45148</v>
      </c>
      <c r="D496" s="49"/>
      <c r="E496" s="52">
        <v>1093093.21</v>
      </c>
      <c r="F496" s="53">
        <v>853561.2699999999</v>
      </c>
      <c r="G496" s="201"/>
      <c r="H496" s="47">
        <v>250</v>
      </c>
      <c r="I496" s="67">
        <v>8</v>
      </c>
      <c r="J496" s="47">
        <v>1</v>
      </c>
      <c r="K496" s="56">
        <v>8.8521654579584753E-3</v>
      </c>
      <c r="L496" s="204"/>
      <c r="M496" s="56">
        <v>3.6265726144516734E-3</v>
      </c>
      <c r="N496" s="204">
        <v>3</v>
      </c>
      <c r="O496" s="56">
        <v>1.1235024613539623E-2</v>
      </c>
      <c r="P496" s="203"/>
      <c r="Q496" s="249"/>
    </row>
    <row r="497" spans="1:17" x14ac:dyDescent="0.25">
      <c r="A497" s="58">
        <v>438</v>
      </c>
      <c r="B497" s="57" t="s">
        <v>23</v>
      </c>
      <c r="C497" s="59">
        <v>45148</v>
      </c>
      <c r="D497" s="59"/>
      <c r="E497" s="62">
        <v>1777543.4500000002</v>
      </c>
      <c r="F497" s="63">
        <v>1434930.9500000002</v>
      </c>
      <c r="G497" s="201"/>
      <c r="H497" s="57">
        <v>100</v>
      </c>
      <c r="I497" s="67">
        <v>8</v>
      </c>
      <c r="J497" s="57">
        <v>1</v>
      </c>
      <c r="K497" s="66">
        <v>3.5987573118559442E-2</v>
      </c>
      <c r="L497" s="205">
        <v>3</v>
      </c>
      <c r="M497" s="66">
        <v>1.2968094253618365E-2</v>
      </c>
      <c r="N497" s="205"/>
      <c r="O497" s="66">
        <v>4.9491879559623322E-2</v>
      </c>
      <c r="P497" s="203"/>
      <c r="Q497" s="249"/>
    </row>
    <row r="498" spans="1:17" s="224" customFormat="1" x14ac:dyDescent="0.25">
      <c r="A498" s="225">
        <v>438</v>
      </c>
      <c r="B498" s="216" t="s">
        <v>23</v>
      </c>
      <c r="C498" s="218">
        <v>45148</v>
      </c>
      <c r="D498" s="218"/>
      <c r="E498" s="226">
        <v>1196157.21</v>
      </c>
      <c r="F498" s="220">
        <v>1003979.89</v>
      </c>
      <c r="G498" s="242"/>
      <c r="H498" s="216">
        <v>100</v>
      </c>
      <c r="I498" s="227">
        <v>8</v>
      </c>
      <c r="J498" s="216">
        <v>1</v>
      </c>
      <c r="K498" s="222">
        <v>2.4217014248606443E-2</v>
      </c>
      <c r="L498" s="223">
        <v>3</v>
      </c>
      <c r="M498" s="222"/>
      <c r="N498" s="223"/>
      <c r="O498" s="222"/>
      <c r="P498" s="223"/>
      <c r="Q498" s="277"/>
    </row>
    <row r="499" spans="1:17" x14ac:dyDescent="0.25">
      <c r="A499" s="45">
        <v>276</v>
      </c>
      <c r="B499" s="35" t="s">
        <v>23</v>
      </c>
      <c r="C499" s="37">
        <v>45148</v>
      </c>
      <c r="D499" s="37"/>
      <c r="E499" s="46">
        <v>981097.0199999999</v>
      </c>
      <c r="F499" s="41">
        <v>762230.71</v>
      </c>
      <c r="G499" s="201"/>
      <c r="H499" s="35">
        <v>100</v>
      </c>
      <c r="I499" s="67">
        <v>8</v>
      </c>
      <c r="J499" s="35">
        <v>1</v>
      </c>
      <c r="K499" s="44">
        <v>1.9862974794596873E-2</v>
      </c>
      <c r="L499" s="203">
        <v>3</v>
      </c>
      <c r="M499" s="44">
        <v>8.2842247058167902E-3</v>
      </c>
      <c r="N499" s="203">
        <v>3</v>
      </c>
      <c r="O499" s="44">
        <v>2.4894312690877184E-2</v>
      </c>
      <c r="P499" s="203"/>
      <c r="Q499" s="249"/>
    </row>
    <row r="500" spans="1:17" x14ac:dyDescent="0.25">
      <c r="A500" s="48">
        <v>276</v>
      </c>
      <c r="B500" s="47" t="s">
        <v>23</v>
      </c>
      <c r="C500" s="49">
        <v>45148</v>
      </c>
      <c r="D500" s="49"/>
      <c r="E500" s="52">
        <v>1518632.08</v>
      </c>
      <c r="F500" s="53">
        <v>972637.45</v>
      </c>
      <c r="G500" s="201"/>
      <c r="H500" s="47">
        <v>100</v>
      </c>
      <c r="I500" s="67">
        <v>8</v>
      </c>
      <c r="J500" s="47">
        <v>1</v>
      </c>
      <c r="K500" s="56">
        <v>3.0745736774642561E-2</v>
      </c>
      <c r="L500" s="204">
        <v>3</v>
      </c>
      <c r="M500" s="56">
        <v>2.0666233204595531E-2</v>
      </c>
      <c r="N500" s="204">
        <v>3</v>
      </c>
      <c r="O500" s="56">
        <v>2.167093267560111E-2</v>
      </c>
      <c r="P500" s="203"/>
      <c r="Q500" s="249"/>
    </row>
    <row r="501" spans="1:17" x14ac:dyDescent="0.25">
      <c r="A501" s="58">
        <v>150</v>
      </c>
      <c r="B501" s="57" t="s">
        <v>23</v>
      </c>
      <c r="C501" s="59">
        <v>45148</v>
      </c>
      <c r="D501" s="59"/>
      <c r="E501" s="62">
        <v>3051513.83</v>
      </c>
      <c r="F501" s="63">
        <v>2111715.08</v>
      </c>
      <c r="G501" s="201"/>
      <c r="H501" s="57">
        <v>100</v>
      </c>
      <c r="I501" s="67">
        <v>8</v>
      </c>
      <c r="J501" s="57">
        <v>1</v>
      </c>
      <c r="K501" s="66">
        <v>6.1779967786115358E-2</v>
      </c>
      <c r="L501" s="205"/>
      <c r="M501" s="66">
        <v>3.5571961821103205E-2</v>
      </c>
      <c r="N501" s="205"/>
      <c r="O501" s="66">
        <v>5.6347212824776137E-2</v>
      </c>
      <c r="P501" s="203"/>
      <c r="Q501" s="249"/>
    </row>
    <row r="502" spans="1:17" x14ac:dyDescent="0.25">
      <c r="A502" s="45">
        <v>150</v>
      </c>
      <c r="B502" s="35" t="s">
        <v>23</v>
      </c>
      <c r="C502" s="37">
        <v>45148</v>
      </c>
      <c r="D502" s="37"/>
      <c r="E502" s="46">
        <v>2671791.83</v>
      </c>
      <c r="F502" s="41">
        <v>1659721.08</v>
      </c>
      <c r="G502" s="201"/>
      <c r="H502" s="35">
        <v>100</v>
      </c>
      <c r="I502" s="67">
        <v>8</v>
      </c>
      <c r="J502" s="35">
        <v>1</v>
      </c>
      <c r="K502" s="44">
        <v>5.4092238273947525E-2</v>
      </c>
      <c r="L502" s="203"/>
      <c r="M502" s="44">
        <v>3.8307501557386929E-2</v>
      </c>
      <c r="N502" s="203"/>
      <c r="O502" s="44">
        <v>3.3937183940605291E-2</v>
      </c>
      <c r="P502" s="203"/>
      <c r="Q502" s="249"/>
    </row>
    <row r="503" spans="1:17" x14ac:dyDescent="0.25">
      <c r="A503" s="45">
        <v>74</v>
      </c>
      <c r="B503" s="35" t="s">
        <v>23</v>
      </c>
      <c r="C503" s="37">
        <v>45148</v>
      </c>
      <c r="D503" s="37"/>
      <c r="E503" s="46">
        <v>1735560.21</v>
      </c>
      <c r="F503" s="41">
        <v>1090953.83</v>
      </c>
      <c r="G503" s="201"/>
      <c r="H503" s="35">
        <v>100</v>
      </c>
      <c r="I503" s="67">
        <v>8</v>
      </c>
      <c r="J503" s="35">
        <v>1</v>
      </c>
      <c r="K503" s="44">
        <v>3.5137593941254923E-2</v>
      </c>
      <c r="L503" s="203"/>
      <c r="M503" s="44">
        <v>2.4398748709763173E-2</v>
      </c>
      <c r="N503" s="203"/>
      <c r="O503" s="44">
        <v>2.3088517247707271E-2</v>
      </c>
      <c r="P503" s="203"/>
      <c r="Q503" s="249"/>
    </row>
    <row r="504" spans="1:17" x14ac:dyDescent="0.25">
      <c r="A504" s="48">
        <v>74</v>
      </c>
      <c r="B504" s="47" t="s">
        <v>23</v>
      </c>
      <c r="C504" s="49">
        <v>45148</v>
      </c>
      <c r="D504" s="49"/>
      <c r="E504" s="52">
        <v>1373111.33</v>
      </c>
      <c r="F504" s="53">
        <v>915194.83</v>
      </c>
      <c r="G504" s="201"/>
      <c r="H504" s="47">
        <v>100</v>
      </c>
      <c r="I504" s="67">
        <v>8</v>
      </c>
      <c r="J504" s="47">
        <v>1</v>
      </c>
      <c r="K504" s="56">
        <v>2.7799570462425208E-2</v>
      </c>
      <c r="L504" s="204"/>
      <c r="M504" s="56">
        <v>1.7332421707576443E-2</v>
      </c>
      <c r="N504" s="204"/>
      <c r="O504" s="56">
        <v>2.2504369822924836E-2</v>
      </c>
      <c r="P504" s="203"/>
      <c r="Q504" s="249"/>
    </row>
    <row r="505" spans="1:17" x14ac:dyDescent="0.25">
      <c r="A505" s="58">
        <v>455</v>
      </c>
      <c r="B505" s="57" t="s">
        <v>23</v>
      </c>
      <c r="C505" s="59">
        <v>45148</v>
      </c>
      <c r="D505" s="59"/>
      <c r="E505" s="62">
        <v>2045278.83</v>
      </c>
      <c r="F505" s="63">
        <v>1236605.9500000002</v>
      </c>
      <c r="G505" s="201"/>
      <c r="H505" s="57">
        <v>100</v>
      </c>
      <c r="I505" s="67">
        <v>8</v>
      </c>
      <c r="J505" s="57">
        <v>1</v>
      </c>
      <c r="K505" s="66">
        <v>4.1408057531570723E-2</v>
      </c>
      <c r="L505" s="205"/>
      <c r="M505" s="66">
        <v>3.0608766837710275E-2</v>
      </c>
      <c r="N505" s="205">
        <v>3</v>
      </c>
      <c r="O505" s="66">
        <v>2.3218474991799954E-2</v>
      </c>
      <c r="P505" s="203"/>
      <c r="Q505" s="249"/>
    </row>
    <row r="506" spans="1:17" x14ac:dyDescent="0.25">
      <c r="A506" s="45">
        <v>455</v>
      </c>
      <c r="B506" s="35" t="s">
        <v>23</v>
      </c>
      <c r="C506" s="37">
        <v>45148</v>
      </c>
      <c r="D506" s="37"/>
      <c r="E506" s="46">
        <v>1556345.33</v>
      </c>
      <c r="F506" s="41">
        <v>1030426.08</v>
      </c>
      <c r="G506" s="201"/>
      <c r="H506" s="35">
        <v>100</v>
      </c>
      <c r="I506" s="67">
        <v>8</v>
      </c>
      <c r="J506" s="35">
        <v>1</v>
      </c>
      <c r="K506" s="44">
        <v>3.1509267107424868E-2</v>
      </c>
      <c r="L506" s="203"/>
      <c r="M506" s="44">
        <v>1.9906367700513794E-2</v>
      </c>
      <c r="N506" s="203">
        <v>3</v>
      </c>
      <c r="O506" s="44">
        <v>2.4946233724858803E-2</v>
      </c>
      <c r="P506" s="203"/>
      <c r="Q506" s="249"/>
    </row>
    <row r="507" spans="1:17" x14ac:dyDescent="0.25">
      <c r="A507" s="45">
        <v>87</v>
      </c>
      <c r="B507" s="35" t="s">
        <v>23</v>
      </c>
      <c r="C507" s="37">
        <v>45148</v>
      </c>
      <c r="D507" s="37"/>
      <c r="E507" s="46">
        <v>1290014.9500000002</v>
      </c>
      <c r="F507" s="41">
        <v>819595.08</v>
      </c>
      <c r="G507" s="201"/>
      <c r="H507" s="35">
        <v>250</v>
      </c>
      <c r="I507" s="67">
        <v>8</v>
      </c>
      <c r="J507" s="35">
        <v>1</v>
      </c>
      <c r="K507" s="44">
        <v>1.0446891149054005E-2</v>
      </c>
      <c r="L507" s="203"/>
      <c r="M507" s="44">
        <v>7.1222727868188139E-3</v>
      </c>
      <c r="N507" s="203">
        <v>3</v>
      </c>
      <c r="O507" s="44">
        <v>7.1479294788056634E-3</v>
      </c>
      <c r="P507" s="203"/>
      <c r="Q507" s="249"/>
    </row>
    <row r="508" spans="1:17" x14ac:dyDescent="0.25">
      <c r="A508" s="48">
        <v>87</v>
      </c>
      <c r="B508" s="47" t="s">
        <v>23</v>
      </c>
      <c r="C508" s="49">
        <v>45148</v>
      </c>
      <c r="D508" s="49"/>
      <c r="E508" s="52">
        <v>946320.95</v>
      </c>
      <c r="F508" s="53">
        <v>630406.44999999995</v>
      </c>
      <c r="G508" s="201"/>
      <c r="H508" s="47">
        <v>250</v>
      </c>
      <c r="I508" s="67">
        <v>8</v>
      </c>
      <c r="J508" s="47">
        <v>1</v>
      </c>
      <c r="K508" s="56">
        <v>7.6635638654570445E-3</v>
      </c>
      <c r="L508" s="204"/>
      <c r="M508" s="56">
        <v>4.7830234005877999E-3</v>
      </c>
      <c r="N508" s="204">
        <v>3</v>
      </c>
      <c r="O508" s="56">
        <v>6.1931619994688774E-3</v>
      </c>
      <c r="P508" s="203"/>
      <c r="Q508" s="249"/>
    </row>
    <row r="509" spans="1:17" x14ac:dyDescent="0.25">
      <c r="A509" s="58">
        <v>45</v>
      </c>
      <c r="B509" s="57" t="s">
        <v>23</v>
      </c>
      <c r="C509" s="59">
        <v>45148</v>
      </c>
      <c r="D509" s="59"/>
      <c r="E509" s="62">
        <v>495408.64000000001</v>
      </c>
      <c r="F509" s="63">
        <v>314965.55</v>
      </c>
      <c r="G509" s="201"/>
      <c r="H509" s="57">
        <v>750</v>
      </c>
      <c r="I509" s="67">
        <v>8</v>
      </c>
      <c r="J509" s="57">
        <v>1</v>
      </c>
      <c r="K509" s="66">
        <v>1.337317870200104E-3</v>
      </c>
      <c r="L509" s="205"/>
      <c r="M509" s="66">
        <v>9.1065095349571971E-4</v>
      </c>
      <c r="N509" s="205"/>
      <c r="O509" s="66">
        <v>9.1733387091442694E-4</v>
      </c>
      <c r="P509" s="203"/>
      <c r="Q509" s="249"/>
    </row>
    <row r="510" spans="1:17" x14ac:dyDescent="0.25">
      <c r="A510" s="45">
        <v>45</v>
      </c>
      <c r="B510" s="35" t="s">
        <v>23</v>
      </c>
      <c r="C510" s="37">
        <v>45148</v>
      </c>
      <c r="D510" s="37"/>
      <c r="E510" s="46">
        <v>475478.64</v>
      </c>
      <c r="F510" s="41">
        <v>304840.49</v>
      </c>
      <c r="G510" s="201"/>
      <c r="H510" s="35">
        <v>750</v>
      </c>
      <c r="I510" s="67">
        <v>8</v>
      </c>
      <c r="J510" s="35">
        <v>1</v>
      </c>
      <c r="K510" s="44">
        <v>1.283518354000532E-3</v>
      </c>
      <c r="L510" s="203"/>
      <c r="M510" s="44">
        <v>8.6116788401398824E-4</v>
      </c>
      <c r="N510" s="203"/>
      <c r="O510" s="44">
        <v>9.0805351047106876E-4</v>
      </c>
      <c r="P510" s="203"/>
      <c r="Q510" s="249"/>
    </row>
    <row r="511" spans="1:17" x14ac:dyDescent="0.25">
      <c r="A511" s="45">
        <v>21</v>
      </c>
      <c r="B511" s="35" t="s">
        <v>23</v>
      </c>
      <c r="C511" s="37">
        <v>45153</v>
      </c>
      <c r="D511" s="37"/>
      <c r="E511" s="46">
        <v>416960.61000000004</v>
      </c>
      <c r="F511" s="41">
        <v>282831.27</v>
      </c>
      <c r="G511" s="201"/>
      <c r="H511" s="35">
        <v>150</v>
      </c>
      <c r="I511" s="67">
        <v>8</v>
      </c>
      <c r="J511" s="35">
        <v>1</v>
      </c>
      <c r="K511" s="44">
        <v>5.6277669574206083E-3</v>
      </c>
      <c r="L511" s="203"/>
      <c r="M511" s="44">
        <v>3.3845854491505209E-3</v>
      </c>
      <c r="N511" s="203"/>
      <c r="O511" s="44">
        <v>4.8228402427806889E-3</v>
      </c>
      <c r="P511" s="203"/>
      <c r="Q511" s="249"/>
    </row>
    <row r="512" spans="1:17" x14ac:dyDescent="0.25">
      <c r="A512" s="48">
        <v>21</v>
      </c>
      <c r="B512" s="47" t="s">
        <v>23</v>
      </c>
      <c r="C512" s="49">
        <v>45153</v>
      </c>
      <c r="D512" s="49"/>
      <c r="E512" s="52">
        <v>422451.08</v>
      </c>
      <c r="F512" s="53">
        <v>283562.33</v>
      </c>
      <c r="G512" s="201"/>
      <c r="H512" s="47">
        <v>150</v>
      </c>
      <c r="I512" s="67">
        <v>8</v>
      </c>
      <c r="J512" s="47">
        <v>1</v>
      </c>
      <c r="K512" s="56">
        <v>5.7018724841913721E-3</v>
      </c>
      <c r="L512" s="204"/>
      <c r="M512" s="56">
        <v>3.5046831834161288E-3</v>
      </c>
      <c r="N512" s="204"/>
      <c r="O512" s="56">
        <v>4.7239569966667731E-3</v>
      </c>
      <c r="P512" s="203"/>
      <c r="Q512" s="249"/>
    </row>
    <row r="513" spans="1:17" x14ac:dyDescent="0.25">
      <c r="A513" s="58">
        <v>36</v>
      </c>
      <c r="B513" s="57" t="s">
        <v>23</v>
      </c>
      <c r="C513" s="59">
        <v>45153</v>
      </c>
      <c r="D513" s="59"/>
      <c r="E513" s="62">
        <v>846983.45</v>
      </c>
      <c r="F513" s="63">
        <v>526620.7699999999</v>
      </c>
      <c r="G513" s="201"/>
      <c r="H513" s="57">
        <v>150</v>
      </c>
      <c r="I513" s="67">
        <v>8</v>
      </c>
      <c r="J513" s="57">
        <v>1</v>
      </c>
      <c r="K513" s="66">
        <v>1.143183638711606E-2</v>
      </c>
      <c r="L513" s="205">
        <v>3</v>
      </c>
      <c r="M513" s="66">
        <v>8.0839499037187873E-3</v>
      </c>
      <c r="N513" s="205">
        <v>3</v>
      </c>
      <c r="O513" s="66">
        <v>7.1979559393041351E-3</v>
      </c>
      <c r="P513" s="203"/>
      <c r="Q513" s="249"/>
    </row>
    <row r="514" spans="1:17" x14ac:dyDescent="0.25">
      <c r="A514" s="45">
        <v>36</v>
      </c>
      <c r="B514" s="35" t="s">
        <v>23</v>
      </c>
      <c r="C514" s="37">
        <v>45153</v>
      </c>
      <c r="D514" s="37"/>
      <c r="E514" s="46">
        <v>625293.71</v>
      </c>
      <c r="F514" s="41">
        <v>422497.45</v>
      </c>
      <c r="G514" s="201"/>
      <c r="H514" s="35">
        <v>150</v>
      </c>
      <c r="I514" s="67">
        <v>8</v>
      </c>
      <c r="J514" s="35">
        <v>1</v>
      </c>
      <c r="K514" s="44">
        <v>8.4396635927334804E-3</v>
      </c>
      <c r="L514" s="203">
        <v>3</v>
      </c>
      <c r="M514" s="44">
        <v>5.1173089402970712E-3</v>
      </c>
      <c r="N514" s="203">
        <v>3</v>
      </c>
      <c r="O514" s="44">
        <v>7.1430625027382802E-3</v>
      </c>
      <c r="P514" s="203"/>
      <c r="Q514" s="249"/>
    </row>
    <row r="515" spans="1:17" x14ac:dyDescent="0.25">
      <c r="A515" s="45">
        <v>98</v>
      </c>
      <c r="B515" s="35" t="s">
        <v>23</v>
      </c>
      <c r="C515" s="37">
        <v>45152</v>
      </c>
      <c r="D515" s="37"/>
      <c r="E515" s="46">
        <v>1566547.08</v>
      </c>
      <c r="F515" s="41">
        <v>962654.2699999999</v>
      </c>
      <c r="G515" s="201"/>
      <c r="H515" s="35">
        <v>400</v>
      </c>
      <c r="I515" s="67">
        <v>8</v>
      </c>
      <c r="J515" s="35">
        <v>1</v>
      </c>
      <c r="K515" s="44">
        <v>7.9289521143865397E-3</v>
      </c>
      <c r="L515" s="203"/>
      <c r="M515" s="44">
        <v>5.7144287490696116E-3</v>
      </c>
      <c r="N515" s="203">
        <v>3</v>
      </c>
      <c r="O515" s="44">
        <v>4.7612252354313975E-3</v>
      </c>
      <c r="P515" s="203"/>
      <c r="Q515" s="249"/>
    </row>
    <row r="516" spans="1:17" x14ac:dyDescent="0.25">
      <c r="A516" s="48">
        <v>98</v>
      </c>
      <c r="B516" s="47" t="s">
        <v>23</v>
      </c>
      <c r="C516" s="49">
        <v>45152</v>
      </c>
      <c r="D516" s="49"/>
      <c r="E516" s="52">
        <v>1186689.83</v>
      </c>
      <c r="F516" s="53">
        <v>797463.14</v>
      </c>
      <c r="G516" s="201"/>
      <c r="H516" s="47">
        <v>400</v>
      </c>
      <c r="I516" s="67">
        <v>8</v>
      </c>
      <c r="J516" s="47">
        <v>1</v>
      </c>
      <c r="K516" s="56">
        <v>6.0063351793420115E-3</v>
      </c>
      <c r="L516" s="204"/>
      <c r="M516" s="56">
        <v>3.6831175175627692E-3</v>
      </c>
      <c r="N516" s="204">
        <v>3</v>
      </c>
      <c r="O516" s="56">
        <v>4.9949179728253695E-3</v>
      </c>
      <c r="P516" s="203"/>
      <c r="Q516" s="249"/>
    </row>
    <row r="517" spans="1:17" x14ac:dyDescent="0.25">
      <c r="A517" s="58">
        <v>89</v>
      </c>
      <c r="B517" s="57" t="s">
        <v>23</v>
      </c>
      <c r="C517" s="59">
        <v>45152</v>
      </c>
      <c r="D517" s="59"/>
      <c r="E517" s="62">
        <v>2671065.08</v>
      </c>
      <c r="F517" s="63">
        <v>1606952.21</v>
      </c>
      <c r="G517" s="201"/>
      <c r="H517" s="57">
        <v>250</v>
      </c>
      <c r="I517" s="67">
        <v>8</v>
      </c>
      <c r="J517" s="57">
        <v>1</v>
      </c>
      <c r="K517" s="66">
        <v>2.1631009890853765E-2</v>
      </c>
      <c r="L517" s="205"/>
      <c r="M517" s="66">
        <v>1.6110931147752458E-2</v>
      </c>
      <c r="N517" s="205"/>
      <c r="O517" s="66">
        <v>1.1868169297667812E-2</v>
      </c>
      <c r="P517" s="203"/>
      <c r="Q517" s="249"/>
    </row>
    <row r="518" spans="1:17" x14ac:dyDescent="0.25">
      <c r="A518" s="45">
        <v>89</v>
      </c>
      <c r="B518" s="35" t="s">
        <v>23</v>
      </c>
      <c r="C518" s="37">
        <v>45152</v>
      </c>
      <c r="D518" s="37"/>
      <c r="E518" s="46">
        <v>2605762.33</v>
      </c>
      <c r="F518" s="41">
        <v>1602224.33</v>
      </c>
      <c r="G518" s="201"/>
      <c r="H518" s="35">
        <v>250</v>
      </c>
      <c r="I518" s="67">
        <v>8</v>
      </c>
      <c r="J518" s="35">
        <v>1</v>
      </c>
      <c r="K518" s="44">
        <v>2.1102170499508816E-2</v>
      </c>
      <c r="L518" s="203"/>
      <c r="M518" s="44">
        <v>1.5193812684695003E-2</v>
      </c>
      <c r="N518" s="203"/>
      <c r="O518" s="44">
        <v>1.2702969301849698E-2</v>
      </c>
      <c r="P518" s="203"/>
      <c r="Q518" s="249"/>
    </row>
    <row r="519" spans="1:17" x14ac:dyDescent="0.25">
      <c r="A519" s="45">
        <v>88</v>
      </c>
      <c r="B519" s="35" t="s">
        <v>23</v>
      </c>
      <c r="C519" s="37">
        <v>45153</v>
      </c>
      <c r="D519" s="37"/>
      <c r="E519" s="46">
        <v>4503538.83</v>
      </c>
      <c r="F519" s="41">
        <v>2589553.58</v>
      </c>
      <c r="G519" s="201"/>
      <c r="H519" s="35">
        <v>250</v>
      </c>
      <c r="I519" s="67">
        <v>8</v>
      </c>
      <c r="J519" s="35">
        <v>1</v>
      </c>
      <c r="K519" s="44">
        <v>3.6470879614649447E-2</v>
      </c>
      <c r="L519" s="203"/>
      <c r="M519" s="44">
        <v>2.8978208468208613E-2</v>
      </c>
      <c r="N519" s="203">
        <v>3</v>
      </c>
      <c r="O519" s="44">
        <v>1.6109242964847788E-2</v>
      </c>
      <c r="P519" s="203"/>
      <c r="Q519" s="249"/>
    </row>
    <row r="520" spans="1:17" x14ac:dyDescent="0.25">
      <c r="A520" s="48">
        <v>88</v>
      </c>
      <c r="B520" s="47" t="s">
        <v>23</v>
      </c>
      <c r="C520" s="49">
        <v>45153</v>
      </c>
      <c r="D520" s="49"/>
      <c r="E520" s="52">
        <v>3243490.83</v>
      </c>
      <c r="F520" s="53">
        <v>2138786.58</v>
      </c>
      <c r="G520" s="201"/>
      <c r="H520" s="47">
        <v>250</v>
      </c>
      <c r="I520" s="67">
        <v>8</v>
      </c>
      <c r="J520" s="47">
        <v>1</v>
      </c>
      <c r="K520" s="56">
        <v>2.6266668959119294E-2</v>
      </c>
      <c r="L520" s="204"/>
      <c r="M520" s="56">
        <v>1.6725494646427419E-2</v>
      </c>
      <c r="N520" s="204">
        <v>3</v>
      </c>
      <c r="O520" s="56">
        <v>2.051352477228752E-2</v>
      </c>
      <c r="P520" s="203"/>
      <c r="Q520" s="249"/>
    </row>
    <row r="521" spans="1:17" x14ac:dyDescent="0.25">
      <c r="A521" s="58">
        <v>44</v>
      </c>
      <c r="B521" s="57" t="s">
        <v>23</v>
      </c>
      <c r="C521" s="59">
        <v>45153</v>
      </c>
      <c r="D521" s="59"/>
      <c r="E521" s="62">
        <v>2173468.58</v>
      </c>
      <c r="F521" s="63">
        <v>1634662.83</v>
      </c>
      <c r="G521" s="201"/>
      <c r="H521" s="57">
        <v>250</v>
      </c>
      <c r="I521" s="67">
        <v>8</v>
      </c>
      <c r="J521" s="57">
        <v>1</v>
      </c>
      <c r="K521" s="66">
        <v>1.760133839623252E-2</v>
      </c>
      <c r="L521" s="205">
        <v>3</v>
      </c>
      <c r="M521" s="66">
        <v>8.1576518666324604E-3</v>
      </c>
      <c r="N521" s="205">
        <v>3</v>
      </c>
      <c r="O521" s="66">
        <v>2.0303926038640129E-2</v>
      </c>
      <c r="P521" s="203"/>
      <c r="Q521" s="249"/>
    </row>
    <row r="522" spans="1:17" x14ac:dyDescent="0.25">
      <c r="A522" s="45">
        <v>44</v>
      </c>
      <c r="B522" s="35" t="s">
        <v>23</v>
      </c>
      <c r="C522" s="37">
        <v>45153</v>
      </c>
      <c r="D522" s="37"/>
      <c r="E522" s="46">
        <v>1201963.08</v>
      </c>
      <c r="F522" s="41">
        <v>787810.21</v>
      </c>
      <c r="G522" s="201"/>
      <c r="H522" s="35">
        <v>100</v>
      </c>
      <c r="I522" s="67">
        <v>8</v>
      </c>
      <c r="J522" s="35">
        <v>1</v>
      </c>
      <c r="K522" s="44">
        <v>2.4334558025745537E-2</v>
      </c>
      <c r="L522" s="203">
        <v>3</v>
      </c>
      <c r="M522" s="44">
        <v>1.5675941343548633E-2</v>
      </c>
      <c r="N522" s="203">
        <v>3</v>
      </c>
      <c r="O522" s="44">
        <v>1.861602586672334E-2</v>
      </c>
      <c r="P522" s="203"/>
      <c r="Q522" s="249"/>
    </row>
    <row r="523" spans="1:17" x14ac:dyDescent="0.25">
      <c r="A523" s="45" t="s">
        <v>44</v>
      </c>
      <c r="B523" s="35" t="s">
        <v>23</v>
      </c>
      <c r="C523" s="37">
        <v>45154</v>
      </c>
      <c r="D523" s="37"/>
      <c r="E523" s="46">
        <v>1631692.21</v>
      </c>
      <c r="F523" s="41">
        <v>1063793.58</v>
      </c>
      <c r="G523" s="201"/>
      <c r="H523" s="35">
        <v>250</v>
      </c>
      <c r="I523" s="67">
        <v>8</v>
      </c>
      <c r="J523" s="35">
        <v>1</v>
      </c>
      <c r="K523" s="44">
        <v>1.3213886324828535E-2</v>
      </c>
      <c r="L523" s="203"/>
      <c r="M523" s="44">
        <v>8.5981252410122101E-3</v>
      </c>
      <c r="N523" s="203"/>
      <c r="O523" s="44">
        <v>9.9238863302050992E-3</v>
      </c>
      <c r="P523" s="203"/>
      <c r="Q523" s="249" t="s">
        <v>161</v>
      </c>
    </row>
    <row r="524" spans="1:17" x14ac:dyDescent="0.25">
      <c r="A524" s="48" t="s">
        <v>44</v>
      </c>
      <c r="B524" s="47" t="s">
        <v>23</v>
      </c>
      <c r="C524" s="49">
        <v>45154</v>
      </c>
      <c r="D524" s="49"/>
      <c r="E524" s="52">
        <v>1508941.33</v>
      </c>
      <c r="F524" s="53">
        <v>1009981.71</v>
      </c>
      <c r="G524" s="201"/>
      <c r="H524" s="47">
        <v>250</v>
      </c>
      <c r="I524" s="67">
        <v>8</v>
      </c>
      <c r="J524" s="47">
        <v>1</v>
      </c>
      <c r="K524" s="56">
        <v>1.2219816386483567E-2</v>
      </c>
      <c r="L524" s="204"/>
      <c r="M524" s="56">
        <v>7.5543716366561113E-3</v>
      </c>
      <c r="N524" s="204"/>
      <c r="O524" s="56">
        <v>1.0030706212129032E-2</v>
      </c>
      <c r="P524" s="203"/>
      <c r="Q524" s="249" t="s">
        <v>161</v>
      </c>
    </row>
    <row r="525" spans="1:17" x14ac:dyDescent="0.25">
      <c r="A525" s="58">
        <v>39</v>
      </c>
      <c r="B525" s="57" t="s">
        <v>23</v>
      </c>
      <c r="C525" s="59">
        <v>45154</v>
      </c>
      <c r="D525" s="59"/>
      <c r="E525" s="62">
        <v>260059.08</v>
      </c>
      <c r="F525" s="63">
        <v>172812.53</v>
      </c>
      <c r="G525" s="201"/>
      <c r="H525" s="57">
        <v>250</v>
      </c>
      <c r="I525" s="67">
        <v>8</v>
      </c>
      <c r="J525" s="57">
        <v>1</v>
      </c>
      <c r="K525" s="66">
        <v>2.1060290046120218E-3</v>
      </c>
      <c r="L525" s="205"/>
      <c r="M525" s="66">
        <v>1.320934272629314E-3</v>
      </c>
      <c r="N525" s="205"/>
      <c r="O525" s="66">
        <v>1.6879536737628214E-3</v>
      </c>
      <c r="P525" s="203"/>
      <c r="Q525" s="249"/>
    </row>
    <row r="526" spans="1:17" x14ac:dyDescent="0.25">
      <c r="A526" s="45">
        <v>39</v>
      </c>
      <c r="B526" s="35" t="s">
        <v>23</v>
      </c>
      <c r="C526" s="37">
        <v>45154</v>
      </c>
      <c r="D526" s="37"/>
      <c r="E526" s="46">
        <v>192563.24</v>
      </c>
      <c r="F526" s="41">
        <v>134070.79999999999</v>
      </c>
      <c r="G526" s="201"/>
      <c r="H526" s="35">
        <v>250</v>
      </c>
      <c r="I526" s="67">
        <v>8</v>
      </c>
      <c r="J526" s="35">
        <v>1</v>
      </c>
      <c r="K526" s="44">
        <v>1.5594293752868226E-3</v>
      </c>
      <c r="L526" s="203"/>
      <c r="M526" s="44">
        <v>8.8558995955385976E-4</v>
      </c>
      <c r="N526" s="203"/>
      <c r="O526" s="44">
        <v>1.4487547438258703E-3</v>
      </c>
      <c r="P526" s="203"/>
      <c r="Q526" s="249"/>
    </row>
    <row r="527" spans="1:17" x14ac:dyDescent="0.25">
      <c r="A527" s="58">
        <v>186</v>
      </c>
      <c r="B527" s="57" t="s">
        <v>23</v>
      </c>
      <c r="C527" s="59">
        <v>45153</v>
      </c>
      <c r="D527" s="37"/>
      <c r="E527" s="46">
        <v>3830701.08</v>
      </c>
      <c r="F527" s="41">
        <v>2333833.83</v>
      </c>
      <c r="G527" s="201"/>
      <c r="H527" s="35">
        <v>100</v>
      </c>
      <c r="I527" s="67">
        <v>8</v>
      </c>
      <c r="J527" s="35">
        <v>1</v>
      </c>
      <c r="K527" s="44">
        <v>7.755514230149739E-2</v>
      </c>
      <c r="L527" s="203"/>
      <c r="M527" s="44">
        <v>5.6657347829266368E-2</v>
      </c>
      <c r="N527" s="203"/>
      <c r="O527" s="44">
        <v>4.4930258115296696E-2</v>
      </c>
      <c r="P527" s="203"/>
      <c r="Q527" s="249"/>
    </row>
    <row r="528" spans="1:17" ht="15.75" thickBot="1" x14ac:dyDescent="0.3">
      <c r="A528" s="58">
        <v>186</v>
      </c>
      <c r="B528" s="57" t="s">
        <v>23</v>
      </c>
      <c r="C528" s="59">
        <v>45153</v>
      </c>
      <c r="D528" s="35"/>
      <c r="E528" s="93">
        <v>3866178.83</v>
      </c>
      <c r="F528" s="83">
        <v>2418471.08</v>
      </c>
      <c r="G528" s="201"/>
      <c r="H528" s="35">
        <v>100</v>
      </c>
      <c r="I528" s="67">
        <v>8</v>
      </c>
      <c r="J528" s="35">
        <v>1</v>
      </c>
      <c r="K528" s="44">
        <v>7.8273413420106033E-2</v>
      </c>
      <c r="L528" s="203"/>
      <c r="M528" s="44">
        <v>5.4796630460633433E-2</v>
      </c>
      <c r="N528" s="203"/>
      <c r="O528" s="44">
        <v>5.0475083362866081E-2</v>
      </c>
      <c r="P528" s="203"/>
      <c r="Q528" s="249"/>
    </row>
    <row r="529" spans="1:17" x14ac:dyDescent="0.25">
      <c r="A529" s="34">
        <v>145</v>
      </c>
      <c r="B529" s="35" t="s">
        <v>23</v>
      </c>
      <c r="C529" s="36">
        <v>45154</v>
      </c>
      <c r="D529" s="37"/>
      <c r="E529" s="40">
        <v>1539844.6500000001</v>
      </c>
      <c r="F529" s="41">
        <v>1132250.6500000001</v>
      </c>
      <c r="G529" s="201"/>
      <c r="H529" s="35">
        <v>250</v>
      </c>
      <c r="I529" s="35">
        <v>8</v>
      </c>
      <c r="J529" s="35">
        <v>1</v>
      </c>
      <c r="K529" s="44">
        <v>1.2470079858379286E-2</v>
      </c>
      <c r="L529" s="203"/>
      <c r="M529" s="44">
        <v>6.1710736289065033E-3</v>
      </c>
      <c r="N529" s="203"/>
      <c r="O529" s="44">
        <v>1.3542863393366486E-2</v>
      </c>
      <c r="P529" s="203"/>
      <c r="Q529" s="249"/>
    </row>
    <row r="530" spans="1:17" x14ac:dyDescent="0.25">
      <c r="A530" s="45">
        <v>145</v>
      </c>
      <c r="B530" s="35" t="s">
        <v>23</v>
      </c>
      <c r="C530" s="37">
        <v>45154</v>
      </c>
      <c r="D530" s="37"/>
      <c r="E530" s="46">
        <v>1546297.41</v>
      </c>
      <c r="F530" s="41">
        <v>1000085.47</v>
      </c>
      <c r="G530" s="201"/>
      <c r="H530" s="35">
        <v>250</v>
      </c>
      <c r="I530" s="35">
        <v>8</v>
      </c>
      <c r="J530" s="35">
        <v>1</v>
      </c>
      <c r="K530" s="44">
        <v>1.2522336060007778E-2</v>
      </c>
      <c r="L530" s="203"/>
      <c r="M530" s="44">
        <v>8.2697834088035181E-3</v>
      </c>
      <c r="N530" s="203"/>
      <c r="O530" s="44">
        <v>9.1429882000891548E-3</v>
      </c>
      <c r="P530" s="203"/>
      <c r="Q530" s="249"/>
    </row>
    <row r="531" spans="1:17" x14ac:dyDescent="0.25">
      <c r="A531" s="48">
        <v>145</v>
      </c>
      <c r="B531" s="47" t="s">
        <v>23</v>
      </c>
      <c r="C531" s="49">
        <v>45154</v>
      </c>
      <c r="D531" s="49"/>
      <c r="E531" s="52">
        <v>1586891.6500000001</v>
      </c>
      <c r="F531" s="53">
        <v>1022106.22</v>
      </c>
      <c r="G531" s="201"/>
      <c r="H531" s="47">
        <v>250</v>
      </c>
      <c r="I531" s="47">
        <v>8</v>
      </c>
      <c r="J531" s="47">
        <v>1</v>
      </c>
      <c r="K531" s="56">
        <v>1.285107923198309E-2</v>
      </c>
      <c r="L531" s="204"/>
      <c r="M531" s="56">
        <v>8.5509906256314404E-3</v>
      </c>
      <c r="N531" s="204"/>
      <c r="O531" s="56">
        <v>9.2451905036560478E-3</v>
      </c>
      <c r="P531" s="203"/>
      <c r="Q531" s="249"/>
    </row>
    <row r="532" spans="1:17" x14ac:dyDescent="0.25">
      <c r="A532" s="58">
        <v>145</v>
      </c>
      <c r="B532" s="57" t="s">
        <v>23</v>
      </c>
      <c r="C532" s="59">
        <v>45154</v>
      </c>
      <c r="D532" s="59"/>
      <c r="E532" s="62">
        <v>1597130.1500000001</v>
      </c>
      <c r="F532" s="63">
        <v>1044182.91</v>
      </c>
      <c r="G532" s="201"/>
      <c r="H532" s="57">
        <v>250</v>
      </c>
      <c r="I532" s="57">
        <v>8</v>
      </c>
      <c r="J532" s="57">
        <v>1</v>
      </c>
      <c r="K532" s="66">
        <v>1.2933993383504816E-2</v>
      </c>
      <c r="L532" s="205"/>
      <c r="M532" s="66">
        <v>8.3717575110051571E-3</v>
      </c>
      <c r="N532" s="205"/>
      <c r="O532" s="66">
        <v>9.8088071258742651E-3</v>
      </c>
      <c r="P532" s="203"/>
      <c r="Q532" s="249"/>
    </row>
    <row r="533" spans="1:17" x14ac:dyDescent="0.25">
      <c r="A533" s="68">
        <v>33</v>
      </c>
      <c r="B533" s="67" t="s">
        <v>23</v>
      </c>
      <c r="C533" s="69">
        <v>45154</v>
      </c>
      <c r="D533" s="69"/>
      <c r="E533" s="72">
        <v>446421.47000000003</v>
      </c>
      <c r="F533" s="73">
        <v>319668.15000000002</v>
      </c>
      <c r="G533" s="201"/>
      <c r="H533" s="67">
        <v>250</v>
      </c>
      <c r="I533" s="67">
        <v>8</v>
      </c>
      <c r="J533" s="67">
        <v>1</v>
      </c>
      <c r="K533" s="76">
        <v>3.615242213813629E-3</v>
      </c>
      <c r="L533" s="206"/>
      <c r="M533" s="76">
        <v>1.9190765085559342E-3</v>
      </c>
      <c r="N533" s="206"/>
      <c r="O533" s="76">
        <v>3.6467562663040449E-3</v>
      </c>
      <c r="P533" s="206"/>
      <c r="Q533" s="249"/>
    </row>
    <row r="534" spans="1:17" x14ac:dyDescent="0.25">
      <c r="A534" s="68">
        <v>33</v>
      </c>
      <c r="B534" s="67" t="s">
        <v>23</v>
      </c>
      <c r="C534" s="69">
        <v>45154</v>
      </c>
      <c r="D534" s="69"/>
      <c r="E534" s="72">
        <v>450323.44</v>
      </c>
      <c r="F534" s="73">
        <v>352793.44</v>
      </c>
      <c r="G534" s="201"/>
      <c r="H534" s="67">
        <v>250</v>
      </c>
      <c r="I534" s="67">
        <v>8</v>
      </c>
      <c r="J534" s="67">
        <v>1</v>
      </c>
      <c r="K534" s="76">
        <v>3.6468414257893309E-3</v>
      </c>
      <c r="L534" s="206"/>
      <c r="M534" s="76">
        <v>1.4766282404236849E-3</v>
      </c>
      <c r="N534" s="206"/>
      <c r="O534" s="76">
        <v>4.6659583485361388E-3</v>
      </c>
      <c r="P534" s="206"/>
      <c r="Q534" s="249"/>
    </row>
    <row r="535" spans="1:17" x14ac:dyDescent="0.25">
      <c r="A535" s="48">
        <v>32</v>
      </c>
      <c r="B535" s="47" t="s">
        <v>23</v>
      </c>
      <c r="C535" s="49">
        <v>45154</v>
      </c>
      <c r="D535" s="49"/>
      <c r="E535" s="52">
        <v>634066.59000000008</v>
      </c>
      <c r="F535" s="53">
        <v>423049.34</v>
      </c>
      <c r="G535" s="201"/>
      <c r="H535" s="47">
        <v>100</v>
      </c>
      <c r="I535" s="67">
        <v>8</v>
      </c>
      <c r="J535" s="47">
        <v>1</v>
      </c>
      <c r="K535" s="56">
        <v>1.2837108296655506E-2</v>
      </c>
      <c r="L535" s="204"/>
      <c r="M535" s="56">
        <v>7.9871329479786965E-3</v>
      </c>
      <c r="N535" s="204"/>
      <c r="O535" s="56">
        <v>1.0427446999655143E-2</v>
      </c>
      <c r="P535" s="203"/>
      <c r="Q535" s="249"/>
    </row>
    <row r="536" spans="1:17" x14ac:dyDescent="0.25">
      <c r="A536" s="58">
        <v>32</v>
      </c>
      <c r="B536" s="57" t="s">
        <v>23</v>
      </c>
      <c r="C536" s="59">
        <v>45154</v>
      </c>
      <c r="D536" s="59"/>
      <c r="E536" s="62">
        <v>758058.22</v>
      </c>
      <c r="F536" s="63">
        <v>493551.91000000003</v>
      </c>
      <c r="G536" s="201"/>
      <c r="H536" s="57">
        <v>100</v>
      </c>
      <c r="I536" s="67">
        <v>8</v>
      </c>
      <c r="J536" s="57">
        <v>1</v>
      </c>
      <c r="K536" s="66">
        <v>1.5347402968054039E-2</v>
      </c>
      <c r="L536" s="205"/>
      <c r="M536" s="66">
        <v>1.0011726830622927E-2</v>
      </c>
      <c r="N536" s="205"/>
      <c r="O536" s="66">
        <v>1.1471703695476891E-2</v>
      </c>
      <c r="P536" s="203"/>
      <c r="Q536" s="249"/>
    </row>
    <row r="537" spans="1:17" x14ac:dyDescent="0.25">
      <c r="A537" s="45">
        <v>110</v>
      </c>
      <c r="B537" s="35" t="s">
        <v>23</v>
      </c>
      <c r="C537" s="37">
        <v>45154</v>
      </c>
      <c r="D537" s="37"/>
      <c r="E537" s="46">
        <v>518032.19</v>
      </c>
      <c r="F537" s="41">
        <v>349508.19</v>
      </c>
      <c r="G537" s="201"/>
      <c r="H537" s="35">
        <v>100</v>
      </c>
      <c r="I537" s="67">
        <v>8</v>
      </c>
      <c r="J537" s="35">
        <v>1</v>
      </c>
      <c r="K537" s="44">
        <v>1.0487913145184989E-2</v>
      </c>
      <c r="L537" s="203"/>
      <c r="M537" s="44">
        <v>6.3787372497990623E-3</v>
      </c>
      <c r="N537" s="203"/>
      <c r="O537" s="44">
        <v>8.8347281750797389E-3</v>
      </c>
      <c r="P537" s="203"/>
      <c r="Q537" s="249"/>
    </row>
    <row r="538" spans="1:17" x14ac:dyDescent="0.25">
      <c r="A538" s="45">
        <v>110</v>
      </c>
      <c r="B538" s="35" t="s">
        <v>23</v>
      </c>
      <c r="C538" s="37">
        <v>45154</v>
      </c>
      <c r="D538" s="37"/>
      <c r="E538" s="46">
        <v>509065.15</v>
      </c>
      <c r="F538" s="41">
        <v>338111.22000000003</v>
      </c>
      <c r="G538" s="201"/>
      <c r="H538" s="35">
        <v>100</v>
      </c>
      <c r="I538" s="67">
        <v>8</v>
      </c>
      <c r="J538" s="35">
        <v>1</v>
      </c>
      <c r="K538" s="44">
        <v>1.0306369336701969E-2</v>
      </c>
      <c r="L538" s="203"/>
      <c r="M538" s="44">
        <v>6.470711597698498E-3</v>
      </c>
      <c r="N538" s="203"/>
      <c r="O538" s="44">
        <v>8.2466641388574628E-3</v>
      </c>
      <c r="P538" s="203"/>
      <c r="Q538" s="249"/>
    </row>
    <row r="539" spans="1:17" x14ac:dyDescent="0.25">
      <c r="A539" s="48">
        <v>411</v>
      </c>
      <c r="B539" s="47" t="s">
        <v>23</v>
      </c>
      <c r="C539" s="49">
        <v>45155</v>
      </c>
      <c r="D539" s="49"/>
      <c r="E539" s="52">
        <v>6200609.0300000003</v>
      </c>
      <c r="F539" s="53">
        <v>3551259.03</v>
      </c>
      <c r="G539" s="201"/>
      <c r="H539" s="47">
        <v>250</v>
      </c>
      <c r="I539" s="67">
        <v>8</v>
      </c>
      <c r="J539" s="47">
        <v>1</v>
      </c>
      <c r="K539" s="56">
        <v>5.021421464476155E-2</v>
      </c>
      <c r="L539" s="204"/>
      <c r="M539" s="56">
        <v>4.0111812045180863E-2</v>
      </c>
      <c r="N539" s="204"/>
      <c r="O539" s="56">
        <v>2.1720165589098471E-2</v>
      </c>
      <c r="P539" s="203"/>
      <c r="Q539" s="249"/>
    </row>
    <row r="540" spans="1:17" x14ac:dyDescent="0.25">
      <c r="A540" s="58">
        <v>411</v>
      </c>
      <c r="B540" s="57" t="s">
        <v>23</v>
      </c>
      <c r="C540" s="59">
        <v>45155</v>
      </c>
      <c r="D540" s="59"/>
      <c r="E540" s="62">
        <v>6045320.0300000003</v>
      </c>
      <c r="F540" s="63">
        <v>3505108.78</v>
      </c>
      <c r="G540" s="201"/>
      <c r="H540" s="57">
        <v>250</v>
      </c>
      <c r="I540" s="67">
        <v>8</v>
      </c>
      <c r="J540" s="57">
        <v>1</v>
      </c>
      <c r="K540" s="66">
        <v>4.8956642180469218E-2</v>
      </c>
      <c r="L540" s="205"/>
      <c r="M540" s="66">
        <v>3.8459424468286159E-2</v>
      </c>
      <c r="N540" s="205"/>
      <c r="O540" s="66">
        <v>2.2569018081193576E-2</v>
      </c>
      <c r="P540" s="203"/>
      <c r="Q540" s="249"/>
    </row>
    <row r="541" spans="1:17" x14ac:dyDescent="0.25">
      <c r="A541" s="45">
        <v>274</v>
      </c>
      <c r="B541" s="35" t="s">
        <v>23</v>
      </c>
      <c r="C541" s="37">
        <v>45155</v>
      </c>
      <c r="D541" s="37"/>
      <c r="E541" s="46">
        <v>582950.15</v>
      </c>
      <c r="F541" s="41">
        <v>377959.06000000006</v>
      </c>
      <c r="G541" s="201"/>
      <c r="H541" s="35">
        <v>500</v>
      </c>
      <c r="I541" s="67">
        <v>8</v>
      </c>
      <c r="J541" s="35">
        <v>1</v>
      </c>
      <c r="K541" s="44">
        <v>2.3604442577873628E-3</v>
      </c>
      <c r="L541" s="203"/>
      <c r="M541" s="44">
        <v>1.5518078156938025E-3</v>
      </c>
      <c r="N541" s="203"/>
      <c r="O541" s="44">
        <v>1.7385683505011544E-3</v>
      </c>
      <c r="P541" s="203"/>
      <c r="Q541" s="249"/>
    </row>
    <row r="542" spans="1:17" x14ac:dyDescent="0.25">
      <c r="A542" s="45">
        <v>274</v>
      </c>
      <c r="B542" s="35" t="s">
        <v>23</v>
      </c>
      <c r="C542" s="37">
        <v>45155</v>
      </c>
      <c r="D542" s="37"/>
      <c r="E542" s="46">
        <v>574027.78</v>
      </c>
      <c r="F542" s="41">
        <v>389610.03</v>
      </c>
      <c r="G542" s="201"/>
      <c r="H542" s="35">
        <v>500</v>
      </c>
      <c r="I542" s="67">
        <v>8</v>
      </c>
      <c r="J542" s="35">
        <v>1</v>
      </c>
      <c r="K542" s="44">
        <v>2.3243163709820262E-3</v>
      </c>
      <c r="L542" s="203"/>
      <c r="M542" s="44">
        <v>1.3960650963057261E-3</v>
      </c>
      <c r="N542" s="203"/>
      <c r="O542" s="44">
        <v>1.9957402405540443E-3</v>
      </c>
      <c r="P542" s="203"/>
      <c r="Q542" s="249"/>
    </row>
    <row r="543" spans="1:17" x14ac:dyDescent="0.25">
      <c r="A543" s="48">
        <v>121</v>
      </c>
      <c r="B543" s="47" t="s">
        <v>23</v>
      </c>
      <c r="C543" s="49">
        <v>45163</v>
      </c>
      <c r="D543" s="49"/>
      <c r="E543" s="52">
        <v>5603972.5300000003</v>
      </c>
      <c r="F543" s="53">
        <v>3260288.53</v>
      </c>
      <c r="G543" s="201"/>
      <c r="H543" s="47">
        <v>150</v>
      </c>
      <c r="I543" s="67">
        <v>8</v>
      </c>
      <c r="J543" s="47">
        <v>1</v>
      </c>
      <c r="K543" s="56">
        <v>7.5637483921147289E-2</v>
      </c>
      <c r="L543" s="204"/>
      <c r="M543" s="56">
        <v>5.9139922434620858E-2</v>
      </c>
      <c r="N543" s="204"/>
      <c r="O543" s="56">
        <v>3.5469757196031813E-2</v>
      </c>
      <c r="P543" s="203"/>
      <c r="Q543" s="249"/>
    </row>
    <row r="544" spans="1:17" x14ac:dyDescent="0.25">
      <c r="A544" s="58">
        <v>121</v>
      </c>
      <c r="B544" s="57" t="s">
        <v>23</v>
      </c>
      <c r="C544" s="59">
        <v>45163</v>
      </c>
      <c r="D544" s="59"/>
      <c r="E544" s="62">
        <v>5541279.5300000003</v>
      </c>
      <c r="F544" s="63">
        <v>3238847.53</v>
      </c>
      <c r="G544" s="201"/>
      <c r="H544" s="57">
        <v>150</v>
      </c>
      <c r="I544" s="67">
        <v>8</v>
      </c>
      <c r="J544" s="57">
        <v>1</v>
      </c>
      <c r="K544" s="66">
        <v>7.479130904179461E-2</v>
      </c>
      <c r="L544" s="205"/>
      <c r="M544" s="66">
        <v>5.8098980020766008E-2</v>
      </c>
      <c r="N544" s="205"/>
      <c r="O544" s="66">
        <v>3.5888507395211475E-2</v>
      </c>
      <c r="P544" s="203"/>
      <c r="Q544" s="249"/>
    </row>
    <row r="545" spans="1:17" x14ac:dyDescent="0.25">
      <c r="A545" s="45">
        <v>121</v>
      </c>
      <c r="B545" s="35" t="s">
        <v>23</v>
      </c>
      <c r="C545" s="37">
        <v>45163</v>
      </c>
      <c r="D545" s="37"/>
      <c r="E545" s="46">
        <v>5675906.5300000003</v>
      </c>
      <c r="F545" s="41">
        <v>3547271.28</v>
      </c>
      <c r="G545" s="201"/>
      <c r="H545" s="35">
        <v>150</v>
      </c>
      <c r="I545" s="67">
        <v>8</v>
      </c>
      <c r="J545" s="35">
        <v>1</v>
      </c>
      <c r="K545" s="44">
        <v>7.6608385676867313E-2</v>
      </c>
      <c r="L545" s="203"/>
      <c r="M545" s="44">
        <v>5.3713437296410177E-2</v>
      </c>
      <c r="N545" s="203"/>
      <c r="O545" s="44">
        <v>4.9224139017982858E-2</v>
      </c>
      <c r="P545" s="203"/>
      <c r="Q545" s="249"/>
    </row>
    <row r="546" spans="1:17" x14ac:dyDescent="0.25">
      <c r="A546" s="45">
        <v>121</v>
      </c>
      <c r="B546" s="35" t="s">
        <v>23</v>
      </c>
      <c r="C546" s="37">
        <v>45163</v>
      </c>
      <c r="D546" s="37"/>
      <c r="E546" s="46">
        <v>5576649.5300000003</v>
      </c>
      <c r="F546" s="41">
        <v>3401784.53</v>
      </c>
      <c r="G546" s="201"/>
      <c r="H546" s="35">
        <v>150</v>
      </c>
      <c r="I546" s="67">
        <v>8</v>
      </c>
      <c r="J546" s="35">
        <v>1</v>
      </c>
      <c r="K546" s="44">
        <v>7.5268702139631757E-2</v>
      </c>
      <c r="L546" s="203"/>
      <c r="M546" s="44">
        <v>5.4879986980229285E-2</v>
      </c>
      <c r="N546" s="203"/>
      <c r="O546" s="44">
        <v>4.3835737592715307E-2</v>
      </c>
      <c r="P546" s="203"/>
      <c r="Q546" s="249"/>
    </row>
    <row r="547" spans="1:17" x14ac:dyDescent="0.25">
      <c r="A547" s="48">
        <v>72</v>
      </c>
      <c r="B547" s="47" t="s">
        <v>23</v>
      </c>
      <c r="C547" s="49">
        <v>45163</v>
      </c>
      <c r="D547" s="49"/>
      <c r="E547" s="52">
        <v>3180999.28</v>
      </c>
      <c r="F547" s="53">
        <v>1881496.41</v>
      </c>
      <c r="G547" s="201"/>
      <c r="H547" s="47">
        <v>150</v>
      </c>
      <c r="I547" s="67">
        <v>8</v>
      </c>
      <c r="J547" s="47">
        <v>1</v>
      </c>
      <c r="K547" s="56">
        <v>4.2934325713795227E-2</v>
      </c>
      <c r="L547" s="204"/>
      <c r="M547" s="56">
        <v>3.2791322949410916E-2</v>
      </c>
      <c r="N547" s="204"/>
      <c r="O547" s="56">
        <v>2.1807455943426261E-2</v>
      </c>
      <c r="P547" s="203"/>
      <c r="Q547" s="249"/>
    </row>
    <row r="548" spans="1:17" x14ac:dyDescent="0.25">
      <c r="A548" s="58">
        <v>72</v>
      </c>
      <c r="B548" s="57" t="s">
        <v>23</v>
      </c>
      <c r="C548" s="59">
        <v>45163</v>
      </c>
      <c r="D548" s="59"/>
      <c r="E548" s="62">
        <v>3206575.53</v>
      </c>
      <c r="F548" s="63">
        <v>1907602.03</v>
      </c>
      <c r="G548" s="201"/>
      <c r="H548" s="57">
        <v>150</v>
      </c>
      <c r="I548" s="67">
        <v>8</v>
      </c>
      <c r="J548" s="57">
        <v>1</v>
      </c>
      <c r="K548" s="66">
        <v>4.3279531402756415E-2</v>
      </c>
      <c r="L548" s="205"/>
      <c r="M548" s="66">
        <v>3.2777964962267932E-2</v>
      </c>
      <c r="N548" s="205"/>
      <c r="O548" s="66">
        <v>2.2578367847050241E-2</v>
      </c>
      <c r="P548" s="203"/>
      <c r="Q548" s="249"/>
    </row>
    <row r="549" spans="1:17" x14ac:dyDescent="0.25">
      <c r="A549" s="45">
        <v>72</v>
      </c>
      <c r="B549" s="35" t="s">
        <v>23</v>
      </c>
      <c r="C549" s="37">
        <v>45163</v>
      </c>
      <c r="D549" s="37"/>
      <c r="E549" s="46">
        <v>3211187.03</v>
      </c>
      <c r="F549" s="41">
        <v>1896165.91</v>
      </c>
      <c r="G549" s="201"/>
      <c r="H549" s="35">
        <v>150</v>
      </c>
      <c r="I549" s="67">
        <v>8</v>
      </c>
      <c r="J549" s="35">
        <v>1</v>
      </c>
      <c r="K549" s="44">
        <v>4.3341773366869396E-2</v>
      </c>
      <c r="L549" s="203"/>
      <c r="M549" s="44">
        <v>3.3182906499634006E-2</v>
      </c>
      <c r="N549" s="203"/>
      <c r="O549" s="44">
        <v>2.1841563764556086E-2</v>
      </c>
      <c r="P549" s="203"/>
      <c r="Q549" s="249"/>
    </row>
    <row r="550" spans="1:17" x14ac:dyDescent="0.25">
      <c r="A550" s="45">
        <v>72</v>
      </c>
      <c r="B550" s="35" t="s">
        <v>23</v>
      </c>
      <c r="C550" s="37">
        <v>45163</v>
      </c>
      <c r="D550" s="37"/>
      <c r="E550" s="46">
        <v>3170339.03</v>
      </c>
      <c r="F550" s="41">
        <v>1919095.6500000001</v>
      </c>
      <c r="G550" s="201"/>
      <c r="H550" s="35">
        <v>150</v>
      </c>
      <c r="I550" s="67">
        <v>8</v>
      </c>
      <c r="J550" s="35">
        <v>1</v>
      </c>
      <c r="K550" s="44">
        <v>4.2790443051334996E-2</v>
      </c>
      <c r="L550" s="203"/>
      <c r="M550" s="44">
        <v>3.1573555325731972E-2</v>
      </c>
      <c r="N550" s="203"/>
      <c r="O550" s="44">
        <v>2.4116308610046495E-2</v>
      </c>
      <c r="P550" s="203"/>
      <c r="Q550" s="249"/>
    </row>
    <row r="551" spans="1:17" x14ac:dyDescent="0.25">
      <c r="A551" s="48">
        <v>46</v>
      </c>
      <c r="B551" s="47" t="s">
        <v>23</v>
      </c>
      <c r="C551" s="49">
        <v>45169</v>
      </c>
      <c r="D551" s="49"/>
      <c r="E551" s="52">
        <v>1730744.6500000001</v>
      </c>
      <c r="F551" s="53">
        <v>1101380.28</v>
      </c>
      <c r="G551" s="201"/>
      <c r="H551" s="47">
        <v>150</v>
      </c>
      <c r="I551" s="67">
        <v>8</v>
      </c>
      <c r="J551" s="47">
        <v>1</v>
      </c>
      <c r="K551" s="56">
        <v>2.3360066441294049E-2</v>
      </c>
      <c r="L551" s="204"/>
      <c r="M551" s="56">
        <v>1.5881219492437555E-2</v>
      </c>
      <c r="N551" s="204"/>
      <c r="O551" s="56">
        <v>1.6079520940041454E-2</v>
      </c>
      <c r="P551" s="203"/>
      <c r="Q551" s="249"/>
    </row>
    <row r="552" spans="1:17" x14ac:dyDescent="0.25">
      <c r="A552" s="58">
        <v>46</v>
      </c>
      <c r="B552" s="57" t="s">
        <v>23</v>
      </c>
      <c r="C552" s="59">
        <v>45169</v>
      </c>
      <c r="D552" s="59"/>
      <c r="E552" s="62">
        <v>1633121.1500000001</v>
      </c>
      <c r="F552" s="63">
        <v>1094345.4099999999</v>
      </c>
      <c r="G552" s="201"/>
      <c r="H552" s="57">
        <v>150</v>
      </c>
      <c r="I552" s="67">
        <v>8</v>
      </c>
      <c r="J552" s="57">
        <v>1</v>
      </c>
      <c r="K552" s="66">
        <v>2.2042430447889901E-2</v>
      </c>
      <c r="L552" s="205"/>
      <c r="M552" s="66">
        <v>1.3595329179725365E-2</v>
      </c>
      <c r="N552" s="205"/>
      <c r="O552" s="66">
        <v>1.8161267726553743E-2</v>
      </c>
      <c r="P552" s="203"/>
      <c r="Q552" s="249"/>
    </row>
    <row r="553" spans="1:17" x14ac:dyDescent="0.25">
      <c r="A553" s="45">
        <v>46</v>
      </c>
      <c r="B553" s="35" t="s">
        <v>23</v>
      </c>
      <c r="C553" s="37">
        <v>45169</v>
      </c>
      <c r="D553" s="37"/>
      <c r="E553" s="46">
        <v>1759173.53</v>
      </c>
      <c r="F553" s="41">
        <v>1140022.6500000001</v>
      </c>
      <c r="G553" s="201"/>
      <c r="H553" s="35">
        <v>150</v>
      </c>
      <c r="I553" s="67">
        <v>8</v>
      </c>
      <c r="J553" s="35">
        <v>1</v>
      </c>
      <c r="K553" s="44">
        <v>2.3743774416732002E-2</v>
      </c>
      <c r="L553" s="203"/>
      <c r="M553" s="44">
        <v>1.5623494898854636E-2</v>
      </c>
      <c r="N553" s="203"/>
      <c r="O553" s="44">
        <v>1.7458600963436335E-2</v>
      </c>
      <c r="P553" s="203"/>
      <c r="Q553" s="249"/>
    </row>
    <row r="554" spans="1:17" x14ac:dyDescent="0.25">
      <c r="A554" s="45">
        <v>46</v>
      </c>
      <c r="B554" s="35" t="s">
        <v>23</v>
      </c>
      <c r="C554" s="37">
        <v>45169</v>
      </c>
      <c r="D554" s="37"/>
      <c r="E554" s="46">
        <v>1680504.1500000001</v>
      </c>
      <c r="F554" s="41">
        <v>1125653.4099999999</v>
      </c>
      <c r="G554" s="201"/>
      <c r="H554" s="35">
        <v>150</v>
      </c>
      <c r="I554" s="67">
        <v>8</v>
      </c>
      <c r="J554" s="35">
        <v>1</v>
      </c>
      <c r="K554" s="44">
        <v>2.2681964435868906E-2</v>
      </c>
      <c r="L554" s="203"/>
      <c r="M554" s="44">
        <v>1.4000961617006388E-2</v>
      </c>
      <c r="N554" s="203"/>
      <c r="O554" s="44">
        <v>1.8664156060554424E-2</v>
      </c>
      <c r="P554" s="203"/>
      <c r="Q554" s="249"/>
    </row>
    <row r="555" spans="1:17" x14ac:dyDescent="0.25">
      <c r="A555" s="48">
        <v>30</v>
      </c>
      <c r="B555" s="47" t="s">
        <v>23</v>
      </c>
      <c r="C555" s="49">
        <v>45191</v>
      </c>
      <c r="D555" s="49"/>
      <c r="E555" s="52">
        <v>3453478.78</v>
      </c>
      <c r="F555" s="53">
        <v>2181378.2799999998</v>
      </c>
      <c r="G555" s="201"/>
      <c r="H555" s="47">
        <v>250</v>
      </c>
      <c r="I555" s="67">
        <v>8</v>
      </c>
      <c r="J555" s="47">
        <v>1</v>
      </c>
      <c r="K555" s="56">
        <v>2.7967208364699819E-2</v>
      </c>
      <c r="L555" s="204"/>
      <c r="M555" s="56">
        <v>1.9259915133365009E-2</v>
      </c>
      <c r="N555" s="204"/>
      <c r="O555" s="56">
        <v>1.8720680447369832E-2</v>
      </c>
      <c r="P555" s="203"/>
      <c r="Q555" s="249"/>
    </row>
    <row r="556" spans="1:17" x14ac:dyDescent="0.25">
      <c r="A556" s="58">
        <v>30</v>
      </c>
      <c r="B556" s="57" t="s">
        <v>23</v>
      </c>
      <c r="C556" s="59">
        <v>45191</v>
      </c>
      <c r="D556" s="59"/>
      <c r="E556" s="62">
        <v>2906921.28</v>
      </c>
      <c r="F556" s="63">
        <v>1863521.6500000001</v>
      </c>
      <c r="G556" s="201"/>
      <c r="H556" s="57">
        <v>200</v>
      </c>
      <c r="I556" s="67">
        <v>8</v>
      </c>
      <c r="J556" s="57">
        <v>1</v>
      </c>
      <c r="K556" s="66">
        <v>2.9426296756317371E-2</v>
      </c>
      <c r="L556" s="205"/>
      <c r="M556" s="66">
        <v>1.9746659485614979E-2</v>
      </c>
      <c r="N556" s="205"/>
      <c r="O556" s="66">
        <v>2.0811220132010151E-2</v>
      </c>
      <c r="P556" s="203"/>
      <c r="Q556" s="249"/>
    </row>
    <row r="557" spans="1:17" s="224" customFormat="1" x14ac:dyDescent="0.25">
      <c r="A557" s="228">
        <v>46</v>
      </c>
      <c r="B557" s="229" t="s">
        <v>46</v>
      </c>
      <c r="C557" s="230">
        <v>45169</v>
      </c>
      <c r="D557" s="230"/>
      <c r="E557" s="231">
        <v>1772287.41</v>
      </c>
      <c r="F557" s="232">
        <v>1148380.1500000001</v>
      </c>
      <c r="G557" s="221"/>
      <c r="H557" s="229">
        <v>150</v>
      </c>
      <c r="I557" s="227">
        <v>8</v>
      </c>
      <c r="J557" s="229">
        <v>1</v>
      </c>
      <c r="K557" s="233">
        <v>2.3920774015201457E-2</v>
      </c>
      <c r="L557" s="234"/>
      <c r="M557" s="233">
        <v>1.5743516174875457E-2</v>
      </c>
      <c r="N557" s="234"/>
      <c r="O557" s="233">
        <v>1.7581104356700902E-2</v>
      </c>
      <c r="P557" s="223"/>
      <c r="Q557" s="277"/>
    </row>
    <row r="558" spans="1:17" s="224" customFormat="1" ht="15.75" thickBot="1" x14ac:dyDescent="0.3">
      <c r="A558" s="235">
        <v>46</v>
      </c>
      <c r="B558" s="236" t="s">
        <v>46</v>
      </c>
      <c r="C558" s="237">
        <v>45169</v>
      </c>
      <c r="D558" s="237"/>
      <c r="E558" s="238">
        <v>1732242.41</v>
      </c>
      <c r="F558" s="239">
        <v>1147795.28</v>
      </c>
      <c r="G558" s="221"/>
      <c r="H558" s="236">
        <v>150</v>
      </c>
      <c r="I558" s="227">
        <v>8</v>
      </c>
      <c r="J558" s="236">
        <v>1</v>
      </c>
      <c r="K558" s="240">
        <v>2.3380281886196973E-2</v>
      </c>
      <c r="L558" s="241"/>
      <c r="M558" s="240">
        <v>1.4747789350158453E-2</v>
      </c>
      <c r="N558" s="241"/>
      <c r="O558" s="240">
        <v>1.855985895248282E-2</v>
      </c>
      <c r="P558" s="223"/>
      <c r="Q558" s="277"/>
    </row>
    <row r="559" spans="1:17" x14ac:dyDescent="0.25">
      <c r="A559" s="34">
        <v>117</v>
      </c>
      <c r="B559" s="35" t="s">
        <v>32</v>
      </c>
      <c r="C559" s="36">
        <v>45044</v>
      </c>
      <c r="D559" s="37"/>
      <c r="E559" s="40">
        <v>213611.02</v>
      </c>
      <c r="F559" s="41"/>
      <c r="G559" s="202"/>
      <c r="H559" s="35">
        <v>100</v>
      </c>
      <c r="I559" s="35">
        <v>8</v>
      </c>
      <c r="J559" s="35">
        <v>1</v>
      </c>
      <c r="K559" s="44">
        <v>4.3247000241710331E-3</v>
      </c>
      <c r="L559" s="203">
        <v>3</v>
      </c>
      <c r="M559" s="44"/>
      <c r="N559" s="203"/>
      <c r="O559" s="44"/>
      <c r="P559" s="203"/>
      <c r="Q559" s="272"/>
    </row>
    <row r="560" spans="1:17" x14ac:dyDescent="0.25">
      <c r="A560" s="45">
        <v>117</v>
      </c>
      <c r="B560" s="35" t="s">
        <v>32</v>
      </c>
      <c r="C560" s="37">
        <v>45044</v>
      </c>
      <c r="D560" s="37"/>
      <c r="E560" s="46">
        <v>823586.56</v>
      </c>
      <c r="F560" s="41">
        <v>617487.25</v>
      </c>
      <c r="G560" s="201"/>
      <c r="H560" s="35">
        <v>100</v>
      </c>
      <c r="I560" s="35">
        <v>8</v>
      </c>
      <c r="J560" s="35">
        <v>1</v>
      </c>
      <c r="K560" s="44">
        <v>1.6674068669017817E-2</v>
      </c>
      <c r="L560" s="203">
        <v>3</v>
      </c>
      <c r="M560" s="44">
        <v>7.8009858883891017E-3</v>
      </c>
      <c r="N560" s="203"/>
      <c r="O560" s="44">
        <v>1.9077127978351739E-2</v>
      </c>
      <c r="P560" s="203"/>
      <c r="Q560" s="275" t="s">
        <v>173</v>
      </c>
    </row>
    <row r="561" spans="1:17" x14ac:dyDescent="0.25">
      <c r="A561" s="48">
        <v>219</v>
      </c>
      <c r="B561" s="47" t="s">
        <v>32</v>
      </c>
      <c r="C561" s="49">
        <v>45063</v>
      </c>
      <c r="D561" s="49"/>
      <c r="E561" s="52">
        <v>636101.88</v>
      </c>
      <c r="F561" s="53">
        <v>409425.66</v>
      </c>
      <c r="G561" s="201"/>
      <c r="H561" s="47">
        <v>330</v>
      </c>
      <c r="I561" s="47">
        <v>8</v>
      </c>
      <c r="J561" s="47">
        <v>1</v>
      </c>
      <c r="K561" s="56">
        <v>3.9025194313778207E-3</v>
      </c>
      <c r="L561" s="204"/>
      <c r="M561" s="56">
        <v>2.5999498824331602E-3</v>
      </c>
      <c r="N561" s="204"/>
      <c r="O561" s="56">
        <v>2.8005245302310201E-3</v>
      </c>
      <c r="P561" s="204"/>
      <c r="Q561" s="272"/>
    </row>
    <row r="562" spans="1:17" x14ac:dyDescent="0.25">
      <c r="A562" s="58">
        <v>219</v>
      </c>
      <c r="B562" s="57" t="s">
        <v>32</v>
      </c>
      <c r="C562" s="59">
        <v>45063</v>
      </c>
      <c r="D562" s="59"/>
      <c r="E562" s="62">
        <v>626102.38</v>
      </c>
      <c r="F562" s="63">
        <v>431537.69</v>
      </c>
      <c r="G562" s="201"/>
      <c r="H562" s="57">
        <v>330</v>
      </c>
      <c r="I562" s="57">
        <v>8</v>
      </c>
      <c r="J562" s="57">
        <v>1</v>
      </c>
      <c r="K562" s="66">
        <v>3.8411719581490631E-3</v>
      </c>
      <c r="L562" s="205"/>
      <c r="M562" s="66">
        <v>2.2316343676947858E-3</v>
      </c>
      <c r="N562" s="205"/>
      <c r="O562" s="66">
        <v>3.4605058194766961E-3</v>
      </c>
      <c r="P562" s="205"/>
      <c r="Q562" s="272"/>
    </row>
    <row r="563" spans="1:17" x14ac:dyDescent="0.25">
      <c r="A563" s="68">
        <v>49</v>
      </c>
      <c r="B563" s="67" t="s">
        <v>32</v>
      </c>
      <c r="C563" s="69">
        <v>45063</v>
      </c>
      <c r="D563" s="69"/>
      <c r="E563" s="72">
        <v>2557991.5</v>
      </c>
      <c r="F563" s="73">
        <v>1582954.5</v>
      </c>
      <c r="G563" s="201"/>
      <c r="H563" s="67">
        <v>250</v>
      </c>
      <c r="I563" s="67">
        <v>8</v>
      </c>
      <c r="J563" s="67">
        <v>1</v>
      </c>
      <c r="K563" s="76">
        <v>2.0715309354132197E-2</v>
      </c>
      <c r="L563" s="206"/>
      <c r="M563" s="76">
        <v>1.4762300519409291E-2</v>
      </c>
      <c r="N563" s="206">
        <v>3</v>
      </c>
      <c r="O563" s="76">
        <v>1.2798968994654238E-2</v>
      </c>
      <c r="P563" s="206"/>
      <c r="Q563" s="275" t="s">
        <v>173</v>
      </c>
    </row>
    <row r="564" spans="1:17" x14ac:dyDescent="0.25">
      <c r="A564" s="68">
        <v>49</v>
      </c>
      <c r="B564" s="67" t="s">
        <v>32</v>
      </c>
      <c r="C564" s="69">
        <v>45063</v>
      </c>
      <c r="D564" s="69"/>
      <c r="E564" s="72">
        <v>2174707.25</v>
      </c>
      <c r="F564" s="73">
        <v>1503619.62</v>
      </c>
      <c r="G564" s="201"/>
      <c r="H564" s="67">
        <v>250</v>
      </c>
      <c r="I564" s="67">
        <v>8</v>
      </c>
      <c r="J564" s="67">
        <v>1</v>
      </c>
      <c r="K564" s="76">
        <v>1.7611369482042494E-2</v>
      </c>
      <c r="L564" s="206"/>
      <c r="M564" s="76">
        <v>1.0160432136337542E-2</v>
      </c>
      <c r="N564" s="206">
        <v>3</v>
      </c>
      <c r="O564" s="76">
        <v>1.6019515293265646E-2</v>
      </c>
      <c r="P564" s="206"/>
      <c r="Q564" s="273"/>
    </row>
    <row r="565" spans="1:17" x14ac:dyDescent="0.25">
      <c r="A565" s="48">
        <v>48</v>
      </c>
      <c r="B565" s="47" t="s">
        <v>32</v>
      </c>
      <c r="C565" s="49">
        <v>45063</v>
      </c>
      <c r="D565" s="49"/>
      <c r="E565" s="52">
        <v>545376.06000000006</v>
      </c>
      <c r="F565" s="53">
        <v>349501.28</v>
      </c>
      <c r="G565" s="201"/>
      <c r="H565" s="47">
        <v>150</v>
      </c>
      <c r="I565" s="67">
        <v>8</v>
      </c>
      <c r="J565" s="47">
        <v>1</v>
      </c>
      <c r="K565" s="56">
        <v>7.3610055631783524E-3</v>
      </c>
      <c r="L565" s="204">
        <v>3</v>
      </c>
      <c r="M565" s="56">
        <v>4.9426540848076898E-3</v>
      </c>
      <c r="N565" s="204">
        <v>3</v>
      </c>
      <c r="O565" s="56">
        <v>5.1994556784969222E-3</v>
      </c>
      <c r="P565" s="204"/>
      <c r="Q565" s="272"/>
    </row>
    <row r="566" spans="1:17" x14ac:dyDescent="0.25">
      <c r="A566" s="58">
        <v>48</v>
      </c>
      <c r="B566" s="57" t="s">
        <v>32</v>
      </c>
      <c r="C566" s="59">
        <v>45063</v>
      </c>
      <c r="D566" s="59"/>
      <c r="E566" s="62">
        <v>276385.38</v>
      </c>
      <c r="F566" s="63">
        <v>217510.14</v>
      </c>
      <c r="G566" s="201"/>
      <c r="H566" s="57">
        <v>150</v>
      </c>
      <c r="I566" s="67">
        <v>8</v>
      </c>
      <c r="J566" s="57">
        <v>1</v>
      </c>
      <c r="K566" s="66">
        <v>3.7304063543991328E-3</v>
      </c>
      <c r="L566" s="205">
        <v>3</v>
      </c>
      <c r="M566" s="66">
        <v>1.485642743185381E-3</v>
      </c>
      <c r="N566" s="205">
        <v>3</v>
      </c>
      <c r="O566" s="66">
        <v>4.8262417641095666E-3</v>
      </c>
      <c r="P566" s="205"/>
      <c r="Q566" s="272"/>
    </row>
    <row r="567" spans="1:17" x14ac:dyDescent="0.25">
      <c r="A567" s="45">
        <v>44</v>
      </c>
      <c r="B567" s="35" t="s">
        <v>32</v>
      </c>
      <c r="C567" s="37">
        <v>45063</v>
      </c>
      <c r="D567" s="37"/>
      <c r="E567" s="226">
        <v>382562.97</v>
      </c>
      <c r="F567" s="220"/>
      <c r="G567" s="242"/>
      <c r="H567" s="216">
        <v>250</v>
      </c>
      <c r="I567" s="227">
        <v>8</v>
      </c>
      <c r="J567" s="216">
        <v>1</v>
      </c>
      <c r="K567" s="222">
        <v>3.0980987509089042E-3</v>
      </c>
      <c r="L567" s="223">
        <v>3</v>
      </c>
      <c r="M567" s="222"/>
      <c r="N567" s="223"/>
      <c r="O567" s="222"/>
      <c r="P567" s="223"/>
      <c r="Q567" s="272"/>
    </row>
    <row r="568" spans="1:17" x14ac:dyDescent="0.25">
      <c r="A568" s="45">
        <v>44</v>
      </c>
      <c r="B568" s="35" t="s">
        <v>32</v>
      </c>
      <c r="C568" s="37">
        <v>45063</v>
      </c>
      <c r="D568" s="37"/>
      <c r="E568" s="46">
        <v>802709.62</v>
      </c>
      <c r="F568" s="41">
        <v>583439.31000000006</v>
      </c>
      <c r="G568" s="201"/>
      <c r="H568" s="35">
        <v>250</v>
      </c>
      <c r="I568" s="67">
        <v>8</v>
      </c>
      <c r="J568" s="35">
        <v>1</v>
      </c>
      <c r="K568" s="44">
        <v>6.5005603419080547E-3</v>
      </c>
      <c r="L568" s="203">
        <v>3</v>
      </c>
      <c r="M568" s="44">
        <v>3.3198065419097283E-3</v>
      </c>
      <c r="N568" s="203"/>
      <c r="O568" s="44">
        <v>6.8386206699964048E-3</v>
      </c>
      <c r="P568" s="203"/>
      <c r="Q568" s="272"/>
    </row>
    <row r="569" spans="1:17" x14ac:dyDescent="0.25">
      <c r="A569" s="48">
        <v>276</v>
      </c>
      <c r="B569" s="47" t="s">
        <v>32</v>
      </c>
      <c r="C569" s="49">
        <v>45063</v>
      </c>
      <c r="D569" s="49"/>
      <c r="E569" s="52">
        <v>460899.12</v>
      </c>
      <c r="F569" s="53">
        <v>307689.53000000003</v>
      </c>
      <c r="G569" s="201"/>
      <c r="H569" s="47">
        <v>100</v>
      </c>
      <c r="I569" s="67">
        <v>8</v>
      </c>
      <c r="J569" s="47">
        <v>1</v>
      </c>
      <c r="K569" s="56">
        <v>9.3312153811372089E-3</v>
      </c>
      <c r="L569" s="204"/>
      <c r="M569" s="56">
        <v>5.7990773940770563E-3</v>
      </c>
      <c r="N569" s="204"/>
      <c r="O569" s="56">
        <v>7.5940966721793303E-3</v>
      </c>
      <c r="P569" s="204"/>
      <c r="Q569" s="272"/>
    </row>
    <row r="570" spans="1:17" x14ac:dyDescent="0.25">
      <c r="A570" s="58">
        <v>276</v>
      </c>
      <c r="B570" s="57" t="s">
        <v>32</v>
      </c>
      <c r="C570" s="59">
        <v>45063</v>
      </c>
      <c r="D570" s="59"/>
      <c r="E570" s="62">
        <v>448830.38</v>
      </c>
      <c r="F570" s="63">
        <v>308711.5</v>
      </c>
      <c r="G570" s="201"/>
      <c r="H570" s="57">
        <v>100</v>
      </c>
      <c r="I570" s="67">
        <v>8</v>
      </c>
      <c r="J570" s="57">
        <v>1</v>
      </c>
      <c r="K570" s="66">
        <v>9.0868755518076459E-3</v>
      </c>
      <c r="L570" s="205"/>
      <c r="M570" s="66">
        <v>5.3035859536690608E-3</v>
      </c>
      <c r="N570" s="205"/>
      <c r="O570" s="66">
        <v>8.1340726359979566E-3</v>
      </c>
      <c r="P570" s="205"/>
      <c r="Q570" s="272"/>
    </row>
    <row r="571" spans="1:17" x14ac:dyDescent="0.25">
      <c r="A571" s="45">
        <v>438</v>
      </c>
      <c r="B571" s="35" t="s">
        <v>32</v>
      </c>
      <c r="C571" s="37">
        <v>45064</v>
      </c>
      <c r="D571" s="37"/>
      <c r="E571" s="46">
        <v>164967.44</v>
      </c>
      <c r="F571" s="41"/>
      <c r="G571" s="202"/>
      <c r="H571" s="35">
        <v>210</v>
      </c>
      <c r="I571" s="67">
        <v>8</v>
      </c>
      <c r="J571" s="35">
        <v>1</v>
      </c>
      <c r="K571" s="44">
        <v>1.5904179737441704E-3</v>
      </c>
      <c r="L571" s="203"/>
      <c r="M571" s="44"/>
      <c r="N571" s="203"/>
      <c r="O571" s="44"/>
      <c r="P571" s="203"/>
      <c r="Q571" s="272"/>
    </row>
    <row r="572" spans="1:17" x14ac:dyDescent="0.25">
      <c r="A572" s="45">
        <v>438</v>
      </c>
      <c r="B572" s="35" t="s">
        <v>32</v>
      </c>
      <c r="C572" s="37">
        <v>45064</v>
      </c>
      <c r="D572" s="37"/>
      <c r="E572" s="46">
        <v>205330.56</v>
      </c>
      <c r="F572" s="41"/>
      <c r="G572" s="202"/>
      <c r="H572" s="35">
        <v>210</v>
      </c>
      <c r="I572" s="67">
        <v>8</v>
      </c>
      <c r="J572" s="35">
        <v>1</v>
      </c>
      <c r="K572" s="44">
        <v>1.9795507112370528E-3</v>
      </c>
      <c r="L572" s="203"/>
      <c r="M572" s="44"/>
      <c r="N572" s="203"/>
      <c r="O572" s="44"/>
      <c r="P572" s="203"/>
      <c r="Q572" s="272"/>
    </row>
    <row r="573" spans="1:17" x14ac:dyDescent="0.25">
      <c r="A573" s="48">
        <v>274</v>
      </c>
      <c r="B573" s="47" t="s">
        <v>32</v>
      </c>
      <c r="C573" s="49">
        <v>45064</v>
      </c>
      <c r="D573" s="49"/>
      <c r="E573" s="52">
        <v>236624.02</v>
      </c>
      <c r="F573" s="53">
        <v>186167.05</v>
      </c>
      <c r="G573" s="201"/>
      <c r="H573" s="47">
        <v>750</v>
      </c>
      <c r="I573" s="67">
        <v>8</v>
      </c>
      <c r="J573" s="47">
        <v>1</v>
      </c>
      <c r="K573" s="56">
        <v>6.3874850964364864E-4</v>
      </c>
      <c r="L573" s="204"/>
      <c r="M573" s="56">
        <v>2.5464365435664459E-4</v>
      </c>
      <c r="N573" s="204"/>
      <c r="O573" s="56">
        <v>8.2582543886705866E-4</v>
      </c>
      <c r="P573" s="204"/>
      <c r="Q573" s="272"/>
    </row>
    <row r="574" spans="1:17" ht="15.75" thickBot="1" x14ac:dyDescent="0.3">
      <c r="A574" s="58">
        <v>274</v>
      </c>
      <c r="B574" s="57" t="s">
        <v>32</v>
      </c>
      <c r="C574" s="59">
        <v>45064</v>
      </c>
      <c r="D574" s="59"/>
      <c r="E574" s="62">
        <v>404581.62</v>
      </c>
      <c r="F574" s="63">
        <v>289514.44</v>
      </c>
      <c r="G574" s="201"/>
      <c r="H574" s="57">
        <v>750</v>
      </c>
      <c r="I574" s="67">
        <v>8</v>
      </c>
      <c r="J574" s="57">
        <v>1</v>
      </c>
      <c r="K574" s="66">
        <v>1.0921372513416556E-3</v>
      </c>
      <c r="L574" s="205"/>
      <c r="M574" s="66">
        <v>5.8071515613628423E-4</v>
      </c>
      <c r="N574" s="205"/>
      <c r="O574" s="66">
        <v>1.0995575046915489E-3</v>
      </c>
      <c r="P574" s="205"/>
      <c r="Q574" s="272"/>
    </row>
    <row r="575" spans="1:17" x14ac:dyDescent="0.25">
      <c r="A575" s="34">
        <v>88</v>
      </c>
      <c r="B575" s="35" t="s">
        <v>32</v>
      </c>
      <c r="C575" s="36">
        <v>45068</v>
      </c>
      <c r="D575" s="37"/>
      <c r="E575" s="40">
        <v>208164.94999999998</v>
      </c>
      <c r="F575" s="41">
        <v>140554.65</v>
      </c>
      <c r="G575" s="201"/>
      <c r="H575" s="35">
        <v>100</v>
      </c>
      <c r="I575" s="35">
        <v>8</v>
      </c>
      <c r="J575" s="35">
        <v>1</v>
      </c>
      <c r="K575" s="44">
        <v>4.2144406421380414E-3</v>
      </c>
      <c r="L575" s="203"/>
      <c r="M575" s="44">
        <v>2.5590915185972887E-3</v>
      </c>
      <c r="N575" s="203">
        <v>3</v>
      </c>
      <c r="O575" s="44">
        <v>3.5590006156126178E-3</v>
      </c>
      <c r="P575" s="203"/>
      <c r="Q575" s="272"/>
    </row>
    <row r="576" spans="1:17" x14ac:dyDescent="0.25">
      <c r="A576" s="45">
        <v>88</v>
      </c>
      <c r="B576" s="35" t="s">
        <v>32</v>
      </c>
      <c r="C576" s="37">
        <v>45068</v>
      </c>
      <c r="D576" s="37"/>
      <c r="E576" s="46">
        <v>274927.75</v>
      </c>
      <c r="F576" s="41">
        <v>178096.71</v>
      </c>
      <c r="G576" s="201"/>
      <c r="H576" s="35">
        <v>100</v>
      </c>
      <c r="I576" s="35">
        <v>8</v>
      </c>
      <c r="J576" s="35">
        <v>1</v>
      </c>
      <c r="K576" s="44">
        <v>5.5660988233204823E-3</v>
      </c>
      <c r="L576" s="203"/>
      <c r="M576" s="44">
        <v>3.6651145343380362E-3</v>
      </c>
      <c r="N576" s="203">
        <v>3</v>
      </c>
      <c r="O576" s="44">
        <v>4.0871162213122585E-3</v>
      </c>
      <c r="P576" s="203"/>
      <c r="Q576" s="272"/>
    </row>
    <row r="577" spans="1:17" x14ac:dyDescent="0.25">
      <c r="A577" s="48">
        <v>211</v>
      </c>
      <c r="B577" s="47" t="s">
        <v>32</v>
      </c>
      <c r="C577" s="49">
        <v>45068</v>
      </c>
      <c r="D577" s="49"/>
      <c r="E577" s="52">
        <v>265292.84000000003</v>
      </c>
      <c r="F577" s="53">
        <v>177971.68</v>
      </c>
      <c r="G577" s="201"/>
      <c r="H577" s="47">
        <v>150</v>
      </c>
      <c r="I577" s="47">
        <v>8</v>
      </c>
      <c r="J577" s="47">
        <v>1</v>
      </c>
      <c r="K577" s="56">
        <v>3.5806890223809684E-3</v>
      </c>
      <c r="L577" s="204"/>
      <c r="M577" s="56">
        <v>2.2034398107002137E-3</v>
      </c>
      <c r="N577" s="204"/>
      <c r="O577" s="56">
        <v>2.9610858051136229E-3</v>
      </c>
      <c r="P577" s="204"/>
      <c r="Q577" s="272"/>
    </row>
    <row r="578" spans="1:17" x14ac:dyDescent="0.25">
      <c r="A578" s="58">
        <v>211</v>
      </c>
      <c r="B578" s="57" t="s">
        <v>32</v>
      </c>
      <c r="C578" s="59">
        <v>45068</v>
      </c>
      <c r="D578" s="59"/>
      <c r="E578" s="62">
        <v>288920.87000000005</v>
      </c>
      <c r="F578" s="63">
        <v>190195.9</v>
      </c>
      <c r="G578" s="201"/>
      <c r="H578" s="57">
        <v>150</v>
      </c>
      <c r="I578" s="57">
        <v>8</v>
      </c>
      <c r="J578" s="57">
        <v>1</v>
      </c>
      <c r="K578" s="66">
        <v>3.8995993542296843E-3</v>
      </c>
      <c r="L578" s="205"/>
      <c r="M578" s="66">
        <v>2.491200634624921E-3</v>
      </c>
      <c r="N578" s="205"/>
      <c r="O578" s="66">
        <v>3.028057247150241E-3</v>
      </c>
      <c r="P578" s="205"/>
      <c r="Q578" s="272"/>
    </row>
    <row r="579" spans="1:17" x14ac:dyDescent="0.25">
      <c r="A579" s="68">
        <v>180</v>
      </c>
      <c r="B579" s="67" t="s">
        <v>32</v>
      </c>
      <c r="C579" s="69">
        <v>45068</v>
      </c>
      <c r="D579" s="69"/>
      <c r="E579" s="72">
        <v>1656105.09</v>
      </c>
      <c r="F579" s="73">
        <v>997536.47</v>
      </c>
      <c r="G579" s="201"/>
      <c r="H579" s="67">
        <v>150</v>
      </c>
      <c r="I579" s="67">
        <v>8</v>
      </c>
      <c r="J579" s="67">
        <v>1</v>
      </c>
      <c r="K579" s="76">
        <v>2.2352647420383627E-2</v>
      </c>
      <c r="L579" s="206"/>
      <c r="M579" s="76">
        <v>1.661815206515695E-2</v>
      </c>
      <c r="N579" s="206"/>
      <c r="O579" s="76">
        <v>1.2329165013737348E-2</v>
      </c>
      <c r="P579" s="206"/>
      <c r="Q579" s="273"/>
    </row>
    <row r="580" spans="1:17" x14ac:dyDescent="0.25">
      <c r="A580" s="68">
        <v>180</v>
      </c>
      <c r="B580" s="67" t="s">
        <v>32</v>
      </c>
      <c r="C580" s="69">
        <v>45068</v>
      </c>
      <c r="D580" s="69"/>
      <c r="E580" s="72">
        <v>1715301.7100000002</v>
      </c>
      <c r="F580" s="73">
        <v>1002553.0299999999</v>
      </c>
      <c r="G580" s="201"/>
      <c r="H580" s="67">
        <v>150</v>
      </c>
      <c r="I580" s="67">
        <v>8</v>
      </c>
      <c r="J580" s="67">
        <v>1</v>
      </c>
      <c r="K580" s="76">
        <v>2.3151631242925002E-2</v>
      </c>
      <c r="L580" s="206"/>
      <c r="M580" s="76">
        <v>1.7985317837463762E-2</v>
      </c>
      <c r="N580" s="206"/>
      <c r="O580" s="76">
        <v>1.1107573821741665E-2</v>
      </c>
      <c r="P580" s="206"/>
      <c r="Q580" s="273"/>
    </row>
    <row r="581" spans="1:17" x14ac:dyDescent="0.25">
      <c r="A581" s="48">
        <v>179</v>
      </c>
      <c r="B581" s="47" t="s">
        <v>32</v>
      </c>
      <c r="C581" s="49">
        <v>45069</v>
      </c>
      <c r="D581" s="49"/>
      <c r="E581" s="52">
        <v>1903709.59</v>
      </c>
      <c r="F581" s="53">
        <v>1062959.7100000002</v>
      </c>
      <c r="G581" s="201"/>
      <c r="H581" s="47">
        <v>150</v>
      </c>
      <c r="I581" s="67">
        <v>8</v>
      </c>
      <c r="J581" s="47">
        <v>1</v>
      </c>
      <c r="K581" s="56">
        <v>2.5694594813468669E-2</v>
      </c>
      <c r="L581" s="204"/>
      <c r="M581" s="56">
        <v>2.1215267369712295E-2</v>
      </c>
      <c r="N581" s="204">
        <v>3</v>
      </c>
      <c r="O581" s="56">
        <v>9.6305540040762128E-3</v>
      </c>
      <c r="P581" s="204"/>
      <c r="Q581" s="272"/>
    </row>
    <row r="582" spans="1:17" x14ac:dyDescent="0.25">
      <c r="A582" s="58">
        <v>179</v>
      </c>
      <c r="B582" s="57" t="s">
        <v>32</v>
      </c>
      <c r="C582" s="59">
        <v>45069</v>
      </c>
      <c r="D582" s="59"/>
      <c r="E582" s="62">
        <v>1523753.2100000002</v>
      </c>
      <c r="F582" s="63">
        <v>939409.34</v>
      </c>
      <c r="G582" s="201"/>
      <c r="H582" s="57">
        <v>150</v>
      </c>
      <c r="I582" s="67">
        <v>8</v>
      </c>
      <c r="J582" s="57">
        <v>1</v>
      </c>
      <c r="K582" s="66">
        <v>2.0566278350613469E-2</v>
      </c>
      <c r="L582" s="205"/>
      <c r="M582" s="66">
        <v>1.4745183713737085E-2</v>
      </c>
      <c r="N582" s="205">
        <v>3</v>
      </c>
      <c r="O582" s="66">
        <v>1.2515353469284226E-2</v>
      </c>
      <c r="P582" s="205"/>
      <c r="Q582" s="272"/>
    </row>
    <row r="583" spans="1:17" x14ac:dyDescent="0.25">
      <c r="A583" s="45">
        <v>181</v>
      </c>
      <c r="B583" s="35" t="s">
        <v>32</v>
      </c>
      <c r="C583" s="37">
        <v>45069</v>
      </c>
      <c r="D583" s="37"/>
      <c r="E583" s="46">
        <v>806981.9</v>
      </c>
      <c r="F583" s="41">
        <v>519200.34</v>
      </c>
      <c r="G583" s="201"/>
      <c r="H583" s="35">
        <v>150</v>
      </c>
      <c r="I583" s="67">
        <v>8</v>
      </c>
      <c r="J583" s="35">
        <v>1</v>
      </c>
      <c r="K583" s="44">
        <v>1.0891930707930665E-2</v>
      </c>
      <c r="L583" s="203"/>
      <c r="M583" s="44">
        <v>7.2618062573769279E-3</v>
      </c>
      <c r="N583" s="203"/>
      <c r="O583" s="44">
        <v>7.8047675686905302E-3</v>
      </c>
      <c r="P583" s="203"/>
      <c r="Q583" s="272"/>
    </row>
    <row r="584" spans="1:17" x14ac:dyDescent="0.25">
      <c r="A584" s="45">
        <v>181</v>
      </c>
      <c r="B584" s="35" t="s">
        <v>32</v>
      </c>
      <c r="C584" s="37">
        <v>45069</v>
      </c>
      <c r="D584" s="37"/>
      <c r="E584" s="46">
        <v>817939.97</v>
      </c>
      <c r="F584" s="41">
        <v>516738.47000000003</v>
      </c>
      <c r="G584" s="201"/>
      <c r="H584" s="35">
        <v>150</v>
      </c>
      <c r="I584" s="67">
        <v>8</v>
      </c>
      <c r="J584" s="35">
        <v>1</v>
      </c>
      <c r="K584" s="44">
        <v>1.1039833082361431E-2</v>
      </c>
      <c r="L584" s="203"/>
      <c r="M584" s="44">
        <v>7.6004415899035248E-3</v>
      </c>
      <c r="N584" s="203"/>
      <c r="O584" s="44">
        <v>7.3946917087845052E-3</v>
      </c>
      <c r="P584" s="203"/>
      <c r="Q584" s="272"/>
    </row>
    <row r="585" spans="1:17" x14ac:dyDescent="0.25">
      <c r="A585" s="48">
        <v>185</v>
      </c>
      <c r="B585" s="47" t="s">
        <v>32</v>
      </c>
      <c r="C585" s="49">
        <v>45069</v>
      </c>
      <c r="D585" s="49"/>
      <c r="E585" s="52">
        <v>1344845.34</v>
      </c>
      <c r="F585" s="53">
        <v>923490.77999999991</v>
      </c>
      <c r="G585" s="201"/>
      <c r="H585" s="47">
        <v>150</v>
      </c>
      <c r="I585" s="67">
        <v>8</v>
      </c>
      <c r="J585" s="47">
        <v>1</v>
      </c>
      <c r="K585" s="56">
        <v>1.81515375452206E-2</v>
      </c>
      <c r="L585" s="204"/>
      <c r="M585" s="56">
        <v>1.0632353165304625E-2</v>
      </c>
      <c r="N585" s="204"/>
      <c r="O585" s="56">
        <v>1.6166246416819338E-2</v>
      </c>
      <c r="P585" s="204"/>
      <c r="Q585" s="272"/>
    </row>
    <row r="586" spans="1:17" x14ac:dyDescent="0.25">
      <c r="A586" s="58">
        <v>185</v>
      </c>
      <c r="B586" s="57" t="s">
        <v>32</v>
      </c>
      <c r="C586" s="59">
        <v>45069</v>
      </c>
      <c r="D586" s="59"/>
      <c r="E586" s="62">
        <v>1359723.09</v>
      </c>
      <c r="F586" s="63">
        <v>934582.9</v>
      </c>
      <c r="G586" s="201"/>
      <c r="H586" s="57">
        <v>150</v>
      </c>
      <c r="I586" s="67">
        <v>8</v>
      </c>
      <c r="J586" s="57">
        <v>1</v>
      </c>
      <c r="K586" s="66">
        <v>1.8352344306921096E-2</v>
      </c>
      <c r="L586" s="205"/>
      <c r="M586" s="66">
        <v>1.0727878784187619E-2</v>
      </c>
      <c r="N586" s="205"/>
      <c r="O586" s="66">
        <v>1.6392600873876978E-2</v>
      </c>
      <c r="P586" s="205"/>
      <c r="Q586" s="272"/>
    </row>
    <row r="587" spans="1:17" x14ac:dyDescent="0.25">
      <c r="A587" s="45">
        <v>85</v>
      </c>
      <c r="B587" s="35" t="s">
        <v>32</v>
      </c>
      <c r="C587" s="37">
        <v>45069</v>
      </c>
      <c r="D587" s="37"/>
      <c r="E587" s="46">
        <v>92731.18</v>
      </c>
      <c r="F587" s="41">
        <v>66222.28</v>
      </c>
      <c r="G587" s="201"/>
      <c r="H587" s="35">
        <v>200</v>
      </c>
      <c r="I587" s="67">
        <v>8</v>
      </c>
      <c r="J587" s="35">
        <v>1</v>
      </c>
      <c r="K587" s="44">
        <v>9.3870282625729796E-4</v>
      </c>
      <c r="L587" s="203"/>
      <c r="M587" s="44">
        <v>5.0168910030974319E-4</v>
      </c>
      <c r="N587" s="203"/>
      <c r="O587" s="44">
        <v>9.3957951078724286E-4</v>
      </c>
      <c r="P587" s="203"/>
      <c r="Q587" s="272"/>
    </row>
    <row r="588" spans="1:17" x14ac:dyDescent="0.25">
      <c r="A588" s="45">
        <v>85</v>
      </c>
      <c r="B588" s="35" t="s">
        <v>32</v>
      </c>
      <c r="C588" s="37">
        <v>45069</v>
      </c>
      <c r="D588" s="37"/>
      <c r="E588" s="46">
        <v>98181.54</v>
      </c>
      <c r="F588" s="41">
        <v>70370.06</v>
      </c>
      <c r="G588" s="201"/>
      <c r="H588" s="35">
        <v>200</v>
      </c>
      <c r="I588" s="67">
        <v>8</v>
      </c>
      <c r="J588" s="35">
        <v>1</v>
      </c>
      <c r="K588" s="44">
        <v>9.9387594425406835E-4</v>
      </c>
      <c r="L588" s="203"/>
      <c r="M588" s="44">
        <v>5.2634082815516373E-4</v>
      </c>
      <c r="N588" s="203"/>
      <c r="O588" s="44">
        <v>1.0052004996126446E-3</v>
      </c>
      <c r="P588" s="203"/>
      <c r="Q588" s="272"/>
    </row>
    <row r="589" spans="1:17" x14ac:dyDescent="0.25">
      <c r="A589" s="48">
        <v>133</v>
      </c>
      <c r="B589" s="47" t="s">
        <v>32</v>
      </c>
      <c r="C589" s="49">
        <v>45069</v>
      </c>
      <c r="D589" s="49"/>
      <c r="E589" s="52">
        <v>500628.03</v>
      </c>
      <c r="F589" s="53">
        <v>354259.62000000005</v>
      </c>
      <c r="G589" s="201"/>
      <c r="H589" s="47">
        <v>150</v>
      </c>
      <c r="I589" s="67">
        <v>8</v>
      </c>
      <c r="J589" s="47">
        <v>1</v>
      </c>
      <c r="K589" s="56">
        <v>6.7570360787619077E-3</v>
      </c>
      <c r="L589" s="204"/>
      <c r="M589" s="56">
        <v>3.6934230102175806E-3</v>
      </c>
      <c r="N589" s="204"/>
      <c r="O589" s="56">
        <v>6.5867680973703008E-3</v>
      </c>
      <c r="P589" s="204"/>
      <c r="Q589" s="272"/>
    </row>
    <row r="590" spans="1:17" x14ac:dyDescent="0.25">
      <c r="A590" s="58">
        <v>133</v>
      </c>
      <c r="B590" s="57" t="s">
        <v>32</v>
      </c>
      <c r="C590" s="59">
        <v>45069</v>
      </c>
      <c r="D590" s="59"/>
      <c r="E590" s="62">
        <v>545151.21</v>
      </c>
      <c r="F590" s="63">
        <v>377228.9</v>
      </c>
      <c r="G590" s="201"/>
      <c r="H590" s="57">
        <v>150</v>
      </c>
      <c r="I590" s="67">
        <v>8</v>
      </c>
      <c r="J590" s="57">
        <v>1</v>
      </c>
      <c r="K590" s="66">
        <v>7.3579707359787841E-3</v>
      </c>
      <c r="L590" s="205"/>
      <c r="M590" s="66">
        <v>4.2373086083458151E-3</v>
      </c>
      <c r="N590" s="205"/>
      <c r="O590" s="66">
        <v>6.7094235744108817E-3</v>
      </c>
      <c r="P590" s="205"/>
      <c r="Q590" s="272"/>
    </row>
    <row r="591" spans="1:17" x14ac:dyDescent="0.25">
      <c r="A591" s="45">
        <v>145</v>
      </c>
      <c r="B591" s="35" t="s">
        <v>32</v>
      </c>
      <c r="C591" s="37">
        <v>45068</v>
      </c>
      <c r="D591" s="37"/>
      <c r="E591" s="46">
        <v>445844.75</v>
      </c>
      <c r="F591" s="41">
        <v>287673.12000000005</v>
      </c>
      <c r="G591" s="201"/>
      <c r="H591" s="35">
        <v>200</v>
      </c>
      <c r="I591" s="67">
        <v>8</v>
      </c>
      <c r="J591" s="35">
        <v>1</v>
      </c>
      <c r="K591" s="44">
        <v>4.5132147234293631E-3</v>
      </c>
      <c r="L591" s="203"/>
      <c r="M591" s="44">
        <v>2.9934468329212297E-3</v>
      </c>
      <c r="N591" s="203"/>
      <c r="O591" s="44">
        <v>3.2675009645924879E-3</v>
      </c>
      <c r="P591" s="203"/>
      <c r="Q591" s="272"/>
    </row>
    <row r="592" spans="1:17" x14ac:dyDescent="0.25">
      <c r="A592" s="45">
        <v>145</v>
      </c>
      <c r="B592" s="35" t="s">
        <v>32</v>
      </c>
      <c r="C592" s="37">
        <v>45068</v>
      </c>
      <c r="D592" s="37"/>
      <c r="E592" s="46">
        <v>478127</v>
      </c>
      <c r="F592" s="41">
        <v>294537.03000000003</v>
      </c>
      <c r="G592" s="201"/>
      <c r="H592" s="35">
        <v>200</v>
      </c>
      <c r="I592" s="67">
        <v>8</v>
      </c>
      <c r="J592" s="35">
        <v>1</v>
      </c>
      <c r="K592" s="44">
        <v>4.8400027499911381E-3</v>
      </c>
      <c r="L592" s="203"/>
      <c r="M592" s="44">
        <v>3.4744967492122553E-3</v>
      </c>
      <c r="N592" s="203"/>
      <c r="O592" s="44">
        <v>2.9358379016745967E-3</v>
      </c>
      <c r="P592" s="203"/>
      <c r="Q592" s="272"/>
    </row>
    <row r="593" spans="1:17" x14ac:dyDescent="0.25">
      <c r="A593" s="48">
        <v>72</v>
      </c>
      <c r="B593" s="47" t="s">
        <v>32</v>
      </c>
      <c r="C593" s="49">
        <v>45069</v>
      </c>
      <c r="D593" s="49"/>
      <c r="E593" s="52">
        <v>1758533.97</v>
      </c>
      <c r="F593" s="53">
        <v>1061985.2100000002</v>
      </c>
      <c r="G593" s="201"/>
      <c r="H593" s="47">
        <v>500</v>
      </c>
      <c r="I593" s="67">
        <v>8</v>
      </c>
      <c r="J593" s="47">
        <v>1</v>
      </c>
      <c r="K593" s="56">
        <v>7.1205426597977795E-3</v>
      </c>
      <c r="L593" s="204"/>
      <c r="M593" s="56">
        <v>5.2729599602588896E-3</v>
      </c>
      <c r="N593" s="204"/>
      <c r="O593" s="56">
        <v>3.9723028040086128E-3</v>
      </c>
      <c r="P593" s="204"/>
      <c r="Q593" s="272"/>
    </row>
    <row r="594" spans="1:17" x14ac:dyDescent="0.25">
      <c r="A594" s="58">
        <v>72</v>
      </c>
      <c r="B594" s="57" t="s">
        <v>32</v>
      </c>
      <c r="C594" s="59">
        <v>45069</v>
      </c>
      <c r="D594" s="59"/>
      <c r="E594" s="62">
        <v>1854614.7100000002</v>
      </c>
      <c r="F594" s="63">
        <v>1124973.5900000001</v>
      </c>
      <c r="G594" s="201"/>
      <c r="H594" s="57">
        <v>500</v>
      </c>
      <c r="I594" s="67">
        <v>8</v>
      </c>
      <c r="J594" s="57">
        <v>1</v>
      </c>
      <c r="K594" s="66">
        <v>7.5095866132421024E-3</v>
      </c>
      <c r="L594" s="205"/>
      <c r="M594" s="66">
        <v>5.5234732039698888E-3</v>
      </c>
      <c r="N594" s="205"/>
      <c r="O594" s="66">
        <v>4.2701438299352556E-3</v>
      </c>
      <c r="P594" s="205"/>
      <c r="Q594" s="272"/>
    </row>
    <row r="595" spans="1:17" x14ac:dyDescent="0.25">
      <c r="A595" s="45">
        <v>89</v>
      </c>
      <c r="B595" s="35" t="s">
        <v>32</v>
      </c>
      <c r="C595" s="37">
        <v>45070</v>
      </c>
      <c r="D595" s="37"/>
      <c r="E595" s="46">
        <v>607841.59</v>
      </c>
      <c r="F595" s="41">
        <v>449042.84</v>
      </c>
      <c r="G595" s="201"/>
      <c r="H595" s="35">
        <v>300</v>
      </c>
      <c r="I595" s="67">
        <v>8</v>
      </c>
      <c r="J595" s="35">
        <v>1</v>
      </c>
      <c r="K595" s="44">
        <v>4.1020551264398866E-3</v>
      </c>
      <c r="L595" s="203"/>
      <c r="M595" s="44">
        <v>2.0035435147645214E-3</v>
      </c>
      <c r="N595" s="203"/>
      <c r="O595" s="44">
        <v>4.5117999651020351E-3</v>
      </c>
      <c r="P595" s="203"/>
      <c r="Q595" s="272"/>
    </row>
    <row r="596" spans="1:17" x14ac:dyDescent="0.25">
      <c r="A596" s="45">
        <v>89</v>
      </c>
      <c r="B596" s="35" t="s">
        <v>32</v>
      </c>
      <c r="C596" s="37">
        <v>45070</v>
      </c>
      <c r="D596" s="37"/>
      <c r="E596" s="46">
        <v>639271.47</v>
      </c>
      <c r="F596" s="41">
        <v>492271.5</v>
      </c>
      <c r="G596" s="201"/>
      <c r="H596" s="35">
        <v>300</v>
      </c>
      <c r="I596" s="67">
        <v>8</v>
      </c>
      <c r="J596" s="35">
        <v>1</v>
      </c>
      <c r="K596" s="44">
        <v>4.3141615411677603E-3</v>
      </c>
      <c r="L596" s="203"/>
      <c r="M596" s="44">
        <v>1.8546798168378486E-3</v>
      </c>
      <c r="N596" s="203"/>
      <c r="O596" s="44">
        <v>5.2878857073093109E-3</v>
      </c>
      <c r="P596" s="203"/>
      <c r="Q596" s="272"/>
    </row>
    <row r="597" spans="1:17" x14ac:dyDescent="0.25">
      <c r="A597" s="48">
        <v>182</v>
      </c>
      <c r="B597" s="47" t="s">
        <v>32</v>
      </c>
      <c r="C597" s="49">
        <v>45070</v>
      </c>
      <c r="D597" s="49"/>
      <c r="E597" s="52">
        <v>235351.41999999998</v>
      </c>
      <c r="F597" s="232"/>
      <c r="G597" s="242"/>
      <c r="H597" s="229">
        <v>220</v>
      </c>
      <c r="I597" s="227">
        <v>8</v>
      </c>
      <c r="J597" s="229">
        <v>1</v>
      </c>
      <c r="K597" s="233">
        <v>2.1658405326966555E-3</v>
      </c>
      <c r="L597" s="234"/>
      <c r="M597" s="233"/>
      <c r="N597" s="234"/>
      <c r="O597" s="233"/>
      <c r="P597" s="234"/>
      <c r="Q597" s="272"/>
    </row>
    <row r="598" spans="1:17" x14ac:dyDescent="0.25">
      <c r="A598" s="58">
        <v>182</v>
      </c>
      <c r="B598" s="57" t="s">
        <v>32</v>
      </c>
      <c r="C598" s="59">
        <v>45070</v>
      </c>
      <c r="D598" s="59"/>
      <c r="E598" s="62">
        <v>295520.28000000003</v>
      </c>
      <c r="F598" s="63">
        <v>195203.54</v>
      </c>
      <c r="G598" s="201"/>
      <c r="H598" s="57">
        <v>220</v>
      </c>
      <c r="I598" s="67">
        <v>8</v>
      </c>
      <c r="J598" s="57">
        <v>1</v>
      </c>
      <c r="K598" s="66">
        <v>2.7195493473456201E-3</v>
      </c>
      <c r="L598" s="205"/>
      <c r="M598" s="66">
        <v>1.7259320124255507E-3</v>
      </c>
      <c r="N598" s="205"/>
      <c r="O598" s="66">
        <v>2.1362772700781476E-3</v>
      </c>
      <c r="P598" s="205"/>
      <c r="Q598" s="272"/>
    </row>
    <row r="599" spans="1:17" x14ac:dyDescent="0.25">
      <c r="A599" s="45">
        <v>57</v>
      </c>
      <c r="B599" s="35" t="s">
        <v>32</v>
      </c>
      <c r="C599" s="37">
        <v>45070</v>
      </c>
      <c r="D599" s="37"/>
      <c r="E599" s="46">
        <v>895608.52999999991</v>
      </c>
      <c r="F599" s="41">
        <v>627464.97</v>
      </c>
      <c r="G599" s="201"/>
      <c r="H599" s="35">
        <v>250</v>
      </c>
      <c r="I599" s="67">
        <v>8</v>
      </c>
      <c r="J599" s="35">
        <v>1</v>
      </c>
      <c r="K599" s="44">
        <v>7.2528809259724217E-3</v>
      </c>
      <c r="L599" s="203"/>
      <c r="M599" s="44">
        <v>4.059759593804395E-3</v>
      </c>
      <c r="N599" s="203"/>
      <c r="O599" s="44">
        <v>6.8652108641612565E-3</v>
      </c>
      <c r="P599" s="203"/>
      <c r="Q599" s="272"/>
    </row>
    <row r="600" spans="1:17" x14ac:dyDescent="0.25">
      <c r="A600" s="45">
        <v>57</v>
      </c>
      <c r="B600" s="35" t="s">
        <v>32</v>
      </c>
      <c r="C600" s="37">
        <v>45070</v>
      </c>
      <c r="D600" s="37"/>
      <c r="E600" s="46">
        <v>978785.02999999991</v>
      </c>
      <c r="F600" s="41">
        <v>678905.09</v>
      </c>
      <c r="G600" s="201"/>
      <c r="H600" s="35">
        <v>250</v>
      </c>
      <c r="I600" s="67">
        <v>8</v>
      </c>
      <c r="J600" s="35">
        <v>1</v>
      </c>
      <c r="K600" s="44">
        <v>7.9264667953914455E-3</v>
      </c>
      <c r="L600" s="203"/>
      <c r="M600" s="44">
        <v>4.5402562097873475E-3</v>
      </c>
      <c r="N600" s="203"/>
      <c r="O600" s="44">
        <v>7.2803527590488103E-3</v>
      </c>
      <c r="P600" s="203"/>
      <c r="Q600" s="272"/>
    </row>
    <row r="601" spans="1:17" x14ac:dyDescent="0.25">
      <c r="A601" s="48">
        <v>114</v>
      </c>
      <c r="B601" s="47" t="s">
        <v>32</v>
      </c>
      <c r="C601" s="49">
        <v>45070</v>
      </c>
      <c r="D601" s="49"/>
      <c r="E601" s="52">
        <v>1137590.0900000001</v>
      </c>
      <c r="F601" s="53">
        <v>729389.71</v>
      </c>
      <c r="G601" s="201"/>
      <c r="H601" s="47">
        <v>150</v>
      </c>
      <c r="I601" s="67">
        <v>8</v>
      </c>
      <c r="J601" s="47">
        <v>1</v>
      </c>
      <c r="K601" s="56">
        <v>1.5354188779585524E-2</v>
      </c>
      <c r="L601" s="204"/>
      <c r="M601" s="56">
        <v>1.0300423952624484E-2</v>
      </c>
      <c r="N601" s="204"/>
      <c r="O601" s="56">
        <v>1.086559437796623E-2</v>
      </c>
      <c r="P601" s="204"/>
      <c r="Q601" s="272"/>
    </row>
    <row r="602" spans="1:17" x14ac:dyDescent="0.25">
      <c r="A602" s="58">
        <v>114</v>
      </c>
      <c r="B602" s="57" t="s">
        <v>32</v>
      </c>
      <c r="C602" s="59">
        <v>45070</v>
      </c>
      <c r="D602" s="59"/>
      <c r="E602" s="62">
        <v>1100404.7100000002</v>
      </c>
      <c r="F602" s="63">
        <v>746721.02999999991</v>
      </c>
      <c r="G602" s="201"/>
      <c r="H602" s="57">
        <v>150</v>
      </c>
      <c r="I602" s="67">
        <v>8</v>
      </c>
      <c r="J602" s="57">
        <v>1</v>
      </c>
      <c r="K602" s="66">
        <v>1.4852293281919379E-2</v>
      </c>
      <c r="L602" s="205"/>
      <c r="M602" s="66">
        <v>8.9247634926855682E-3</v>
      </c>
      <c r="N602" s="205"/>
      <c r="O602" s="66">
        <v>1.2744189046852704E-2</v>
      </c>
      <c r="P602" s="205"/>
      <c r="Q602" s="272"/>
    </row>
    <row r="603" spans="1:17" x14ac:dyDescent="0.25">
      <c r="A603" s="45">
        <v>115</v>
      </c>
      <c r="B603" s="35" t="s">
        <v>32</v>
      </c>
      <c r="C603" s="37">
        <v>45070</v>
      </c>
      <c r="D603" s="37"/>
      <c r="E603" s="46">
        <v>532981.4</v>
      </c>
      <c r="F603" s="41">
        <v>393941.4</v>
      </c>
      <c r="G603" s="201"/>
      <c r="H603" s="35">
        <v>250</v>
      </c>
      <c r="I603" s="67">
        <v>8</v>
      </c>
      <c r="J603" s="35">
        <v>1</v>
      </c>
      <c r="K603" s="44">
        <v>4.3162280175670928E-3</v>
      </c>
      <c r="L603" s="203"/>
      <c r="M603" s="44">
        <v>2.1050998723316839E-3</v>
      </c>
      <c r="N603" s="203"/>
      <c r="O603" s="44">
        <v>4.753925512256129E-3</v>
      </c>
      <c r="P603" s="203"/>
      <c r="Q603" s="272"/>
    </row>
    <row r="604" spans="1:17" x14ac:dyDescent="0.25">
      <c r="A604" s="45">
        <v>115</v>
      </c>
      <c r="B604" s="35" t="s">
        <v>32</v>
      </c>
      <c r="C604" s="37">
        <v>45070</v>
      </c>
      <c r="D604" s="37"/>
      <c r="E604" s="46">
        <v>574167.21</v>
      </c>
      <c r="F604" s="41">
        <v>395328.75</v>
      </c>
      <c r="G604" s="201"/>
      <c r="H604" s="35">
        <v>250</v>
      </c>
      <c r="I604" s="67">
        <v>8</v>
      </c>
      <c r="J604" s="35">
        <v>1</v>
      </c>
      <c r="K604" s="44">
        <v>4.6497618839425325E-3</v>
      </c>
      <c r="L604" s="203"/>
      <c r="M604" s="44">
        <v>2.7076583667577309E-3</v>
      </c>
      <c r="N604" s="203"/>
      <c r="O604" s="44">
        <v>4.1755225619473247E-3</v>
      </c>
      <c r="P604" s="203"/>
      <c r="Q604" s="272"/>
    </row>
    <row r="605" spans="1:17" x14ac:dyDescent="0.25">
      <c r="A605" s="48">
        <v>11</v>
      </c>
      <c r="B605" s="47" t="s">
        <v>32</v>
      </c>
      <c r="C605" s="49">
        <v>45071</v>
      </c>
      <c r="D605" s="49"/>
      <c r="E605" s="52">
        <v>942988.97</v>
      </c>
      <c r="F605" s="53">
        <v>609262.21</v>
      </c>
      <c r="G605" s="201"/>
      <c r="H605" s="47">
        <v>250</v>
      </c>
      <c r="I605" s="67">
        <v>8</v>
      </c>
      <c r="J605" s="47">
        <v>1</v>
      </c>
      <c r="K605" s="56">
        <v>7.6365805871850961E-3</v>
      </c>
      <c r="L605" s="204"/>
      <c r="M605" s="56">
        <v>5.0527054075781529E-3</v>
      </c>
      <c r="N605" s="204">
        <v>3</v>
      </c>
      <c r="O605" s="56">
        <v>5.555331636154924E-3</v>
      </c>
      <c r="P605" s="204"/>
      <c r="Q605" s="272"/>
    </row>
    <row r="606" spans="1:17" x14ac:dyDescent="0.25">
      <c r="A606" s="58">
        <v>11</v>
      </c>
      <c r="B606" s="57" t="s">
        <v>32</v>
      </c>
      <c r="C606" s="59">
        <v>45071</v>
      </c>
      <c r="D606" s="59"/>
      <c r="E606" s="62">
        <v>702386.59</v>
      </c>
      <c r="F606" s="63">
        <v>655876.71</v>
      </c>
      <c r="G606" s="201"/>
      <c r="H606" s="57">
        <v>250</v>
      </c>
      <c r="I606" s="67">
        <v>8</v>
      </c>
      <c r="J606" s="57">
        <v>1</v>
      </c>
      <c r="K606" s="66">
        <v>5.6881172193277473E-3</v>
      </c>
      <c r="L606" s="205"/>
      <c r="M606" s="66">
        <v>7.0417104754144091E-4</v>
      </c>
      <c r="N606" s="205">
        <v>3</v>
      </c>
      <c r="O606" s="66">
        <v>1.0715484269340558E-2</v>
      </c>
      <c r="P606" s="205"/>
      <c r="Q606" s="272"/>
    </row>
    <row r="607" spans="1:17" x14ac:dyDescent="0.25">
      <c r="A607" s="45">
        <v>117</v>
      </c>
      <c r="B607" s="35" t="s">
        <v>32</v>
      </c>
      <c r="C607" s="37">
        <v>45072</v>
      </c>
      <c r="D607" s="37"/>
      <c r="E607" s="46">
        <v>1272639.3400000001</v>
      </c>
      <c r="F607" s="41">
        <v>895209.65</v>
      </c>
      <c r="G607" s="201"/>
      <c r="H607" s="35">
        <v>100</v>
      </c>
      <c r="I607" s="67">
        <v>8</v>
      </c>
      <c r="J607" s="35">
        <v>1</v>
      </c>
      <c r="K607" s="44">
        <v>2.5765446859712614E-2</v>
      </c>
      <c r="L607" s="203"/>
      <c r="M607" s="44">
        <v>1.4285946350567949E-2</v>
      </c>
      <c r="N607" s="203"/>
      <c r="O607" s="44">
        <v>2.4680926094661031E-2</v>
      </c>
      <c r="P607" s="203"/>
      <c r="Q607" s="272"/>
    </row>
    <row r="608" spans="1:17" ht="15.75" thickBot="1" x14ac:dyDescent="0.3">
      <c r="A608" s="45">
        <v>117</v>
      </c>
      <c r="B608" s="35" t="s">
        <v>32</v>
      </c>
      <c r="C608" s="37">
        <v>45072</v>
      </c>
      <c r="D608" s="37"/>
      <c r="E608" s="46">
        <v>1314020.3400000001</v>
      </c>
      <c r="F608" s="41">
        <v>913585.77999999991</v>
      </c>
      <c r="G608" s="201"/>
      <c r="H608" s="35">
        <v>100</v>
      </c>
      <c r="I608" s="67">
        <v>8</v>
      </c>
      <c r="J608" s="35">
        <v>1</v>
      </c>
      <c r="K608" s="44">
        <v>2.6603233279627759E-2</v>
      </c>
      <c r="L608" s="203"/>
      <c r="M608" s="44">
        <v>1.5156694856393742E-2</v>
      </c>
      <c r="N608" s="203"/>
      <c r="O608" s="44">
        <v>2.4610057609953124E-2</v>
      </c>
      <c r="P608" s="203"/>
      <c r="Q608" s="272"/>
    </row>
    <row r="609" spans="1:17" x14ac:dyDescent="0.25">
      <c r="A609" s="34">
        <v>98</v>
      </c>
      <c r="B609" s="35" t="s">
        <v>32</v>
      </c>
      <c r="C609" s="36">
        <v>45076</v>
      </c>
      <c r="D609" s="37"/>
      <c r="E609" s="93">
        <v>997782.13</v>
      </c>
      <c r="F609" s="83">
        <v>595411.53</v>
      </c>
      <c r="G609" s="201"/>
      <c r="H609" s="35">
        <v>400</v>
      </c>
      <c r="I609" s="35">
        <v>8</v>
      </c>
      <c r="J609" s="35">
        <v>1</v>
      </c>
      <c r="K609" s="44">
        <v>5.0501940416374878E-3</v>
      </c>
      <c r="L609" s="203"/>
      <c r="M609" s="44">
        <v>3.8074937908606473E-3</v>
      </c>
      <c r="N609" s="203"/>
      <c r="O609" s="44">
        <v>2.6718055391702087E-3</v>
      </c>
      <c r="P609" s="203"/>
      <c r="Q609" s="272"/>
    </row>
    <row r="610" spans="1:17" x14ac:dyDescent="0.25">
      <c r="A610" s="45">
        <v>98</v>
      </c>
      <c r="B610" s="35" t="s">
        <v>32</v>
      </c>
      <c r="C610" s="37">
        <v>45076</v>
      </c>
      <c r="D610" s="37"/>
      <c r="E610" s="93">
        <v>1077790.32</v>
      </c>
      <c r="F610" s="83">
        <v>640493.72</v>
      </c>
      <c r="G610" s="201"/>
      <c r="H610" s="35">
        <v>400</v>
      </c>
      <c r="I610" s="35">
        <v>8</v>
      </c>
      <c r="J610" s="35">
        <v>1</v>
      </c>
      <c r="K610" s="44">
        <v>5.4551490636523649E-3</v>
      </c>
      <c r="L610" s="203"/>
      <c r="M610" s="44">
        <v>4.1379864464860805E-3</v>
      </c>
      <c r="N610" s="203"/>
      <c r="O610" s="44">
        <v>2.83189962690751E-3</v>
      </c>
      <c r="P610" s="203"/>
      <c r="Q610" s="272"/>
    </row>
    <row r="611" spans="1:17" x14ac:dyDescent="0.25">
      <c r="A611" s="48">
        <v>184</v>
      </c>
      <c r="B611" s="47" t="s">
        <v>32</v>
      </c>
      <c r="C611" s="49">
        <v>45076</v>
      </c>
      <c r="D611" s="49"/>
      <c r="E611" s="99">
        <v>645654.93999999994</v>
      </c>
      <c r="F611" s="83">
        <v>382908.84</v>
      </c>
      <c r="G611" s="201"/>
      <c r="H611" s="47">
        <v>150</v>
      </c>
      <c r="I611" s="47">
        <v>8</v>
      </c>
      <c r="J611" s="47">
        <v>1</v>
      </c>
      <c r="K611" s="56">
        <v>8.7144815363431691E-3</v>
      </c>
      <c r="L611" s="204"/>
      <c r="M611" s="56">
        <v>6.6300678649507056E-3</v>
      </c>
      <c r="N611" s="204"/>
      <c r="O611" s="56">
        <v>4.4814893934937965E-3</v>
      </c>
      <c r="P611" s="204"/>
      <c r="Q611" s="272"/>
    </row>
    <row r="612" spans="1:17" x14ac:dyDescent="0.25">
      <c r="A612" s="58">
        <v>184</v>
      </c>
      <c r="B612" s="57" t="s">
        <v>32</v>
      </c>
      <c r="C612" s="59">
        <v>45076</v>
      </c>
      <c r="D612" s="59"/>
      <c r="E612" s="100">
        <v>631779.13</v>
      </c>
      <c r="F612" s="83">
        <v>382745.53</v>
      </c>
      <c r="G612" s="201"/>
      <c r="H612" s="57">
        <v>150</v>
      </c>
      <c r="I612" s="57">
        <v>8</v>
      </c>
      <c r="J612" s="57">
        <v>1</v>
      </c>
      <c r="K612" s="66">
        <v>8.5271980780197397E-3</v>
      </c>
      <c r="L612" s="205"/>
      <c r="M612" s="66">
        <v>6.2840501482343165E-3</v>
      </c>
      <c r="N612" s="205"/>
      <c r="O612" s="66">
        <v>4.8227680490386645E-3</v>
      </c>
      <c r="P612" s="205"/>
      <c r="Q612" s="272"/>
    </row>
    <row r="613" spans="1:17" x14ac:dyDescent="0.25">
      <c r="A613" s="68" t="s">
        <v>29</v>
      </c>
      <c r="B613" s="67" t="s">
        <v>32</v>
      </c>
      <c r="C613" s="69">
        <v>45076</v>
      </c>
      <c r="D613" s="69"/>
      <c r="E613" s="101">
        <v>633579.75999999989</v>
      </c>
      <c r="F613" s="83">
        <v>382966.22000000003</v>
      </c>
      <c r="G613" s="201"/>
      <c r="H613" s="67">
        <v>150</v>
      </c>
      <c r="I613" s="67">
        <v>8</v>
      </c>
      <c r="J613" s="67">
        <v>1</v>
      </c>
      <c r="K613" s="76">
        <v>8.5515013953439828E-3</v>
      </c>
      <c r="L613" s="206"/>
      <c r="M613" s="76">
        <v>6.3239179499735209E-3</v>
      </c>
      <c r="N613" s="206"/>
      <c r="O613" s="76">
        <v>4.7893044075464925E-3</v>
      </c>
      <c r="P613" s="206"/>
      <c r="Q613" s="273"/>
    </row>
    <row r="614" spans="1:17" x14ac:dyDescent="0.25">
      <c r="A614" s="68" t="s">
        <v>50</v>
      </c>
      <c r="B614" s="67" t="s">
        <v>32</v>
      </c>
      <c r="C614" s="69">
        <v>45076</v>
      </c>
      <c r="D614" s="69"/>
      <c r="E614" s="101">
        <v>634990.00999999989</v>
      </c>
      <c r="F614" s="83">
        <v>381298.53</v>
      </c>
      <c r="G614" s="201"/>
      <c r="H614" s="67">
        <v>150</v>
      </c>
      <c r="I614" s="67">
        <v>8</v>
      </c>
      <c r="J614" s="67">
        <v>1</v>
      </c>
      <c r="K614" s="76">
        <v>8.5705357073661732E-3</v>
      </c>
      <c r="L614" s="206"/>
      <c r="M614" s="76">
        <v>6.4015859004559307E-3</v>
      </c>
      <c r="N614" s="206"/>
      <c r="O614" s="76">
        <v>4.663242084857017E-3</v>
      </c>
      <c r="P614" s="206"/>
      <c r="Q614" s="273"/>
    </row>
    <row r="615" spans="1:17" x14ac:dyDescent="0.25">
      <c r="A615" s="48">
        <v>92</v>
      </c>
      <c r="B615" s="47" t="s">
        <v>32</v>
      </c>
      <c r="C615" s="49">
        <v>45076</v>
      </c>
      <c r="D615" s="49"/>
      <c r="E615" s="99">
        <v>492683.26</v>
      </c>
      <c r="F615" s="83">
        <v>327431.56000000006</v>
      </c>
      <c r="G615" s="201"/>
      <c r="H615" s="47">
        <v>150</v>
      </c>
      <c r="I615" s="67">
        <v>8</v>
      </c>
      <c r="J615" s="47">
        <v>1</v>
      </c>
      <c r="K615" s="56">
        <v>6.6498045729122147E-3</v>
      </c>
      <c r="L615" s="204"/>
      <c r="M615" s="56">
        <v>4.1699191188697936E-3</v>
      </c>
      <c r="N615" s="204"/>
      <c r="O615" s="56">
        <v>5.3317537261912051E-3</v>
      </c>
      <c r="P615" s="204"/>
      <c r="Q615" s="272"/>
    </row>
    <row r="616" spans="1:17" x14ac:dyDescent="0.25">
      <c r="A616" s="58">
        <v>92</v>
      </c>
      <c r="B616" s="57" t="s">
        <v>32</v>
      </c>
      <c r="C616" s="59">
        <v>45076</v>
      </c>
      <c r="D616" s="59"/>
      <c r="E616" s="100">
        <v>491105.79</v>
      </c>
      <c r="F616" s="83">
        <v>329899.34000000003</v>
      </c>
      <c r="G616" s="201"/>
      <c r="H616" s="57">
        <v>150</v>
      </c>
      <c r="I616" s="67">
        <v>8</v>
      </c>
      <c r="J616" s="57">
        <v>1</v>
      </c>
      <c r="K616" s="66">
        <v>6.6285132726564841E-3</v>
      </c>
      <c r="L616" s="205"/>
      <c r="M616" s="66">
        <v>4.0678423153294486E-3</v>
      </c>
      <c r="N616" s="205"/>
      <c r="O616" s="66">
        <v>5.505442558253127E-3</v>
      </c>
      <c r="P616" s="205"/>
      <c r="Q616" s="272"/>
    </row>
    <row r="617" spans="1:17" x14ac:dyDescent="0.25">
      <c r="A617" s="45">
        <v>96</v>
      </c>
      <c r="B617" s="35" t="s">
        <v>32</v>
      </c>
      <c r="C617" s="37">
        <v>45076</v>
      </c>
      <c r="D617" s="37"/>
      <c r="E617" s="93">
        <v>134168.54</v>
      </c>
      <c r="F617" s="83">
        <v>89238.65</v>
      </c>
      <c r="G617" s="201"/>
      <c r="H617" s="35">
        <v>200</v>
      </c>
      <c r="I617" s="67">
        <v>8</v>
      </c>
      <c r="J617" s="35">
        <v>1</v>
      </c>
      <c r="K617" s="44">
        <v>1.3581665594335731E-3</v>
      </c>
      <c r="L617" s="203"/>
      <c r="M617" s="44">
        <v>8.5031201185698923E-4</v>
      </c>
      <c r="N617" s="203"/>
      <c r="O617" s="44">
        <v>1.0918872772896551E-3</v>
      </c>
      <c r="P617" s="203"/>
      <c r="Q617" s="272"/>
    </row>
    <row r="618" spans="1:17" x14ac:dyDescent="0.25">
      <c r="A618" s="45">
        <v>96</v>
      </c>
      <c r="B618" s="35" t="s">
        <v>32</v>
      </c>
      <c r="C618" s="37">
        <v>45076</v>
      </c>
      <c r="D618" s="37"/>
      <c r="E618" s="93">
        <v>132229.27000000002</v>
      </c>
      <c r="F618" s="83">
        <v>86519.78</v>
      </c>
      <c r="G618" s="201"/>
      <c r="H618" s="35">
        <v>200</v>
      </c>
      <c r="I618" s="67">
        <v>8</v>
      </c>
      <c r="J618" s="35">
        <v>1</v>
      </c>
      <c r="K618" s="44">
        <v>1.338535641010277E-3</v>
      </c>
      <c r="L618" s="203"/>
      <c r="M618" s="44">
        <v>8.6506618206403209E-4</v>
      </c>
      <c r="N618" s="203"/>
      <c r="O618" s="44">
        <v>1.0179593367344269E-3</v>
      </c>
      <c r="P618" s="203"/>
      <c r="Q618" s="272"/>
    </row>
    <row r="619" spans="1:17" x14ac:dyDescent="0.25">
      <c r="A619" s="48">
        <v>93</v>
      </c>
      <c r="B619" s="47" t="s">
        <v>32</v>
      </c>
      <c r="C619" s="49">
        <v>45076</v>
      </c>
      <c r="D619" s="49"/>
      <c r="E619" s="99">
        <v>218496.62</v>
      </c>
      <c r="F619" s="83">
        <v>141795.94</v>
      </c>
      <c r="G619" s="201"/>
      <c r="H619" s="47">
        <v>200</v>
      </c>
      <c r="I619" s="67">
        <v>8</v>
      </c>
      <c r="J619" s="47">
        <v>1</v>
      </c>
      <c r="K619" s="56">
        <v>2.2118061554017416E-3</v>
      </c>
      <c r="L619" s="204"/>
      <c r="M619" s="56">
        <v>1.4515840016879435E-3</v>
      </c>
      <c r="N619" s="204"/>
      <c r="O619" s="56">
        <v>1.6344776304846667E-3</v>
      </c>
      <c r="P619" s="204"/>
      <c r="Q619" s="272"/>
    </row>
    <row r="620" spans="1:17" x14ac:dyDescent="0.25">
      <c r="A620" s="58">
        <v>93</v>
      </c>
      <c r="B620" s="57" t="s">
        <v>32</v>
      </c>
      <c r="C620" s="59">
        <v>45076</v>
      </c>
      <c r="D620" s="59"/>
      <c r="E620" s="100">
        <v>218989.43</v>
      </c>
      <c r="F620" s="83">
        <v>142622.22</v>
      </c>
      <c r="G620" s="201"/>
      <c r="H620" s="57">
        <v>200</v>
      </c>
      <c r="I620" s="67">
        <v>8</v>
      </c>
      <c r="J620" s="57">
        <v>1</v>
      </c>
      <c r="K620" s="66">
        <v>2.2167947918000693E-3</v>
      </c>
      <c r="L620" s="205"/>
      <c r="M620" s="66">
        <v>1.4452729791905826E-3</v>
      </c>
      <c r="N620" s="205"/>
      <c r="O620" s="66">
        <v>1.6587718971103962E-3</v>
      </c>
      <c r="P620" s="205"/>
      <c r="Q620" s="272"/>
    </row>
    <row r="621" spans="1:17" x14ac:dyDescent="0.25">
      <c r="A621" s="45">
        <v>120</v>
      </c>
      <c r="B621" s="35" t="s">
        <v>32</v>
      </c>
      <c r="C621" s="37">
        <v>45077</v>
      </c>
      <c r="D621" s="37"/>
      <c r="E621" s="93">
        <v>1446860.7</v>
      </c>
      <c r="F621" s="83">
        <v>884584.47</v>
      </c>
      <c r="G621" s="201"/>
      <c r="H621" s="35">
        <v>150</v>
      </c>
      <c r="I621" s="67">
        <v>8</v>
      </c>
      <c r="J621" s="35">
        <v>1</v>
      </c>
      <c r="K621" s="44">
        <v>1.9528450995527972E-2</v>
      </c>
      <c r="L621" s="203"/>
      <c r="M621" s="44">
        <v>1.4188334531886991E-2</v>
      </c>
      <c r="N621" s="203"/>
      <c r="O621" s="44">
        <v>1.148125039682811E-2</v>
      </c>
      <c r="P621" s="203"/>
      <c r="Q621" s="272"/>
    </row>
    <row r="622" spans="1:17" x14ac:dyDescent="0.25">
      <c r="A622" s="45">
        <v>120</v>
      </c>
      <c r="B622" s="35" t="s">
        <v>32</v>
      </c>
      <c r="C622" s="37">
        <v>45077</v>
      </c>
      <c r="D622" s="37"/>
      <c r="E622" s="93">
        <v>1462330.2</v>
      </c>
      <c r="F622" s="83">
        <v>903606.28</v>
      </c>
      <c r="G622" s="201"/>
      <c r="H622" s="35">
        <v>150</v>
      </c>
      <c r="I622" s="67">
        <v>8</v>
      </c>
      <c r="J622" s="35">
        <v>1</v>
      </c>
      <c r="K622" s="44">
        <v>1.9737244677376763E-2</v>
      </c>
      <c r="L622" s="203"/>
      <c r="M622" s="44">
        <v>1.4098696450190086E-2</v>
      </c>
      <c r="N622" s="203"/>
      <c r="O622" s="44">
        <v>1.2122878688451359E-2</v>
      </c>
      <c r="P622" s="203"/>
      <c r="Q622" s="272"/>
    </row>
    <row r="623" spans="1:17" x14ac:dyDescent="0.25">
      <c r="A623" s="48">
        <v>183</v>
      </c>
      <c r="B623" s="47" t="s">
        <v>32</v>
      </c>
      <c r="C623" s="49">
        <v>45077</v>
      </c>
      <c r="D623" s="49"/>
      <c r="E623" s="99">
        <v>797262.44</v>
      </c>
      <c r="F623" s="83">
        <v>501819</v>
      </c>
      <c r="G623" s="201"/>
      <c r="H623" s="47">
        <v>150</v>
      </c>
      <c r="I623" s="67">
        <v>8</v>
      </c>
      <c r="J623" s="47">
        <v>1</v>
      </c>
      <c r="K623" s="56">
        <v>1.0760746000022711E-2</v>
      </c>
      <c r="L623" s="204"/>
      <c r="M623" s="56">
        <v>7.4551441770381822E-3</v>
      </c>
      <c r="N623" s="204"/>
      <c r="O623" s="56">
        <v>7.1070439194167332E-3</v>
      </c>
      <c r="P623" s="204"/>
      <c r="Q623" s="272"/>
    </row>
    <row r="624" spans="1:17" x14ac:dyDescent="0.25">
      <c r="A624" s="58">
        <v>183</v>
      </c>
      <c r="B624" s="57" t="s">
        <v>32</v>
      </c>
      <c r="C624" s="59">
        <v>45077</v>
      </c>
      <c r="D624" s="59"/>
      <c r="E624" s="100">
        <v>973219.13</v>
      </c>
      <c r="F624" s="83">
        <v>610620.15</v>
      </c>
      <c r="G624" s="201"/>
      <c r="H624" s="57">
        <v>150</v>
      </c>
      <c r="I624" s="67">
        <v>8</v>
      </c>
      <c r="J624" s="57">
        <v>1</v>
      </c>
      <c r="K624" s="66">
        <v>1.3135654377864688E-2</v>
      </c>
      <c r="L624" s="205"/>
      <c r="M624" s="66">
        <v>9.1497298919447478E-3</v>
      </c>
      <c r="N624" s="205"/>
      <c r="O624" s="66">
        <v>8.5697376447278709E-3</v>
      </c>
      <c r="P624" s="205"/>
      <c r="Q624" s="272"/>
    </row>
    <row r="625" spans="1:17" x14ac:dyDescent="0.25">
      <c r="A625" s="45">
        <v>91</v>
      </c>
      <c r="B625" s="35" t="s">
        <v>32</v>
      </c>
      <c r="C625" s="37">
        <v>45077</v>
      </c>
      <c r="D625" s="37"/>
      <c r="E625" s="93">
        <v>706501.75999999989</v>
      </c>
      <c r="F625" s="83">
        <v>451398.28</v>
      </c>
      <c r="G625" s="201"/>
      <c r="H625" s="35">
        <v>150</v>
      </c>
      <c r="I625" s="67">
        <v>8</v>
      </c>
      <c r="J625" s="35">
        <v>1</v>
      </c>
      <c r="K625" s="44">
        <v>9.5357383046026905E-3</v>
      </c>
      <c r="L625" s="203"/>
      <c r="M625" s="44">
        <v>6.43721594720186E-3</v>
      </c>
      <c r="N625" s="203"/>
      <c r="O625" s="44">
        <v>6.6618230684117865E-3</v>
      </c>
      <c r="P625" s="203"/>
      <c r="Q625" s="272"/>
    </row>
    <row r="626" spans="1:17" x14ac:dyDescent="0.25">
      <c r="A626" s="45">
        <v>91</v>
      </c>
      <c r="B626" s="35" t="s">
        <v>32</v>
      </c>
      <c r="C626" s="37">
        <v>45077</v>
      </c>
      <c r="D626" s="37"/>
      <c r="E626" s="93">
        <v>718848.44</v>
      </c>
      <c r="F626" s="83">
        <v>462133.41000000003</v>
      </c>
      <c r="G626" s="201"/>
      <c r="H626" s="35">
        <v>150</v>
      </c>
      <c r="I626" s="67">
        <v>8</v>
      </c>
      <c r="J626" s="35">
        <v>1</v>
      </c>
      <c r="K626" s="44">
        <v>9.70238291340122E-3</v>
      </c>
      <c r="L626" s="203"/>
      <c r="M626" s="44">
        <v>6.4778813875937882E-3</v>
      </c>
      <c r="N626" s="203"/>
      <c r="O626" s="44">
        <v>6.9326782804859776E-3</v>
      </c>
      <c r="P626" s="203"/>
      <c r="Q626" s="272"/>
    </row>
    <row r="627" spans="1:17" x14ac:dyDescent="0.25">
      <c r="A627" s="48">
        <v>169</v>
      </c>
      <c r="B627" s="47" t="s">
        <v>32</v>
      </c>
      <c r="C627" s="49">
        <v>45077</v>
      </c>
      <c r="D627" s="49"/>
      <c r="E627" s="99">
        <v>1961717.7</v>
      </c>
      <c r="F627" s="83">
        <v>1573886.53</v>
      </c>
      <c r="G627" s="201"/>
      <c r="H627" s="47">
        <v>100</v>
      </c>
      <c r="I627" s="67">
        <v>8</v>
      </c>
      <c r="J627" s="47">
        <v>1</v>
      </c>
      <c r="K627" s="56">
        <v>3.9716305762721157E-2</v>
      </c>
      <c r="L627" s="204"/>
      <c r="M627" s="56">
        <v>1.4679648778287677E-2</v>
      </c>
      <c r="N627" s="204">
        <v>3</v>
      </c>
      <c r="O627" s="56">
        <v>5.3828812516531988E-2</v>
      </c>
      <c r="P627" s="204"/>
      <c r="Q627" s="272"/>
    </row>
    <row r="628" spans="1:17" x14ac:dyDescent="0.25">
      <c r="A628" s="58">
        <v>169</v>
      </c>
      <c r="B628" s="57" t="s">
        <v>32</v>
      </c>
      <c r="C628" s="59">
        <v>45077</v>
      </c>
      <c r="D628" s="59"/>
      <c r="E628" s="100">
        <v>2523523.5699999998</v>
      </c>
      <c r="F628" s="83">
        <v>1607490.91</v>
      </c>
      <c r="G628" s="201"/>
      <c r="H628" s="57">
        <v>100</v>
      </c>
      <c r="I628" s="67">
        <v>8</v>
      </c>
      <c r="J628" s="57">
        <v>1</v>
      </c>
      <c r="K628" s="66">
        <v>5.1090446757733624E-2</v>
      </c>
      <c r="L628" s="205"/>
      <c r="M628" s="66">
        <v>3.4672400669189661E-2</v>
      </c>
      <c r="N628" s="205">
        <v>3</v>
      </c>
      <c r="O628" s="66">
        <v>3.5298799090369516E-2</v>
      </c>
      <c r="P628" s="205"/>
      <c r="Q628" s="272"/>
    </row>
    <row r="629" spans="1:17" x14ac:dyDescent="0.25">
      <c r="A629" s="45">
        <v>165</v>
      </c>
      <c r="B629" s="35" t="s">
        <v>32</v>
      </c>
      <c r="C629" s="37">
        <v>45077</v>
      </c>
      <c r="D629" s="37"/>
      <c r="E629" s="93">
        <v>2793281.57</v>
      </c>
      <c r="F629" s="83">
        <v>1752452.03</v>
      </c>
      <c r="G629" s="201"/>
      <c r="H629" s="35">
        <v>100</v>
      </c>
      <c r="I629" s="67">
        <v>8</v>
      </c>
      <c r="J629" s="35">
        <v>1</v>
      </c>
      <c r="K629" s="44">
        <v>5.6551880484890259E-2</v>
      </c>
      <c r="L629" s="203"/>
      <c r="M629" s="44">
        <v>3.9396039480959523E-2</v>
      </c>
      <c r="N629" s="203"/>
      <c r="O629" s="44">
        <v>3.688505815845107E-2</v>
      </c>
      <c r="P629" s="203"/>
      <c r="Q629" s="272"/>
    </row>
    <row r="630" spans="1:17" x14ac:dyDescent="0.25">
      <c r="A630" s="45">
        <v>165</v>
      </c>
      <c r="B630" s="35" t="s">
        <v>32</v>
      </c>
      <c r="C630" s="37">
        <v>45077</v>
      </c>
      <c r="D630" s="37"/>
      <c r="E630" s="93">
        <v>2628830.5699999998</v>
      </c>
      <c r="F630" s="83">
        <v>1662421.41</v>
      </c>
      <c r="G630" s="201"/>
      <c r="H630" s="35">
        <v>100</v>
      </c>
      <c r="I630" s="67">
        <v>8</v>
      </c>
      <c r="J630" s="35">
        <v>1</v>
      </c>
      <c r="K630" s="44">
        <v>5.3222458418205908E-2</v>
      </c>
      <c r="L630" s="203"/>
      <c r="M630" s="44">
        <v>3.6579182237776349E-2</v>
      </c>
      <c r="N630" s="203"/>
      <c r="O630" s="44">
        <v>3.5783043787923546E-2</v>
      </c>
      <c r="P630" s="203"/>
      <c r="Q630" s="272"/>
    </row>
    <row r="631" spans="1:17" x14ac:dyDescent="0.25">
      <c r="A631" s="48">
        <v>87</v>
      </c>
      <c r="B631" s="47" t="s">
        <v>32</v>
      </c>
      <c r="C631" s="49">
        <v>45078</v>
      </c>
      <c r="D631" s="49"/>
      <c r="E631" s="99">
        <v>541041.69999999995</v>
      </c>
      <c r="F631" s="83">
        <v>368292.19</v>
      </c>
      <c r="G631" s="201"/>
      <c r="H631" s="47">
        <v>400</v>
      </c>
      <c r="I631" s="67">
        <v>8</v>
      </c>
      <c r="J631" s="47">
        <v>1</v>
      </c>
      <c r="K631" s="56">
        <v>2.7384390714808825E-3</v>
      </c>
      <c r="L631" s="204"/>
      <c r="M631" s="56">
        <v>1.6346688517978674E-3</v>
      </c>
      <c r="N631" s="204"/>
      <c r="O631" s="56">
        <v>2.3731059723184822E-3</v>
      </c>
      <c r="P631" s="204"/>
      <c r="Q631" s="272"/>
    </row>
    <row r="632" spans="1:17" x14ac:dyDescent="0.25">
      <c r="A632" s="58">
        <v>87</v>
      </c>
      <c r="B632" s="57" t="s">
        <v>32</v>
      </c>
      <c r="C632" s="59">
        <v>45078</v>
      </c>
      <c r="D632" s="59"/>
      <c r="E632" s="100">
        <v>548197.88</v>
      </c>
      <c r="F632" s="83">
        <v>364510.59</v>
      </c>
      <c r="G632" s="201"/>
      <c r="H632" s="57">
        <v>400</v>
      </c>
      <c r="I632" s="67">
        <v>8</v>
      </c>
      <c r="J632" s="57">
        <v>1</v>
      </c>
      <c r="K632" s="66">
        <v>2.7746595012824123E-3</v>
      </c>
      <c r="L632" s="205"/>
      <c r="M632" s="66">
        <v>1.7381692800990402E-3</v>
      </c>
      <c r="N632" s="205"/>
      <c r="O632" s="66">
        <v>2.2284539755442491E-3</v>
      </c>
      <c r="P632" s="205"/>
      <c r="Q632" s="272"/>
    </row>
    <row r="633" spans="1:17" x14ac:dyDescent="0.25">
      <c r="A633" s="45">
        <v>45</v>
      </c>
      <c r="B633" s="35" t="s">
        <v>32</v>
      </c>
      <c r="C633" s="37">
        <v>45078</v>
      </c>
      <c r="D633" s="37"/>
      <c r="E633" s="93">
        <v>319244.7</v>
      </c>
      <c r="F633" s="83">
        <v>209301.15</v>
      </c>
      <c r="G633" s="201"/>
      <c r="H633" s="35">
        <v>500</v>
      </c>
      <c r="I633" s="67">
        <v>8</v>
      </c>
      <c r="J633" s="35">
        <v>1</v>
      </c>
      <c r="K633" s="44">
        <v>1.2926651085758351E-3</v>
      </c>
      <c r="L633" s="203"/>
      <c r="M633" s="44">
        <v>8.3228622363597574E-4</v>
      </c>
      <c r="N633" s="203"/>
      <c r="O633" s="44">
        <v>9.8981460262069759E-4</v>
      </c>
      <c r="P633" s="203"/>
      <c r="Q633" s="272"/>
    </row>
    <row r="634" spans="1:17" x14ac:dyDescent="0.25">
      <c r="A634" s="45">
        <v>45</v>
      </c>
      <c r="B634" s="35" t="s">
        <v>32</v>
      </c>
      <c r="C634" s="37">
        <v>45078</v>
      </c>
      <c r="D634" s="37"/>
      <c r="E634" s="93">
        <v>312394.85000000003</v>
      </c>
      <c r="F634" s="83">
        <v>220585.72</v>
      </c>
      <c r="G634" s="201"/>
      <c r="H634" s="35">
        <v>500</v>
      </c>
      <c r="I634" s="67">
        <v>8</v>
      </c>
      <c r="J634" s="35">
        <v>1</v>
      </c>
      <c r="K634" s="44">
        <v>1.2649291364704932E-3</v>
      </c>
      <c r="L634" s="203"/>
      <c r="M634" s="44">
        <v>6.9500642923577037E-4</v>
      </c>
      <c r="N634" s="203"/>
      <c r="O634" s="44">
        <v>1.2253338205546547E-3</v>
      </c>
      <c r="P634" s="203"/>
      <c r="Q634" s="272"/>
    </row>
    <row r="635" spans="1:17" x14ac:dyDescent="0.25">
      <c r="A635" s="48">
        <v>150</v>
      </c>
      <c r="B635" s="47" t="s">
        <v>32</v>
      </c>
      <c r="C635" s="49">
        <v>45078</v>
      </c>
      <c r="D635" s="49"/>
      <c r="E635" s="99">
        <v>954957.50999999989</v>
      </c>
      <c r="F635" s="83">
        <v>511791.34</v>
      </c>
      <c r="G635" s="201"/>
      <c r="H635" s="47">
        <v>200</v>
      </c>
      <c r="I635" s="67">
        <v>8</v>
      </c>
      <c r="J635" s="47">
        <v>1</v>
      </c>
      <c r="K635" s="56">
        <v>9.6668813401558345E-3</v>
      </c>
      <c r="L635" s="204"/>
      <c r="M635" s="56">
        <v>8.3870563137291524E-3</v>
      </c>
      <c r="N635" s="204"/>
      <c r="O635" s="56">
        <v>2.7516238068173693E-3</v>
      </c>
      <c r="P635" s="204"/>
      <c r="Q635" s="272"/>
    </row>
    <row r="636" spans="1:17" x14ac:dyDescent="0.25">
      <c r="A636" s="58">
        <v>150</v>
      </c>
      <c r="B636" s="57" t="s">
        <v>32</v>
      </c>
      <c r="C636" s="59">
        <v>45078</v>
      </c>
      <c r="D636" s="59"/>
      <c r="E636" s="100">
        <v>1108011.9400000002</v>
      </c>
      <c r="F636" s="83">
        <v>599986.28</v>
      </c>
      <c r="G636" s="201"/>
      <c r="H636" s="57">
        <v>200</v>
      </c>
      <c r="I636" s="67">
        <v>8</v>
      </c>
      <c r="J636" s="57">
        <v>1</v>
      </c>
      <c r="K636" s="66">
        <v>1.1216226727674899E-2</v>
      </c>
      <c r="L636" s="205"/>
      <c r="M636" s="66">
        <v>9.6145421462099003E-3</v>
      </c>
      <c r="N636" s="205"/>
      <c r="O636" s="66">
        <v>3.4436218501497462E-3</v>
      </c>
      <c r="P636" s="205"/>
      <c r="Q636" s="272"/>
    </row>
    <row r="637" spans="1:17" x14ac:dyDescent="0.25">
      <c r="A637" s="45">
        <v>74</v>
      </c>
      <c r="B637" s="35" t="s">
        <v>32</v>
      </c>
      <c r="C637" s="37">
        <v>45078</v>
      </c>
      <c r="D637" s="37"/>
      <c r="E637" s="93">
        <v>681986.41</v>
      </c>
      <c r="F637" s="83">
        <v>459256.94</v>
      </c>
      <c r="G637" s="201"/>
      <c r="H637" s="35">
        <v>200</v>
      </c>
      <c r="I637" s="67">
        <v>8</v>
      </c>
      <c r="J637" s="35">
        <v>1</v>
      </c>
      <c r="K637" s="44">
        <v>6.9036387818646166E-3</v>
      </c>
      <c r="L637" s="203"/>
      <c r="M637" s="44">
        <v>4.2152238462088579E-3</v>
      </c>
      <c r="N637" s="203"/>
      <c r="O637" s="44">
        <v>5.7800921116598824E-3</v>
      </c>
      <c r="P637" s="203"/>
      <c r="Q637" s="272"/>
    </row>
    <row r="638" spans="1:17" x14ac:dyDescent="0.25">
      <c r="A638" s="45">
        <v>74</v>
      </c>
      <c r="B638" s="35" t="s">
        <v>32</v>
      </c>
      <c r="C638" s="37">
        <v>45078</v>
      </c>
      <c r="D638" s="37"/>
      <c r="E638" s="93">
        <v>669382.72</v>
      </c>
      <c r="F638" s="83">
        <v>456259</v>
      </c>
      <c r="G638" s="201"/>
      <c r="H638" s="35">
        <v>200</v>
      </c>
      <c r="I638" s="67">
        <v>8</v>
      </c>
      <c r="J638" s="35">
        <v>1</v>
      </c>
      <c r="K638" s="44">
        <v>6.7760536543565774E-3</v>
      </c>
      <c r="L638" s="203"/>
      <c r="M638" s="44">
        <v>4.0334320677759411E-3</v>
      </c>
      <c r="N638" s="203"/>
      <c r="O638" s="44">
        <v>5.8966364111483691E-3</v>
      </c>
      <c r="P638" s="203"/>
      <c r="Q638" s="272"/>
    </row>
    <row r="639" spans="1:17" x14ac:dyDescent="0.25">
      <c r="A639" s="48">
        <v>121</v>
      </c>
      <c r="B639" s="47" t="s">
        <v>32</v>
      </c>
      <c r="C639" s="49">
        <v>45078</v>
      </c>
      <c r="D639" s="49"/>
      <c r="E639" s="93">
        <v>1505720.91</v>
      </c>
      <c r="F639" s="83">
        <v>1016079.3400000001</v>
      </c>
      <c r="G639" s="201"/>
      <c r="H639" s="47">
        <v>200</v>
      </c>
      <c r="I639" s="67">
        <v>8</v>
      </c>
      <c r="J639" s="47">
        <v>1</v>
      </c>
      <c r="K639" s="56">
        <v>1.5242170689208428E-2</v>
      </c>
      <c r="L639" s="204"/>
      <c r="M639" s="56">
        <v>9.2666175785321211E-3</v>
      </c>
      <c r="N639" s="204"/>
      <c r="O639" s="56">
        <v>1.2847439187954062E-2</v>
      </c>
      <c r="P639" s="204"/>
      <c r="Q639" s="272"/>
    </row>
    <row r="640" spans="1:17" ht="15.75" thickBot="1" x14ac:dyDescent="0.3">
      <c r="A640" s="58">
        <v>121</v>
      </c>
      <c r="B640" s="57" t="s">
        <v>32</v>
      </c>
      <c r="C640" s="59">
        <v>45078</v>
      </c>
      <c r="D640" s="59"/>
      <c r="E640" s="93">
        <v>1501503.6500000001</v>
      </c>
      <c r="F640" s="83">
        <v>1001878.78</v>
      </c>
      <c r="G640" s="201"/>
      <c r="H640" s="57">
        <v>200</v>
      </c>
      <c r="I640" s="67">
        <v>8</v>
      </c>
      <c r="J640" s="57">
        <v>1</v>
      </c>
      <c r="K640" s="66">
        <v>1.5199480044259644E-2</v>
      </c>
      <c r="L640" s="205"/>
      <c r="M640" s="66">
        <v>9.4555546070441438E-3</v>
      </c>
      <c r="N640" s="205"/>
      <c r="O640" s="66">
        <v>1.2349439690013321E-2</v>
      </c>
      <c r="P640" s="205"/>
      <c r="Q640" s="272"/>
    </row>
    <row r="641" spans="1:17" x14ac:dyDescent="0.25">
      <c r="A641" s="34">
        <v>401</v>
      </c>
      <c r="B641" s="35" t="s">
        <v>51</v>
      </c>
      <c r="C641" s="36">
        <v>45082</v>
      </c>
      <c r="D641" s="37"/>
      <c r="E641" s="40">
        <v>1979.0900000000001</v>
      </c>
      <c r="F641" s="41">
        <v>2306.25</v>
      </c>
      <c r="G641" s="201"/>
      <c r="H641" s="35">
        <v>100</v>
      </c>
      <c r="I641" s="35">
        <v>8</v>
      </c>
      <c r="J641" s="35">
        <v>1</v>
      </c>
      <c r="K641" s="44">
        <v>4.0068019762447893E-5</v>
      </c>
      <c r="L641" s="203"/>
      <c r="M641" s="44">
        <v>-1.2383207606300943E-5</v>
      </c>
      <c r="N641" s="203">
        <v>2</v>
      </c>
      <c r="O641" s="44">
        <v>1.1277013884281002E-4</v>
      </c>
      <c r="P641" s="203"/>
      <c r="Q641" s="272"/>
    </row>
    <row r="642" spans="1:17" x14ac:dyDescent="0.25">
      <c r="A642" s="45">
        <v>401</v>
      </c>
      <c r="B642" s="35" t="s">
        <v>51</v>
      </c>
      <c r="C642" s="37">
        <v>45082</v>
      </c>
      <c r="D642" s="37"/>
      <c r="E642" s="46">
        <v>1169.96</v>
      </c>
      <c r="F642" s="41">
        <v>1464.5900000000001</v>
      </c>
      <c r="G642" s="201"/>
      <c r="H642" s="35">
        <v>100</v>
      </c>
      <c r="I642" s="35">
        <v>8</v>
      </c>
      <c r="J642" s="35">
        <v>1</v>
      </c>
      <c r="K642" s="44">
        <v>2.368663395867471E-5</v>
      </c>
      <c r="L642" s="203"/>
      <c r="M642" s="44">
        <v>-1.1151927060289921E-5</v>
      </c>
      <c r="N642" s="203">
        <v>2</v>
      </c>
      <c r="O642" s="44">
        <v>7.4902906190773945E-5</v>
      </c>
      <c r="P642" s="203"/>
      <c r="Q642" s="272"/>
    </row>
    <row r="643" spans="1:17" x14ac:dyDescent="0.25">
      <c r="A643" s="48">
        <v>3</v>
      </c>
      <c r="B643" s="47" t="s">
        <v>32</v>
      </c>
      <c r="C643" s="49">
        <v>45082</v>
      </c>
      <c r="D643" s="49"/>
      <c r="E643" s="52">
        <v>705316.52</v>
      </c>
      <c r="F643" s="53">
        <v>449047.37</v>
      </c>
      <c r="G643" s="201"/>
      <c r="H643" s="47">
        <v>200</v>
      </c>
      <c r="I643" s="47">
        <v>8</v>
      </c>
      <c r="J643" s="47">
        <v>1</v>
      </c>
      <c r="K643" s="56">
        <v>7.1398057344893287E-3</v>
      </c>
      <c r="L643" s="204"/>
      <c r="M643" s="56">
        <v>4.8499726243126902E-3</v>
      </c>
      <c r="N643" s="204"/>
      <c r="O643" s="56">
        <v>4.9231411868797727E-3</v>
      </c>
      <c r="P643" s="204"/>
      <c r="Q643" s="272"/>
    </row>
    <row r="644" spans="1:17" x14ac:dyDescent="0.25">
      <c r="A644" s="58">
        <v>3</v>
      </c>
      <c r="B644" s="57" t="s">
        <v>32</v>
      </c>
      <c r="C644" s="59">
        <v>45082</v>
      </c>
      <c r="D644" s="59"/>
      <c r="E644" s="62">
        <v>701914.96</v>
      </c>
      <c r="F644" s="63">
        <v>461812.52</v>
      </c>
      <c r="G644" s="201"/>
      <c r="H644" s="57">
        <v>200</v>
      </c>
      <c r="I644" s="57">
        <v>8</v>
      </c>
      <c r="J644" s="57">
        <v>1</v>
      </c>
      <c r="K644" s="66">
        <v>7.1053722894961358E-3</v>
      </c>
      <c r="L644" s="205"/>
      <c r="M644" s="66">
        <v>4.5440126563446271E-3</v>
      </c>
      <c r="N644" s="205"/>
      <c r="O644" s="66">
        <v>5.5069232112757421E-3</v>
      </c>
      <c r="P644" s="205"/>
      <c r="Q644" s="272"/>
    </row>
    <row r="645" spans="1:17" x14ac:dyDescent="0.25">
      <c r="A645" s="68">
        <v>5</v>
      </c>
      <c r="B645" s="67" t="s">
        <v>32</v>
      </c>
      <c r="C645" s="69">
        <v>45082</v>
      </c>
      <c r="D645" s="69"/>
      <c r="E645" s="72">
        <v>487849.71</v>
      </c>
      <c r="F645" s="73">
        <v>311813.90000000002</v>
      </c>
      <c r="G645" s="201"/>
      <c r="H645" s="67">
        <v>250</v>
      </c>
      <c r="I645" s="67">
        <v>8</v>
      </c>
      <c r="J645" s="67">
        <v>1</v>
      </c>
      <c r="K645" s="76">
        <v>3.950739344119665E-3</v>
      </c>
      <c r="L645" s="206"/>
      <c r="M645" s="76">
        <v>2.6652255549252336E-3</v>
      </c>
      <c r="N645" s="206"/>
      <c r="O645" s="76">
        <v>2.7638546467680272E-3</v>
      </c>
      <c r="P645" s="206"/>
      <c r="Q645" s="273"/>
    </row>
    <row r="646" spans="1:17" x14ac:dyDescent="0.25">
      <c r="A646" s="68">
        <v>5</v>
      </c>
      <c r="B646" s="67" t="s">
        <v>32</v>
      </c>
      <c r="C646" s="69">
        <v>45082</v>
      </c>
      <c r="D646" s="69"/>
      <c r="E646" s="72">
        <v>483868.96</v>
      </c>
      <c r="F646" s="73">
        <v>307409.02</v>
      </c>
      <c r="G646" s="201"/>
      <c r="H646" s="67">
        <v>250</v>
      </c>
      <c r="I646" s="67">
        <v>8</v>
      </c>
      <c r="J646" s="67">
        <v>1</v>
      </c>
      <c r="K646" s="76">
        <v>3.9185021503246658E-3</v>
      </c>
      <c r="L646" s="206"/>
      <c r="M646" s="76">
        <v>2.671646987670142E-3</v>
      </c>
      <c r="N646" s="206"/>
      <c r="O646" s="76">
        <v>2.6807385997072255E-3</v>
      </c>
      <c r="P646" s="206"/>
      <c r="Q646" s="273"/>
    </row>
    <row r="647" spans="1:17" x14ac:dyDescent="0.25">
      <c r="A647" s="48">
        <v>197</v>
      </c>
      <c r="B647" s="47" t="s">
        <v>32</v>
      </c>
      <c r="C647" s="49">
        <v>45082</v>
      </c>
      <c r="D647" s="49"/>
      <c r="E647" s="52">
        <v>774441.77</v>
      </c>
      <c r="F647" s="53">
        <v>466395.55000000005</v>
      </c>
      <c r="G647" s="201"/>
      <c r="H647" s="47">
        <v>100</v>
      </c>
      <c r="I647" s="67">
        <v>8</v>
      </c>
      <c r="J647" s="47">
        <v>1</v>
      </c>
      <c r="K647" s="56">
        <v>1.5679099053213911E-2</v>
      </c>
      <c r="L647" s="204"/>
      <c r="M647" s="56">
        <v>1.1659739254787431E-2</v>
      </c>
      <c r="N647" s="204"/>
      <c r="O647" s="56">
        <v>8.6416235666169402E-3</v>
      </c>
      <c r="P647" s="204"/>
      <c r="Q647" s="272"/>
    </row>
    <row r="648" spans="1:17" x14ac:dyDescent="0.25">
      <c r="A648" s="58">
        <v>197</v>
      </c>
      <c r="B648" s="57" t="s">
        <v>32</v>
      </c>
      <c r="C648" s="59">
        <v>45082</v>
      </c>
      <c r="D648" s="59"/>
      <c r="E648" s="62">
        <v>777936.96</v>
      </c>
      <c r="F648" s="63">
        <v>468382.37</v>
      </c>
      <c r="G648" s="201"/>
      <c r="H648" s="57">
        <v>100</v>
      </c>
      <c r="I648" s="67">
        <v>8</v>
      </c>
      <c r="J648" s="57">
        <v>1</v>
      </c>
      <c r="K648" s="66">
        <v>1.5749861546073513E-2</v>
      </c>
      <c r="L648" s="205"/>
      <c r="M648" s="66">
        <v>1.1716831988792552E-2</v>
      </c>
      <c r="N648" s="205"/>
      <c r="O648" s="66">
        <v>8.6710135481540638E-3</v>
      </c>
      <c r="P648" s="205"/>
      <c r="Q648" s="272"/>
    </row>
    <row r="649" spans="1:17" x14ac:dyDescent="0.25">
      <c r="A649" s="45">
        <v>454</v>
      </c>
      <c r="B649" s="35" t="s">
        <v>32</v>
      </c>
      <c r="C649" s="37">
        <v>45082</v>
      </c>
      <c r="D649" s="37"/>
      <c r="E649" s="46">
        <v>1061720.46</v>
      </c>
      <c r="F649" s="41">
        <v>666351.89999999991</v>
      </c>
      <c r="G649" s="201"/>
      <c r="H649" s="35">
        <v>150</v>
      </c>
      <c r="I649" s="67">
        <v>8</v>
      </c>
      <c r="J649" s="35">
        <v>1</v>
      </c>
      <c r="K649" s="44">
        <v>1.4330167357548254E-2</v>
      </c>
      <c r="L649" s="203"/>
      <c r="M649" s="44">
        <v>9.9766290897099364E-3</v>
      </c>
      <c r="N649" s="203"/>
      <c r="O649" s="44">
        <v>9.3601072758523803E-3</v>
      </c>
      <c r="P649" s="203"/>
      <c r="Q649" s="272"/>
    </row>
    <row r="650" spans="1:17" x14ac:dyDescent="0.25">
      <c r="A650" s="45">
        <v>454</v>
      </c>
      <c r="B650" s="35" t="s">
        <v>32</v>
      </c>
      <c r="C650" s="37">
        <v>45082</v>
      </c>
      <c r="D650" s="37"/>
      <c r="E650" s="46">
        <v>1061198.08</v>
      </c>
      <c r="F650" s="41">
        <v>659345.84</v>
      </c>
      <c r="G650" s="201"/>
      <c r="H650" s="35">
        <v>150</v>
      </c>
      <c r="I650" s="67">
        <v>8</v>
      </c>
      <c r="J650" s="35">
        <v>1</v>
      </c>
      <c r="K650" s="44">
        <v>1.4323116732542652E-2</v>
      </c>
      <c r="L650" s="203"/>
      <c r="M650" s="44">
        <v>1.014023661200855E-2</v>
      </c>
      <c r="N650" s="203"/>
      <c r="O650" s="44">
        <v>8.9931922591483179E-3</v>
      </c>
      <c r="P650" s="203"/>
      <c r="Q650" s="272"/>
    </row>
    <row r="651" spans="1:17" x14ac:dyDescent="0.25">
      <c r="A651" s="48">
        <v>149</v>
      </c>
      <c r="B651" s="47" t="s">
        <v>32</v>
      </c>
      <c r="C651" s="49">
        <v>45082</v>
      </c>
      <c r="D651" s="49"/>
      <c r="E651" s="52">
        <v>1755054.71</v>
      </c>
      <c r="F651" s="53">
        <v>1089604.71</v>
      </c>
      <c r="G651" s="201"/>
      <c r="H651" s="47">
        <v>500</v>
      </c>
      <c r="I651" s="67">
        <v>8</v>
      </c>
      <c r="J651" s="47">
        <v>1</v>
      </c>
      <c r="K651" s="56">
        <v>7.1064546639573994E-3</v>
      </c>
      <c r="L651" s="204"/>
      <c r="M651" s="56">
        <v>5.0375385142517222E-3</v>
      </c>
      <c r="N651" s="204"/>
      <c r="O651" s="56">
        <v>4.4481697218672041E-3</v>
      </c>
      <c r="P651" s="204"/>
      <c r="Q651" s="272"/>
    </row>
    <row r="652" spans="1:17" x14ac:dyDescent="0.25">
      <c r="A652" s="58">
        <v>149</v>
      </c>
      <c r="B652" s="57" t="s">
        <v>32</v>
      </c>
      <c r="C652" s="59">
        <v>45082</v>
      </c>
      <c r="D652" s="59"/>
      <c r="E652" s="62">
        <v>1786734.8399999999</v>
      </c>
      <c r="F652" s="63">
        <v>1109396.3399999999</v>
      </c>
      <c r="G652" s="201"/>
      <c r="H652" s="57">
        <v>500</v>
      </c>
      <c r="I652" s="67">
        <v>8</v>
      </c>
      <c r="J652" s="57">
        <v>1</v>
      </c>
      <c r="K652" s="66">
        <v>7.2347318090005153E-3</v>
      </c>
      <c r="L652" s="205"/>
      <c r="M652" s="66">
        <v>5.1275359244653844E-3</v>
      </c>
      <c r="N652" s="205"/>
      <c r="O652" s="66">
        <v>4.5304711517505317E-3</v>
      </c>
      <c r="P652" s="205"/>
      <c r="Q652" s="272"/>
    </row>
    <row r="653" spans="1:17" x14ac:dyDescent="0.25">
      <c r="A653" s="45">
        <v>110</v>
      </c>
      <c r="B653" s="35" t="s">
        <v>32</v>
      </c>
      <c r="C653" s="37">
        <v>45084</v>
      </c>
      <c r="D653" s="37"/>
      <c r="E653" s="46">
        <v>1096832.71</v>
      </c>
      <c r="F653" s="41">
        <v>681428.39999999991</v>
      </c>
      <c r="G653" s="201"/>
      <c r="H653" s="35">
        <v>300</v>
      </c>
      <c r="I653" s="67">
        <v>8</v>
      </c>
      <c r="J653" s="35">
        <v>1</v>
      </c>
      <c r="K653" s="44">
        <v>7.4020407864859228E-3</v>
      </c>
      <c r="L653" s="203"/>
      <c r="M653" s="44">
        <v>5.2411030395751301E-3</v>
      </c>
      <c r="N653" s="203"/>
      <c r="O653" s="44">
        <v>4.6460161558582033E-3</v>
      </c>
      <c r="P653" s="203"/>
      <c r="Q653" s="272"/>
    </row>
    <row r="654" spans="1:17" x14ac:dyDescent="0.25">
      <c r="A654" s="45">
        <v>110</v>
      </c>
      <c r="B654" s="35" t="s">
        <v>32</v>
      </c>
      <c r="C654" s="37">
        <v>45084</v>
      </c>
      <c r="D654" s="37"/>
      <c r="E654" s="46">
        <v>1141649.8399999999</v>
      </c>
      <c r="F654" s="41">
        <v>712908.58</v>
      </c>
      <c r="G654" s="201"/>
      <c r="H654" s="35">
        <v>300</v>
      </c>
      <c r="I654" s="67">
        <v>8</v>
      </c>
      <c r="J654" s="35">
        <v>1</v>
      </c>
      <c r="K654" s="44">
        <v>7.7044918541544294E-3</v>
      </c>
      <c r="L654" s="203"/>
      <c r="M654" s="44">
        <v>5.4093736316247424E-3</v>
      </c>
      <c r="N654" s="203"/>
      <c r="O654" s="44">
        <v>4.9345041784388264E-3</v>
      </c>
      <c r="P654" s="203"/>
      <c r="Q654" s="272"/>
    </row>
    <row r="655" spans="1:17" x14ac:dyDescent="0.25">
      <c r="A655" s="48">
        <v>39</v>
      </c>
      <c r="B655" s="47" t="s">
        <v>32</v>
      </c>
      <c r="C655" s="49">
        <v>45084</v>
      </c>
      <c r="D655" s="49"/>
      <c r="E655" s="52">
        <v>386397.18</v>
      </c>
      <c r="F655" s="53">
        <v>246442.97999999998</v>
      </c>
      <c r="G655" s="201"/>
      <c r="H655" s="47">
        <v>400</v>
      </c>
      <c r="I655" s="67">
        <v>8</v>
      </c>
      <c r="J655" s="47">
        <v>1</v>
      </c>
      <c r="K655" s="56">
        <v>1.9557182650099454E-3</v>
      </c>
      <c r="L655" s="204"/>
      <c r="M655" s="56">
        <v>1.3243381785470142E-3</v>
      </c>
      <c r="N655" s="204"/>
      <c r="O655" s="56">
        <v>1.3574671858953018E-3</v>
      </c>
      <c r="P655" s="204"/>
      <c r="Q655" s="272"/>
    </row>
    <row r="656" spans="1:17" x14ac:dyDescent="0.25">
      <c r="A656" s="58">
        <v>39</v>
      </c>
      <c r="B656" s="57" t="s">
        <v>32</v>
      </c>
      <c r="C656" s="59">
        <v>45084</v>
      </c>
      <c r="D656" s="59"/>
      <c r="E656" s="62">
        <v>387706.43</v>
      </c>
      <c r="F656" s="63">
        <v>248535.41</v>
      </c>
      <c r="G656" s="201"/>
      <c r="H656" s="57">
        <v>400</v>
      </c>
      <c r="I656" s="67">
        <v>8</v>
      </c>
      <c r="J656" s="57">
        <v>1</v>
      </c>
      <c r="K656" s="66">
        <v>1.9623449286374187E-3</v>
      </c>
      <c r="L656" s="205"/>
      <c r="M656" s="66">
        <v>1.3169272171419653E-3</v>
      </c>
      <c r="N656" s="205"/>
      <c r="O656" s="66">
        <v>1.3876480797152255E-3</v>
      </c>
      <c r="P656" s="205"/>
      <c r="Q656" s="272"/>
    </row>
    <row r="657" spans="1:17" x14ac:dyDescent="0.25">
      <c r="A657" s="45">
        <v>33</v>
      </c>
      <c r="B657" s="35" t="s">
        <v>32</v>
      </c>
      <c r="C657" s="37">
        <v>45084</v>
      </c>
      <c r="D657" s="37"/>
      <c r="E657" s="46">
        <v>297066.24000000005</v>
      </c>
      <c r="F657" s="41">
        <v>185094.12</v>
      </c>
      <c r="G657" s="201"/>
      <c r="H657" s="35">
        <v>300</v>
      </c>
      <c r="I657" s="67">
        <v>8</v>
      </c>
      <c r="J657" s="35">
        <v>1</v>
      </c>
      <c r="K657" s="44">
        <v>2.0047691910720059E-3</v>
      </c>
      <c r="L657" s="203"/>
      <c r="M657" s="44">
        <v>1.4127379142495448E-3</v>
      </c>
      <c r="N657" s="203"/>
      <c r="O657" s="44">
        <v>1.2728672451682908E-3</v>
      </c>
      <c r="P657" s="203"/>
      <c r="Q657" s="272"/>
    </row>
    <row r="658" spans="1:17" x14ac:dyDescent="0.25">
      <c r="A658" s="45">
        <v>33</v>
      </c>
      <c r="B658" s="35" t="s">
        <v>32</v>
      </c>
      <c r="C658" s="37">
        <v>45084</v>
      </c>
      <c r="D658" s="37"/>
      <c r="E658" s="46">
        <v>292597.24000000005</v>
      </c>
      <c r="F658" s="41">
        <v>185387.84</v>
      </c>
      <c r="G658" s="201"/>
      <c r="H658" s="35">
        <v>300</v>
      </c>
      <c r="I658" s="67">
        <v>8</v>
      </c>
      <c r="J658" s="35">
        <v>1</v>
      </c>
      <c r="K658" s="44">
        <v>1.9746098787418644E-3</v>
      </c>
      <c r="L658" s="203"/>
      <c r="M658" s="44">
        <v>1.3526472852701651E-3</v>
      </c>
      <c r="N658" s="203"/>
      <c r="O658" s="44">
        <v>1.3372195759641533E-3</v>
      </c>
      <c r="P658" s="203"/>
      <c r="Q658" s="272"/>
    </row>
    <row r="659" spans="1:17" x14ac:dyDescent="0.25">
      <c r="A659" s="48">
        <v>14</v>
      </c>
      <c r="B659" s="47" t="s">
        <v>32</v>
      </c>
      <c r="C659" s="49">
        <v>45082</v>
      </c>
      <c r="D659" s="49"/>
      <c r="E659" s="52">
        <v>663232.27</v>
      </c>
      <c r="F659" s="53">
        <v>432350.43</v>
      </c>
      <c r="G659" s="201"/>
      <c r="H659" s="47">
        <v>450</v>
      </c>
      <c r="I659" s="67">
        <v>8</v>
      </c>
      <c r="J659" s="47">
        <v>1</v>
      </c>
      <c r="K659" s="56">
        <v>2.9839082834875481E-3</v>
      </c>
      <c r="L659" s="204"/>
      <c r="M659" s="56">
        <v>1.9420044268144429E-3</v>
      </c>
      <c r="N659" s="204"/>
      <c r="O659" s="56">
        <v>2.2400932918471761E-3</v>
      </c>
      <c r="P659" s="204"/>
      <c r="Q659" s="272"/>
    </row>
    <row r="660" spans="1:17" x14ac:dyDescent="0.25">
      <c r="A660" s="58">
        <v>14</v>
      </c>
      <c r="B660" s="57" t="s">
        <v>32</v>
      </c>
      <c r="C660" s="59">
        <v>45082</v>
      </c>
      <c r="D660" s="59"/>
      <c r="E660" s="62">
        <v>670967.77</v>
      </c>
      <c r="F660" s="63">
        <v>435336.65</v>
      </c>
      <c r="G660" s="201"/>
      <c r="H660" s="57">
        <v>450</v>
      </c>
      <c r="I660" s="67">
        <v>8</v>
      </c>
      <c r="J660" s="57">
        <v>1</v>
      </c>
      <c r="K660" s="66">
        <v>3.018710604742088E-3</v>
      </c>
      <c r="L660" s="205"/>
      <c r="M660" s="66">
        <v>1.9819517989602179E-3</v>
      </c>
      <c r="N660" s="205"/>
      <c r="O660" s="66">
        <v>2.2290314324310218E-3</v>
      </c>
      <c r="P660" s="205"/>
      <c r="Q660" s="272"/>
    </row>
    <row r="661" spans="1:17" x14ac:dyDescent="0.25">
      <c r="A661" s="45">
        <v>21</v>
      </c>
      <c r="B661" s="35" t="s">
        <v>32</v>
      </c>
      <c r="C661" s="37">
        <v>45083</v>
      </c>
      <c r="D661" s="37"/>
      <c r="E661" s="46">
        <v>420303.02</v>
      </c>
      <c r="F661" s="41">
        <v>271104.96000000002</v>
      </c>
      <c r="G661" s="201"/>
      <c r="H661" s="35">
        <v>350</v>
      </c>
      <c r="I661" s="67">
        <v>8</v>
      </c>
      <c r="J661" s="35">
        <v>1</v>
      </c>
      <c r="K661" s="44">
        <v>2.4312342269248604E-3</v>
      </c>
      <c r="L661" s="203"/>
      <c r="M661" s="44">
        <v>1.6134967175845329E-3</v>
      </c>
      <c r="N661" s="203"/>
      <c r="O661" s="44">
        <v>1.7581356450817043E-3</v>
      </c>
      <c r="P661" s="203"/>
      <c r="Q661" s="272"/>
    </row>
    <row r="662" spans="1:17" x14ac:dyDescent="0.25">
      <c r="A662" s="45">
        <v>21</v>
      </c>
      <c r="B662" s="35" t="s">
        <v>32</v>
      </c>
      <c r="C662" s="37">
        <v>45083</v>
      </c>
      <c r="D662" s="37"/>
      <c r="E662" s="46">
        <v>429304.18</v>
      </c>
      <c r="F662" s="41">
        <v>273349.62</v>
      </c>
      <c r="G662" s="201"/>
      <c r="H662" s="35">
        <v>350</v>
      </c>
      <c r="I662" s="67">
        <v>8</v>
      </c>
      <c r="J662" s="35">
        <v>1</v>
      </c>
      <c r="K662" s="44">
        <v>2.4833012529339219E-3</v>
      </c>
      <c r="L662" s="203"/>
      <c r="M662" s="44">
        <v>1.6865646286040189E-3</v>
      </c>
      <c r="N662" s="203"/>
      <c r="O662" s="44">
        <v>1.7129837423092915E-3</v>
      </c>
      <c r="P662" s="203"/>
      <c r="Q662" s="272"/>
    </row>
    <row r="663" spans="1:17" x14ac:dyDescent="0.25">
      <c r="A663" s="48">
        <v>18</v>
      </c>
      <c r="B663" s="47" t="s">
        <v>32</v>
      </c>
      <c r="C663" s="49">
        <v>45083</v>
      </c>
      <c r="D663" s="49"/>
      <c r="E663" s="52">
        <v>326655.84000000003</v>
      </c>
      <c r="F663" s="53">
        <v>221422.78999999998</v>
      </c>
      <c r="G663" s="201"/>
      <c r="H663" s="47">
        <v>350</v>
      </c>
      <c r="I663" s="67">
        <v>8</v>
      </c>
      <c r="J663" s="47">
        <v>1</v>
      </c>
      <c r="K663" s="56">
        <v>1.8895340286465014E-3</v>
      </c>
      <c r="L663" s="204"/>
      <c r="M663" s="56">
        <v>1.1380387972632427E-3</v>
      </c>
      <c r="N663" s="204"/>
      <c r="O663" s="56">
        <v>1.6157147474740057E-3</v>
      </c>
      <c r="P663" s="204"/>
      <c r="Q663" s="272"/>
    </row>
    <row r="664" spans="1:17" x14ac:dyDescent="0.25">
      <c r="A664" s="58">
        <v>18</v>
      </c>
      <c r="B664" s="57" t="s">
        <v>32</v>
      </c>
      <c r="C664" s="59">
        <v>45083</v>
      </c>
      <c r="D664" s="59"/>
      <c r="E664" s="62">
        <v>342925.65</v>
      </c>
      <c r="F664" s="63">
        <v>224892.79999999999</v>
      </c>
      <c r="G664" s="201"/>
      <c r="H664" s="57">
        <v>350</v>
      </c>
      <c r="I664" s="67">
        <v>8</v>
      </c>
      <c r="J664" s="57">
        <v>1</v>
      </c>
      <c r="K664" s="66">
        <v>1.9836464119873691E-3</v>
      </c>
      <c r="L664" s="205"/>
      <c r="M664" s="66">
        <v>1.2764617451604104E-3</v>
      </c>
      <c r="N664" s="205"/>
      <c r="O664" s="66">
        <v>1.5204470336779613E-3</v>
      </c>
      <c r="P664" s="205"/>
      <c r="Q664" s="272"/>
    </row>
    <row r="665" spans="1:17" x14ac:dyDescent="0.25">
      <c r="A665" s="45">
        <v>112</v>
      </c>
      <c r="B665" s="35" t="s">
        <v>32</v>
      </c>
      <c r="C665" s="37">
        <v>45083</v>
      </c>
      <c r="D665" s="37"/>
      <c r="E665" s="46">
        <v>266777.21000000002</v>
      </c>
      <c r="F665" s="41">
        <v>172730.08</v>
      </c>
      <c r="G665" s="201"/>
      <c r="H665" s="35">
        <v>500</v>
      </c>
      <c r="I665" s="67">
        <v>8</v>
      </c>
      <c r="J665" s="35">
        <v>1</v>
      </c>
      <c r="K665" s="44">
        <v>1.0802171222582813E-3</v>
      </c>
      <c r="L665" s="203"/>
      <c r="M665" s="44">
        <v>7.1194836506099446E-4</v>
      </c>
      <c r="N665" s="203"/>
      <c r="O665" s="44">
        <v>7.9177782797416711E-4</v>
      </c>
      <c r="P665" s="203"/>
      <c r="Q665" s="272"/>
    </row>
    <row r="666" spans="1:17" x14ac:dyDescent="0.25">
      <c r="A666" s="45">
        <v>112</v>
      </c>
      <c r="B666" s="35" t="s">
        <v>32</v>
      </c>
      <c r="C666" s="37">
        <v>45083</v>
      </c>
      <c r="D666" s="37"/>
      <c r="E666" s="46">
        <v>275481.08</v>
      </c>
      <c r="F666" s="41">
        <v>173072.71</v>
      </c>
      <c r="G666" s="201"/>
      <c r="H666" s="35">
        <v>500</v>
      </c>
      <c r="I666" s="67">
        <v>8</v>
      </c>
      <c r="J666" s="35">
        <v>1</v>
      </c>
      <c r="K666" s="44">
        <v>1.1154602729153791E-3</v>
      </c>
      <c r="L666" s="203"/>
      <c r="M666" s="44">
        <v>7.7524398235290519E-4</v>
      </c>
      <c r="N666" s="203"/>
      <c r="O666" s="44">
        <v>7.3146502470931873E-4</v>
      </c>
      <c r="P666" s="203"/>
      <c r="Q666" s="272"/>
    </row>
    <row r="667" spans="1:17" x14ac:dyDescent="0.25">
      <c r="A667" s="228">
        <v>36</v>
      </c>
      <c r="B667" s="229" t="s">
        <v>32</v>
      </c>
      <c r="C667" s="230">
        <v>45083</v>
      </c>
      <c r="D667" s="230"/>
      <c r="E667" s="231">
        <v>672475.34</v>
      </c>
      <c r="F667" s="232">
        <v>549461.21</v>
      </c>
      <c r="G667" s="221"/>
      <c r="H667" s="229">
        <v>250</v>
      </c>
      <c r="I667" s="227">
        <v>8</v>
      </c>
      <c r="J667" s="229">
        <v>1</v>
      </c>
      <c r="K667" s="233">
        <v>5.4458877995197507E-3</v>
      </c>
      <c r="L667" s="234"/>
      <c r="M667" s="233">
        <v>1.8624642502732536E-3</v>
      </c>
      <c r="N667" s="234">
        <v>3</v>
      </c>
      <c r="O667" s="233">
        <v>7.7043606308799702E-3</v>
      </c>
      <c r="P667" s="234"/>
      <c r="Q667" s="278" t="s">
        <v>53</v>
      </c>
    </row>
    <row r="668" spans="1:17" x14ac:dyDescent="0.25">
      <c r="A668" s="235">
        <v>36</v>
      </c>
      <c r="B668" s="236" t="s">
        <v>32</v>
      </c>
      <c r="C668" s="237">
        <v>45083</v>
      </c>
      <c r="D668" s="237"/>
      <c r="E668" s="238">
        <v>849455.27</v>
      </c>
      <c r="F668" s="239">
        <v>541062.34</v>
      </c>
      <c r="G668" s="221"/>
      <c r="H668" s="236">
        <v>250</v>
      </c>
      <c r="I668" s="227">
        <v>8</v>
      </c>
      <c r="J668" s="236">
        <v>1</v>
      </c>
      <c r="K668" s="240">
        <v>6.8791193014315685E-3</v>
      </c>
      <c r="L668" s="241"/>
      <c r="M668" s="240">
        <v>4.6691449767764246E-3</v>
      </c>
      <c r="N668" s="241">
        <v>3</v>
      </c>
      <c r="O668" s="240">
        <v>4.7514447980085616E-3</v>
      </c>
      <c r="P668" s="241"/>
      <c r="Q668" s="272"/>
    </row>
    <row r="669" spans="1:17" x14ac:dyDescent="0.25">
      <c r="A669" s="225">
        <v>32</v>
      </c>
      <c r="B669" s="216" t="s">
        <v>32</v>
      </c>
      <c r="C669" s="218">
        <v>45084</v>
      </c>
      <c r="D669" s="218"/>
      <c r="E669" s="226">
        <v>841685.89999999991</v>
      </c>
      <c r="F669" s="220">
        <v>542505.89999999991</v>
      </c>
      <c r="G669" s="221"/>
      <c r="H669" s="216">
        <v>500</v>
      </c>
      <c r="I669" s="227">
        <v>8</v>
      </c>
      <c r="J669" s="216">
        <v>1</v>
      </c>
      <c r="K669" s="222">
        <v>3.4081004173608814E-3</v>
      </c>
      <c r="L669" s="223"/>
      <c r="M669" s="222">
        <v>2.2648294728286576E-3</v>
      </c>
      <c r="N669" s="223"/>
      <c r="O669" s="222">
        <v>2.4580325307442807E-3</v>
      </c>
      <c r="P669" s="223"/>
      <c r="Q669" s="272"/>
    </row>
    <row r="670" spans="1:17" x14ac:dyDescent="0.25">
      <c r="A670" s="225">
        <v>32</v>
      </c>
      <c r="B670" s="216" t="s">
        <v>32</v>
      </c>
      <c r="C670" s="218">
        <v>45084</v>
      </c>
      <c r="D670" s="218"/>
      <c r="E670" s="226">
        <v>515000.34</v>
      </c>
      <c r="F670" s="220">
        <v>334687.93</v>
      </c>
      <c r="G670" s="221"/>
      <c r="H670" s="216">
        <v>300</v>
      </c>
      <c r="I670" s="227">
        <v>8</v>
      </c>
      <c r="J670" s="216">
        <v>1</v>
      </c>
      <c r="K670" s="222">
        <v>3.4755104283260459E-3</v>
      </c>
      <c r="L670" s="223"/>
      <c r="M670" s="222">
        <v>2.2749786108962546E-3</v>
      </c>
      <c r="N670" s="223"/>
      <c r="O670" s="222">
        <v>2.5811434074740516E-3</v>
      </c>
      <c r="P670" s="223"/>
      <c r="Q670" s="272"/>
    </row>
    <row r="671" spans="1:17" x14ac:dyDescent="0.25">
      <c r="A671" s="228">
        <v>274</v>
      </c>
      <c r="B671" s="229" t="s">
        <v>32</v>
      </c>
      <c r="C671" s="230">
        <v>45089</v>
      </c>
      <c r="D671" s="230"/>
      <c r="E671" s="231">
        <v>336587.62</v>
      </c>
      <c r="F671" s="232">
        <v>219712.27</v>
      </c>
      <c r="G671" s="221"/>
      <c r="H671" s="229">
        <v>500</v>
      </c>
      <c r="I671" s="227">
        <v>8</v>
      </c>
      <c r="J671" s="229">
        <v>1</v>
      </c>
      <c r="K671" s="233">
        <v>1.3628889449146123E-3</v>
      </c>
      <c r="L671" s="234"/>
      <c r="M671" s="233">
        <v>8.8476080395469238E-4</v>
      </c>
      <c r="N671" s="234"/>
      <c r="O671" s="233">
        <v>1.0279755030638276E-3</v>
      </c>
      <c r="P671" s="234"/>
      <c r="Q671" s="272"/>
    </row>
    <row r="672" spans="1:17" x14ac:dyDescent="0.25">
      <c r="A672" s="235">
        <v>274</v>
      </c>
      <c r="B672" s="236" t="s">
        <v>32</v>
      </c>
      <c r="C672" s="237">
        <v>45089</v>
      </c>
      <c r="D672" s="237"/>
      <c r="E672" s="238">
        <v>279576.77</v>
      </c>
      <c r="F672" s="239">
        <v>261142.39999999999</v>
      </c>
      <c r="G672" s="221"/>
      <c r="H672" s="236">
        <v>500</v>
      </c>
      <c r="I672" s="227">
        <v>8</v>
      </c>
      <c r="J672" s="236">
        <v>1</v>
      </c>
      <c r="K672" s="240">
        <v>1.132044277469074E-3</v>
      </c>
      <c r="L672" s="241"/>
      <c r="M672" s="240">
        <v>1.3955045286793394E-4</v>
      </c>
      <c r="N672" s="241"/>
      <c r="O672" s="240">
        <v>2.1338617228924507E-3</v>
      </c>
      <c r="P672" s="223"/>
      <c r="Q672" s="278" t="s">
        <v>53</v>
      </c>
    </row>
    <row r="673" spans="1:17" x14ac:dyDescent="0.25">
      <c r="A673" s="45">
        <v>276</v>
      </c>
      <c r="B673" s="35" t="s">
        <v>32</v>
      </c>
      <c r="C673" s="37">
        <v>45089</v>
      </c>
      <c r="D673" s="37"/>
      <c r="E673" s="46">
        <v>4535389.96</v>
      </c>
      <c r="F673" s="41">
        <v>2735620.21</v>
      </c>
      <c r="G673" s="201"/>
      <c r="H673" s="35">
        <v>140</v>
      </c>
      <c r="I673" s="67">
        <v>8</v>
      </c>
      <c r="J673" s="35">
        <v>1</v>
      </c>
      <c r="K673" s="44">
        <v>6.5587176266324321E-2</v>
      </c>
      <c r="L673" s="203"/>
      <c r="M673" s="44">
        <v>4.8658852937379607E-2</v>
      </c>
      <c r="N673" s="203"/>
      <c r="O673" s="44">
        <v>3.6395895157231115E-2</v>
      </c>
      <c r="P673" s="203"/>
      <c r="Q673" s="272"/>
    </row>
    <row r="674" spans="1:17" x14ac:dyDescent="0.25">
      <c r="A674" s="45">
        <v>276</v>
      </c>
      <c r="B674" s="35" t="s">
        <v>32</v>
      </c>
      <c r="C674" s="37">
        <v>45089</v>
      </c>
      <c r="D674" s="37"/>
      <c r="E674" s="46">
        <v>4771755.96</v>
      </c>
      <c r="F674" s="41">
        <v>2839015.46</v>
      </c>
      <c r="G674" s="201"/>
      <c r="H674" s="35">
        <v>140</v>
      </c>
      <c r="I674" s="67">
        <v>8</v>
      </c>
      <c r="J674" s="35">
        <v>1</v>
      </c>
      <c r="K674" s="44">
        <v>6.900531200373422E-2</v>
      </c>
      <c r="L674" s="203"/>
      <c r="M674" s="44">
        <v>5.2253870671855412E-2</v>
      </c>
      <c r="N674" s="203"/>
      <c r="O674" s="44">
        <v>3.6015598863539444E-2</v>
      </c>
      <c r="P674" s="203"/>
      <c r="Q674" s="272"/>
    </row>
    <row r="675" spans="1:17" x14ac:dyDescent="0.25">
      <c r="A675" s="48">
        <v>11</v>
      </c>
      <c r="B675" s="47" t="s">
        <v>32</v>
      </c>
      <c r="C675" s="49">
        <v>45089</v>
      </c>
      <c r="D675" s="49"/>
      <c r="E675" s="52">
        <v>1019737.21</v>
      </c>
      <c r="F675" s="53">
        <v>806820.34</v>
      </c>
      <c r="G675" s="201"/>
      <c r="H675" s="47">
        <v>250</v>
      </c>
      <c r="I675" s="67">
        <v>8</v>
      </c>
      <c r="J675" s="47">
        <v>1</v>
      </c>
      <c r="K675" s="56">
        <v>8.2581086626244311E-3</v>
      </c>
      <c r="L675" s="204"/>
      <c r="M675" s="56">
        <v>3.223613894233758E-3</v>
      </c>
      <c r="N675" s="204">
        <v>3</v>
      </c>
      <c r="O675" s="56">
        <v>1.0824163752039949E-2</v>
      </c>
      <c r="P675" s="204"/>
      <c r="Q675" s="272"/>
    </row>
    <row r="676" spans="1:17" ht="15.75" thickBot="1" x14ac:dyDescent="0.3">
      <c r="A676" s="58">
        <v>11</v>
      </c>
      <c r="B676" s="57" t="s">
        <v>32</v>
      </c>
      <c r="C676" s="59">
        <v>45089</v>
      </c>
      <c r="D676" s="59"/>
      <c r="E676" s="62">
        <v>908537.71</v>
      </c>
      <c r="F676" s="63">
        <v>849471.27</v>
      </c>
      <c r="G676" s="201"/>
      <c r="H676" s="57">
        <v>250</v>
      </c>
      <c r="I676" s="67">
        <v>8</v>
      </c>
      <c r="J676" s="57">
        <v>1</v>
      </c>
      <c r="K676" s="66">
        <v>7.3575849343302515E-3</v>
      </c>
      <c r="L676" s="205"/>
      <c r="M676" s="66">
        <v>8.9428046104061379E-4</v>
      </c>
      <c r="N676" s="205">
        <v>3</v>
      </c>
      <c r="O676" s="66">
        <v>1.3896104617572723E-2</v>
      </c>
      <c r="P676" s="205"/>
      <c r="Q676" s="272"/>
    </row>
    <row r="677" spans="1:17" x14ac:dyDescent="0.25">
      <c r="A677" s="34">
        <v>180</v>
      </c>
      <c r="B677" s="35" t="s">
        <v>32</v>
      </c>
      <c r="C677" s="36">
        <v>45090</v>
      </c>
      <c r="D677" s="37"/>
      <c r="E677" s="40">
        <v>588283.79</v>
      </c>
      <c r="F677" s="41">
        <v>376771.75999999995</v>
      </c>
      <c r="G677" s="201"/>
      <c r="H677" s="35">
        <v>100</v>
      </c>
      <c r="I677" s="35">
        <v>8</v>
      </c>
      <c r="J677" s="35">
        <v>1</v>
      </c>
      <c r="K677" s="44">
        <v>1.1910204449341742E-2</v>
      </c>
      <c r="L677" s="203"/>
      <c r="M677" s="44">
        <v>8.0058606758777219E-3</v>
      </c>
      <c r="N677" s="203"/>
      <c r="O677" s="44">
        <v>8.3943391129476363E-3</v>
      </c>
      <c r="P677" s="203"/>
      <c r="Q677" s="272"/>
    </row>
    <row r="678" spans="1:17" x14ac:dyDescent="0.25">
      <c r="A678" s="45">
        <v>180</v>
      </c>
      <c r="B678" s="35" t="s">
        <v>32</v>
      </c>
      <c r="C678" s="37">
        <v>45090</v>
      </c>
      <c r="D678" s="37"/>
      <c r="E678" s="46">
        <v>602146.60000000009</v>
      </c>
      <c r="F678" s="41">
        <v>383676.00999999995</v>
      </c>
      <c r="G678" s="201"/>
      <c r="H678" s="35">
        <v>100</v>
      </c>
      <c r="I678" s="35">
        <v>8</v>
      </c>
      <c r="J678" s="35">
        <v>1</v>
      </c>
      <c r="K678" s="44">
        <v>1.2190866443007042E-2</v>
      </c>
      <c r="L678" s="203"/>
      <c r="M678" s="44">
        <v>8.2692464599616652E-3</v>
      </c>
      <c r="N678" s="203"/>
      <c r="O678" s="44">
        <v>8.43148296354756E-3</v>
      </c>
      <c r="P678" s="203"/>
      <c r="Q678" s="272"/>
    </row>
    <row r="679" spans="1:17" x14ac:dyDescent="0.25">
      <c r="A679" s="48" t="s">
        <v>33</v>
      </c>
      <c r="B679" s="47" t="s">
        <v>32</v>
      </c>
      <c r="C679" s="49">
        <v>45090</v>
      </c>
      <c r="D679" s="49"/>
      <c r="E679" s="52">
        <v>604875.54</v>
      </c>
      <c r="F679" s="53">
        <v>381109.48</v>
      </c>
      <c r="G679" s="201"/>
      <c r="H679" s="47">
        <v>100</v>
      </c>
      <c r="I679" s="47">
        <v>8</v>
      </c>
      <c r="J679" s="47">
        <v>1</v>
      </c>
      <c r="K679" s="56">
        <v>1.2246115684754779E-2</v>
      </c>
      <c r="L679" s="204"/>
      <c r="M679" s="56">
        <v>8.469683262697137E-3</v>
      </c>
      <c r="N679" s="204"/>
      <c r="O679" s="56">
        <v>8.1193297074239352E-3</v>
      </c>
      <c r="P679" s="204"/>
      <c r="Q679" s="272" t="s">
        <v>161</v>
      </c>
    </row>
    <row r="680" spans="1:17" x14ac:dyDescent="0.25">
      <c r="A680" s="58" t="s">
        <v>33</v>
      </c>
      <c r="B680" s="57" t="s">
        <v>32</v>
      </c>
      <c r="C680" s="59">
        <v>45090</v>
      </c>
      <c r="D680" s="59"/>
      <c r="E680" s="62">
        <v>568854.60000000009</v>
      </c>
      <c r="F680" s="63">
        <v>366743.82</v>
      </c>
      <c r="G680" s="201"/>
      <c r="H680" s="57">
        <v>100</v>
      </c>
      <c r="I680" s="57">
        <v>8</v>
      </c>
      <c r="J680" s="57">
        <v>1</v>
      </c>
      <c r="K680" s="66">
        <v>1.1516847316069201E-2</v>
      </c>
      <c r="L680" s="205"/>
      <c r="M680" s="66">
        <v>7.650017570031236E-3</v>
      </c>
      <c r="N680" s="205"/>
      <c r="O680" s="66">
        <v>8.3136839539816199E-3</v>
      </c>
      <c r="P680" s="205"/>
      <c r="Q680" s="272" t="s">
        <v>161</v>
      </c>
    </row>
    <row r="681" spans="1:17" x14ac:dyDescent="0.25">
      <c r="A681" s="68">
        <v>211</v>
      </c>
      <c r="B681" s="67" t="s">
        <v>32</v>
      </c>
      <c r="C681" s="69">
        <v>45090</v>
      </c>
      <c r="D681" s="69"/>
      <c r="E681" s="72">
        <v>554907.91</v>
      </c>
      <c r="F681" s="73">
        <v>382803.94999999995</v>
      </c>
      <c r="G681" s="201"/>
      <c r="H681" s="67">
        <v>150</v>
      </c>
      <c r="I681" s="67">
        <v>8</v>
      </c>
      <c r="J681" s="67">
        <v>1</v>
      </c>
      <c r="K681" s="76">
        <v>7.4896580765970401E-3</v>
      </c>
      <c r="L681" s="206"/>
      <c r="M681" s="76">
        <v>4.3428272945888156E-3</v>
      </c>
      <c r="N681" s="206"/>
      <c r="O681" s="76">
        <v>6.7656861813176804E-3</v>
      </c>
      <c r="P681" s="206"/>
      <c r="Q681" s="273"/>
    </row>
    <row r="682" spans="1:17" x14ac:dyDescent="0.25">
      <c r="A682" s="68">
        <v>211</v>
      </c>
      <c r="B682" s="67" t="s">
        <v>32</v>
      </c>
      <c r="C682" s="69">
        <v>45090</v>
      </c>
      <c r="D682" s="69"/>
      <c r="E682" s="72">
        <v>564079.79</v>
      </c>
      <c r="F682" s="73">
        <v>384497.41</v>
      </c>
      <c r="G682" s="201"/>
      <c r="H682" s="67">
        <v>150</v>
      </c>
      <c r="I682" s="67">
        <v>8</v>
      </c>
      <c r="J682" s="67">
        <v>1</v>
      </c>
      <c r="K682" s="76">
        <v>7.6134520321014393E-3</v>
      </c>
      <c r="L682" s="206"/>
      <c r="M682" s="76">
        <v>4.5315358315475172E-3</v>
      </c>
      <c r="N682" s="206"/>
      <c r="O682" s="76">
        <v>6.6261198311909335E-3</v>
      </c>
      <c r="P682" s="206"/>
      <c r="Q682" s="273"/>
    </row>
    <row r="683" spans="1:17" x14ac:dyDescent="0.25">
      <c r="A683" s="48">
        <v>85</v>
      </c>
      <c r="B683" s="47" t="s">
        <v>32</v>
      </c>
      <c r="C683" s="49">
        <v>45091</v>
      </c>
      <c r="D683" s="49"/>
      <c r="E683" s="52">
        <v>155554.98000000001</v>
      </c>
      <c r="F683" s="53">
        <v>107528.25</v>
      </c>
      <c r="G683" s="201"/>
      <c r="H683" s="47">
        <v>250</v>
      </c>
      <c r="I683" s="67">
        <v>8</v>
      </c>
      <c r="J683" s="47">
        <v>1</v>
      </c>
      <c r="K683" s="56">
        <v>1.2597264425139203E-3</v>
      </c>
      <c r="L683" s="204"/>
      <c r="M683" s="56">
        <v>7.2713653043374768E-4</v>
      </c>
      <c r="N683" s="204"/>
      <c r="O683" s="56">
        <v>1.1450683109723713E-3</v>
      </c>
      <c r="P683" s="204"/>
      <c r="Q683" s="272"/>
    </row>
    <row r="684" spans="1:17" x14ac:dyDescent="0.25">
      <c r="A684" s="58">
        <v>85</v>
      </c>
      <c r="B684" s="57" t="s">
        <v>32</v>
      </c>
      <c r="C684" s="59">
        <v>45091</v>
      </c>
      <c r="D684" s="59"/>
      <c r="E684" s="62">
        <v>160051.46000000002</v>
      </c>
      <c r="F684" s="63">
        <v>112022.17</v>
      </c>
      <c r="G684" s="201"/>
      <c r="H684" s="57">
        <v>250</v>
      </c>
      <c r="I684" s="67">
        <v>8</v>
      </c>
      <c r="J684" s="57">
        <v>1</v>
      </c>
      <c r="K684" s="66">
        <v>1.2961401578076063E-3</v>
      </c>
      <c r="L684" s="205"/>
      <c r="M684" s="66">
        <v>7.2717528946476882E-4</v>
      </c>
      <c r="N684" s="205"/>
      <c r="O684" s="66">
        <v>1.2232744669371002E-3</v>
      </c>
      <c r="P684" s="205"/>
      <c r="Q684" s="272"/>
    </row>
    <row r="685" spans="1:17" x14ac:dyDescent="0.25">
      <c r="A685" s="45">
        <v>181</v>
      </c>
      <c r="B685" s="35" t="s">
        <v>32</v>
      </c>
      <c r="C685" s="37">
        <v>45091</v>
      </c>
      <c r="D685" s="37"/>
      <c r="E685" s="46">
        <v>507916.6</v>
      </c>
      <c r="F685" s="41">
        <v>350133.98</v>
      </c>
      <c r="G685" s="201"/>
      <c r="H685" s="35">
        <v>150</v>
      </c>
      <c r="I685" s="67">
        <v>8</v>
      </c>
      <c r="J685" s="35">
        <v>1</v>
      </c>
      <c r="K685" s="44">
        <v>6.8554107751459311E-3</v>
      </c>
      <c r="L685" s="203"/>
      <c r="M685" s="44">
        <v>3.9814462650814945E-3</v>
      </c>
      <c r="N685" s="203"/>
      <c r="O685" s="44">
        <v>6.1790236966385373E-3</v>
      </c>
      <c r="P685" s="203"/>
      <c r="Q685" s="272"/>
    </row>
    <row r="686" spans="1:17" x14ac:dyDescent="0.25">
      <c r="A686" s="45">
        <v>181</v>
      </c>
      <c r="B686" s="35" t="s">
        <v>32</v>
      </c>
      <c r="C686" s="37">
        <v>45091</v>
      </c>
      <c r="D686" s="37"/>
      <c r="E686" s="46">
        <v>593880.04</v>
      </c>
      <c r="F686" s="41">
        <v>401797.54</v>
      </c>
      <c r="G686" s="201"/>
      <c r="H686" s="35">
        <v>150</v>
      </c>
      <c r="I686" s="67">
        <v>8</v>
      </c>
      <c r="J686" s="35">
        <v>1</v>
      </c>
      <c r="K686" s="44">
        <v>8.0156695515761767E-3</v>
      </c>
      <c r="L686" s="203"/>
      <c r="M686" s="44">
        <v>4.8469606615260692E-3</v>
      </c>
      <c r="N686" s="203"/>
      <c r="O686" s="44">
        <v>6.8127241136077309E-3</v>
      </c>
      <c r="P686" s="203"/>
      <c r="Q686" s="272"/>
    </row>
    <row r="687" spans="1:17" x14ac:dyDescent="0.25">
      <c r="A687" s="48">
        <v>179</v>
      </c>
      <c r="B687" s="47" t="s">
        <v>32</v>
      </c>
      <c r="C687" s="49">
        <v>45091</v>
      </c>
      <c r="D687" s="49"/>
      <c r="E687" s="52">
        <v>1859380.79</v>
      </c>
      <c r="F687" s="53">
        <v>1130773.67</v>
      </c>
      <c r="G687" s="201"/>
      <c r="H687" s="47">
        <v>150</v>
      </c>
      <c r="I687" s="67">
        <v>8</v>
      </c>
      <c r="J687" s="47">
        <v>1</v>
      </c>
      <c r="K687" s="56">
        <v>2.5096283726236457E-2</v>
      </c>
      <c r="L687" s="204"/>
      <c r="M687" s="56">
        <v>1.8385485655110712E-2</v>
      </c>
      <c r="N687" s="204"/>
      <c r="O687" s="56">
        <v>1.4428215852920352E-2</v>
      </c>
      <c r="P687" s="204"/>
      <c r="Q687" s="272"/>
    </row>
    <row r="688" spans="1:17" x14ac:dyDescent="0.25">
      <c r="A688" s="58">
        <v>179</v>
      </c>
      <c r="B688" s="57" t="s">
        <v>32</v>
      </c>
      <c r="C688" s="59">
        <v>45091</v>
      </c>
      <c r="D688" s="59"/>
      <c r="E688" s="62">
        <v>1846726.9100000001</v>
      </c>
      <c r="F688" s="63">
        <v>1123780.9100000001</v>
      </c>
      <c r="G688" s="201"/>
      <c r="H688" s="57">
        <v>150</v>
      </c>
      <c r="I688" s="67">
        <v>8</v>
      </c>
      <c r="J688" s="57">
        <v>1</v>
      </c>
      <c r="K688" s="66">
        <v>2.492549280249149E-2</v>
      </c>
      <c r="L688" s="205"/>
      <c r="M688" s="66">
        <v>1.8242634401403692E-2</v>
      </c>
      <c r="N688" s="205"/>
      <c r="O688" s="66">
        <v>1.4368145562338775E-2</v>
      </c>
      <c r="P688" s="205"/>
      <c r="Q688" s="272"/>
    </row>
    <row r="689" spans="1:17" x14ac:dyDescent="0.25">
      <c r="A689" s="45">
        <v>219</v>
      </c>
      <c r="B689" s="35" t="s">
        <v>32</v>
      </c>
      <c r="C689" s="37">
        <v>45090</v>
      </c>
      <c r="D689" s="37"/>
      <c r="E689" s="46">
        <v>4650894.29</v>
      </c>
      <c r="F689" s="41">
        <v>2276424.79</v>
      </c>
      <c r="G689" s="201"/>
      <c r="H689" s="35">
        <v>250</v>
      </c>
      <c r="I689" s="67">
        <v>8</v>
      </c>
      <c r="J689" s="35">
        <v>1</v>
      </c>
      <c r="K689" s="44">
        <v>3.7664204119019551E-2</v>
      </c>
      <c r="L689" s="203"/>
      <c r="M689" s="44">
        <v>3.5950053519170577E-2</v>
      </c>
      <c r="N689" s="203"/>
      <c r="O689" s="44">
        <v>3.6854237896753027E-3</v>
      </c>
      <c r="P689" s="203"/>
      <c r="Q689" s="272"/>
    </row>
    <row r="690" spans="1:17" x14ac:dyDescent="0.25">
      <c r="A690" s="45">
        <v>219</v>
      </c>
      <c r="B690" s="35" t="s">
        <v>32</v>
      </c>
      <c r="C690" s="37">
        <v>45090</v>
      </c>
      <c r="D690" s="37"/>
      <c r="E690" s="46">
        <v>5022961.29</v>
      </c>
      <c r="F690" s="41">
        <v>2535325.79</v>
      </c>
      <c r="G690" s="201"/>
      <c r="H690" s="35">
        <v>250</v>
      </c>
      <c r="I690" s="67">
        <v>8</v>
      </c>
      <c r="J690" s="35">
        <v>1</v>
      </c>
      <c r="K690" s="44">
        <v>4.0677303656474588E-2</v>
      </c>
      <c r="L690" s="203"/>
      <c r="M690" s="44">
        <v>3.7663414653752621E-2</v>
      </c>
      <c r="N690" s="203"/>
      <c r="O690" s="44">
        <v>6.4798613558522339E-3</v>
      </c>
      <c r="P690" s="203"/>
      <c r="Q690" s="272"/>
    </row>
    <row r="691" spans="1:17" x14ac:dyDescent="0.25">
      <c r="A691" s="48">
        <v>89</v>
      </c>
      <c r="B691" s="47" t="s">
        <v>32</v>
      </c>
      <c r="C691" s="49">
        <v>45091</v>
      </c>
      <c r="D691" s="49"/>
      <c r="E691" s="52">
        <v>2029050.54</v>
      </c>
      <c r="F691" s="53">
        <v>1299469.79</v>
      </c>
      <c r="G691" s="201"/>
      <c r="H691" s="47">
        <v>500</v>
      </c>
      <c r="I691" s="67">
        <v>8</v>
      </c>
      <c r="J691" s="47">
        <v>1</v>
      </c>
      <c r="K691" s="56">
        <v>8.2159009580893803E-3</v>
      </c>
      <c r="L691" s="204"/>
      <c r="M691" s="56">
        <v>5.5230161956295104E-3</v>
      </c>
      <c r="N691" s="204"/>
      <c r="O691" s="56">
        <v>5.7897022392887224E-3</v>
      </c>
      <c r="P691" s="204"/>
      <c r="Q691" s="272"/>
    </row>
    <row r="692" spans="1:17" x14ac:dyDescent="0.25">
      <c r="A692" s="58">
        <v>89</v>
      </c>
      <c r="B692" s="57" t="s">
        <v>32</v>
      </c>
      <c r="C692" s="59">
        <v>45091</v>
      </c>
      <c r="D692" s="59"/>
      <c r="E692" s="62">
        <v>1664306.17</v>
      </c>
      <c r="F692" s="63">
        <v>1075254.29</v>
      </c>
      <c r="G692" s="201"/>
      <c r="H692" s="57">
        <v>400</v>
      </c>
      <c r="I692" s="67">
        <v>8</v>
      </c>
      <c r="J692" s="57">
        <v>1</v>
      </c>
      <c r="K692" s="66">
        <v>8.4237518897983359E-3</v>
      </c>
      <c r="L692" s="205"/>
      <c r="M692" s="66">
        <v>5.5739941625824315E-3</v>
      </c>
      <c r="N692" s="205"/>
      <c r="O692" s="66">
        <v>6.1269791135141922E-3</v>
      </c>
      <c r="P692" s="205"/>
      <c r="Q692" s="272"/>
    </row>
    <row r="693" spans="1:17" x14ac:dyDescent="0.25">
      <c r="A693" s="45">
        <v>411</v>
      </c>
      <c r="B693" s="35" t="s">
        <v>32</v>
      </c>
      <c r="C693" s="37">
        <v>45092</v>
      </c>
      <c r="D693" s="37"/>
      <c r="E693" s="46">
        <v>1918506.04</v>
      </c>
      <c r="F693" s="41">
        <v>1187757.79</v>
      </c>
      <c r="G693" s="201"/>
      <c r="H693" s="35">
        <v>100</v>
      </c>
      <c r="I693" s="67">
        <v>8</v>
      </c>
      <c r="J693" s="35">
        <v>1</v>
      </c>
      <c r="K693" s="44">
        <v>3.8841456389095821E-2</v>
      </c>
      <c r="L693" s="203"/>
      <c r="M693" s="44">
        <v>2.7659271572597836E-2</v>
      </c>
      <c r="N693" s="203"/>
      <c r="O693" s="44">
        <v>2.4041697355470643E-2</v>
      </c>
      <c r="P693" s="203"/>
      <c r="Q693" s="272"/>
    </row>
    <row r="694" spans="1:17" x14ac:dyDescent="0.25">
      <c r="A694" s="45">
        <v>411</v>
      </c>
      <c r="B694" s="35" t="s">
        <v>32</v>
      </c>
      <c r="C694" s="37">
        <v>45092</v>
      </c>
      <c r="D694" s="37"/>
      <c r="E694" s="46">
        <v>1737119.79</v>
      </c>
      <c r="F694" s="41">
        <v>1072121.29</v>
      </c>
      <c r="G694" s="201"/>
      <c r="H694" s="35">
        <v>100</v>
      </c>
      <c r="I694" s="67">
        <v>8</v>
      </c>
      <c r="J694" s="35">
        <v>1</v>
      </c>
      <c r="K694" s="44">
        <v>3.5169168696451057E-2</v>
      </c>
      <c r="L694" s="203"/>
      <c r="M694" s="44">
        <v>2.5170603018030084E-2</v>
      </c>
      <c r="N694" s="203"/>
      <c r="O694" s="44">
        <v>2.14969162086051E-2</v>
      </c>
      <c r="P694" s="203"/>
      <c r="Q694" s="272"/>
    </row>
    <row r="695" spans="1:17" x14ac:dyDescent="0.25">
      <c r="A695" s="48">
        <v>133</v>
      </c>
      <c r="B695" s="47" t="s">
        <v>32</v>
      </c>
      <c r="C695" s="49">
        <v>45091</v>
      </c>
      <c r="D695" s="49"/>
      <c r="E695" s="52">
        <v>324909.57</v>
      </c>
      <c r="F695" s="53">
        <v>216053.59</v>
      </c>
      <c r="G695" s="201"/>
      <c r="H695" s="47">
        <v>150</v>
      </c>
      <c r="I695" s="67">
        <v>8</v>
      </c>
      <c r="J695" s="47">
        <v>1</v>
      </c>
      <c r="K695" s="56">
        <v>4.385343119571266E-3</v>
      </c>
      <c r="L695" s="204"/>
      <c r="M695" s="56">
        <v>2.7468439489899831E-3</v>
      </c>
      <c r="N695" s="204"/>
      <c r="O695" s="56">
        <v>3.5227732167497586E-3</v>
      </c>
      <c r="P695" s="204"/>
      <c r="Q695" s="272"/>
    </row>
    <row r="696" spans="1:17" x14ac:dyDescent="0.25">
      <c r="A696" s="58">
        <v>133</v>
      </c>
      <c r="B696" s="57" t="s">
        <v>32</v>
      </c>
      <c r="C696" s="59">
        <v>45091</v>
      </c>
      <c r="D696" s="59"/>
      <c r="E696" s="62">
        <v>326099.28999999998</v>
      </c>
      <c r="F696" s="63">
        <v>217187.41</v>
      </c>
      <c r="G696" s="201"/>
      <c r="H696" s="57">
        <v>150</v>
      </c>
      <c r="I696" s="67">
        <v>8</v>
      </c>
      <c r="J696" s="57">
        <v>1</v>
      </c>
      <c r="K696" s="66">
        <v>4.4014009119478217E-3</v>
      </c>
      <c r="L696" s="205"/>
      <c r="M696" s="66">
        <v>2.7482545152882096E-3</v>
      </c>
      <c r="N696" s="205"/>
      <c r="O696" s="66">
        <v>3.5542647528181677E-3</v>
      </c>
      <c r="P696" s="205"/>
      <c r="Q696" s="272"/>
    </row>
    <row r="697" spans="1:17" x14ac:dyDescent="0.25">
      <c r="A697" s="45">
        <v>185</v>
      </c>
      <c r="B697" s="35" t="s">
        <v>32</v>
      </c>
      <c r="C697" s="37">
        <v>45091</v>
      </c>
      <c r="D697" s="37"/>
      <c r="E697" s="46">
        <v>1726879.54</v>
      </c>
      <c r="F697" s="41">
        <v>1095893.9100000001</v>
      </c>
      <c r="G697" s="201"/>
      <c r="H697" s="35">
        <v>150</v>
      </c>
      <c r="I697" s="67">
        <v>8</v>
      </c>
      <c r="J697" s="35">
        <v>1</v>
      </c>
      <c r="K697" s="44">
        <v>2.3307898591806306E-2</v>
      </c>
      <c r="L697" s="203"/>
      <c r="M697" s="44">
        <v>1.5922129952485219E-2</v>
      </c>
      <c r="N697" s="203"/>
      <c r="O697" s="44">
        <v>1.587940257454034E-2</v>
      </c>
      <c r="P697" s="203"/>
      <c r="Q697" s="272"/>
    </row>
    <row r="698" spans="1:17" x14ac:dyDescent="0.25">
      <c r="A698" s="45">
        <v>185</v>
      </c>
      <c r="B698" s="35" t="s">
        <v>32</v>
      </c>
      <c r="C698" s="37">
        <v>45091</v>
      </c>
      <c r="D698" s="37"/>
      <c r="E698" s="46">
        <v>1720234.29</v>
      </c>
      <c r="F698" s="41">
        <v>1089780.4100000001</v>
      </c>
      <c r="G698" s="201"/>
      <c r="H698" s="35">
        <v>150</v>
      </c>
      <c r="I698" s="67">
        <v>8</v>
      </c>
      <c r="J698" s="35">
        <v>1</v>
      </c>
      <c r="K698" s="44">
        <v>2.3218206861995667E-2</v>
      </c>
      <c r="L698" s="203"/>
      <c r="M698" s="44">
        <v>1.5908711909031148E-2</v>
      </c>
      <c r="N698" s="203"/>
      <c r="O698" s="44">
        <v>1.5715414148873719E-2</v>
      </c>
      <c r="P698" s="203"/>
      <c r="Q698" s="272"/>
    </row>
    <row r="699" spans="1:17" x14ac:dyDescent="0.25">
      <c r="A699" s="48">
        <v>93</v>
      </c>
      <c r="B699" s="47" t="s">
        <v>32</v>
      </c>
      <c r="C699" s="49">
        <v>45097</v>
      </c>
      <c r="D699" s="49"/>
      <c r="E699" s="52">
        <v>331392.69999999995</v>
      </c>
      <c r="F699" s="53">
        <v>228025.77000000002</v>
      </c>
      <c r="G699" s="201"/>
      <c r="H699" s="47">
        <v>250</v>
      </c>
      <c r="I699" s="67">
        <v>8</v>
      </c>
      <c r="J699" s="47">
        <v>1</v>
      </c>
      <c r="K699" s="56">
        <v>2.6837080178730554E-3</v>
      </c>
      <c r="L699" s="204"/>
      <c r="M699" s="56">
        <v>1.5650007993837597E-3</v>
      </c>
      <c r="N699" s="204"/>
      <c r="O699" s="56">
        <v>2.405220519751985E-3</v>
      </c>
      <c r="P699" s="204"/>
      <c r="Q699" s="272"/>
    </row>
    <row r="700" spans="1:17" x14ac:dyDescent="0.25">
      <c r="A700" s="58">
        <v>93</v>
      </c>
      <c r="B700" s="57" t="s">
        <v>32</v>
      </c>
      <c r="C700" s="59">
        <v>45097</v>
      </c>
      <c r="D700" s="59"/>
      <c r="E700" s="62">
        <v>302898.13</v>
      </c>
      <c r="F700" s="63">
        <v>210551.85</v>
      </c>
      <c r="G700" s="201"/>
      <c r="H700" s="57">
        <v>250</v>
      </c>
      <c r="I700" s="67">
        <v>8</v>
      </c>
      <c r="J700" s="57">
        <v>1</v>
      </c>
      <c r="K700" s="66">
        <v>2.4529512571633445E-3</v>
      </c>
      <c r="L700" s="205"/>
      <c r="M700" s="66">
        <v>1.3981454418750426E-3</v>
      </c>
      <c r="N700" s="205"/>
      <c r="O700" s="66">
        <v>2.2678325028698491E-3</v>
      </c>
      <c r="P700" s="205"/>
      <c r="Q700" s="272"/>
    </row>
    <row r="701" spans="1:17" x14ac:dyDescent="0.25">
      <c r="A701" s="45">
        <v>96</v>
      </c>
      <c r="B701" s="35" t="s">
        <v>32</v>
      </c>
      <c r="C701" s="37">
        <v>45097</v>
      </c>
      <c r="D701" s="37"/>
      <c r="E701" s="46">
        <v>259313.37</v>
      </c>
      <c r="F701" s="41">
        <v>173171.67</v>
      </c>
      <c r="G701" s="201"/>
      <c r="H701" s="35">
        <v>250</v>
      </c>
      <c r="I701" s="67">
        <v>8</v>
      </c>
      <c r="J701" s="35">
        <v>1</v>
      </c>
      <c r="K701" s="44">
        <v>2.0999900426614173E-3</v>
      </c>
      <c r="L701" s="203"/>
      <c r="M701" s="44">
        <v>1.3042065712919602E-3</v>
      </c>
      <c r="N701" s="203"/>
      <c r="O701" s="44">
        <v>1.7109344634443321E-3</v>
      </c>
      <c r="P701" s="203"/>
      <c r="Q701" s="272"/>
    </row>
    <row r="702" spans="1:17" x14ac:dyDescent="0.25">
      <c r="A702" s="45">
        <v>96</v>
      </c>
      <c r="B702" s="35" t="s">
        <v>32</v>
      </c>
      <c r="C702" s="37">
        <v>45097</v>
      </c>
      <c r="D702" s="37"/>
      <c r="E702" s="46">
        <v>263965.59999999998</v>
      </c>
      <c r="F702" s="41">
        <v>175881.88</v>
      </c>
      <c r="G702" s="201"/>
      <c r="H702" s="35">
        <v>250</v>
      </c>
      <c r="I702" s="67">
        <v>8</v>
      </c>
      <c r="J702" s="35">
        <v>1</v>
      </c>
      <c r="K702" s="44">
        <v>2.1376650637225012E-3</v>
      </c>
      <c r="L702" s="203"/>
      <c r="M702" s="44">
        <v>1.3336092327855273E-3</v>
      </c>
      <c r="N702" s="203"/>
      <c r="O702" s="44">
        <v>1.7287200365144943E-3</v>
      </c>
      <c r="P702" s="203"/>
      <c r="Q702" s="272"/>
    </row>
    <row r="703" spans="1:17" x14ac:dyDescent="0.25">
      <c r="A703" s="48">
        <v>92</v>
      </c>
      <c r="B703" s="47" t="s">
        <v>32</v>
      </c>
      <c r="C703" s="49">
        <v>45097</v>
      </c>
      <c r="D703" s="49"/>
      <c r="E703" s="52">
        <v>875197.67</v>
      </c>
      <c r="F703" s="53">
        <v>554387.91</v>
      </c>
      <c r="G703" s="201"/>
      <c r="H703" s="47">
        <v>150</v>
      </c>
      <c r="I703" s="67">
        <v>8</v>
      </c>
      <c r="J703" s="47">
        <v>1</v>
      </c>
      <c r="K703" s="56">
        <v>1.181264707099672E-2</v>
      </c>
      <c r="L703" s="204"/>
      <c r="M703" s="56">
        <v>8.0952314060553088E-3</v>
      </c>
      <c r="N703" s="204"/>
      <c r="O703" s="56">
        <v>7.9924436796240325E-3</v>
      </c>
      <c r="P703" s="204"/>
      <c r="Q703" s="272"/>
    </row>
    <row r="704" spans="1:17" x14ac:dyDescent="0.25">
      <c r="A704" s="58">
        <v>92</v>
      </c>
      <c r="B704" s="57" t="s">
        <v>32</v>
      </c>
      <c r="C704" s="59">
        <v>45097</v>
      </c>
      <c r="D704" s="59"/>
      <c r="E704" s="62">
        <v>906545.60000000009</v>
      </c>
      <c r="F704" s="63">
        <v>575560.35000000009</v>
      </c>
      <c r="G704" s="201"/>
      <c r="H704" s="57">
        <v>150</v>
      </c>
      <c r="I704" s="67">
        <v>8</v>
      </c>
      <c r="J704" s="57">
        <v>1</v>
      </c>
      <c r="K704" s="66">
        <v>1.2235753811553181E-2</v>
      </c>
      <c r="L704" s="205"/>
      <c r="M704" s="66">
        <v>8.3519971173603574E-3</v>
      </c>
      <c r="N704" s="205"/>
      <c r="O704" s="66">
        <v>8.3500768925145741E-3</v>
      </c>
      <c r="P704" s="205"/>
      <c r="Q704" s="272"/>
    </row>
    <row r="705" spans="1:17" x14ac:dyDescent="0.25">
      <c r="A705" s="45">
        <v>49</v>
      </c>
      <c r="B705" s="35" t="s">
        <v>32</v>
      </c>
      <c r="C705" s="37">
        <v>45092</v>
      </c>
      <c r="D705" s="37"/>
      <c r="E705" s="46">
        <v>1468327.9100000001</v>
      </c>
      <c r="F705" s="41">
        <v>932759.17</v>
      </c>
      <c r="G705" s="201"/>
      <c r="H705" s="35">
        <v>250</v>
      </c>
      <c r="I705" s="67">
        <v>8</v>
      </c>
      <c r="J705" s="35">
        <v>1</v>
      </c>
      <c r="K705" s="44">
        <v>1.1890917889663189E-2</v>
      </c>
      <c r="L705" s="203"/>
      <c r="M705" s="44">
        <v>8.1086427373334366E-3</v>
      </c>
      <c r="N705" s="203"/>
      <c r="O705" s="44">
        <v>8.1318915775089699E-3</v>
      </c>
      <c r="P705" s="203"/>
      <c r="Q705" s="272"/>
    </row>
    <row r="706" spans="1:17" x14ac:dyDescent="0.25">
      <c r="A706" s="45">
        <v>49</v>
      </c>
      <c r="B706" s="35" t="s">
        <v>32</v>
      </c>
      <c r="C706" s="37">
        <v>45092</v>
      </c>
      <c r="D706" s="37"/>
      <c r="E706" s="46">
        <v>883832.04</v>
      </c>
      <c r="F706" s="41">
        <v>568209.91</v>
      </c>
      <c r="G706" s="201"/>
      <c r="H706" s="35">
        <v>150</v>
      </c>
      <c r="I706" s="67">
        <v>8</v>
      </c>
      <c r="J706" s="35">
        <v>1</v>
      </c>
      <c r="K706" s="44">
        <v>1.1929186190085556E-2</v>
      </c>
      <c r="L706" s="203"/>
      <c r="M706" s="44">
        <v>7.9643280778679288E-3</v>
      </c>
      <c r="N706" s="203"/>
      <c r="O706" s="44">
        <v>8.5244449412678943E-3</v>
      </c>
      <c r="P706" s="203"/>
      <c r="Q706" s="272"/>
    </row>
    <row r="707" spans="1:17" x14ac:dyDescent="0.25">
      <c r="A707" s="48">
        <v>114</v>
      </c>
      <c r="B707" s="47" t="s">
        <v>32</v>
      </c>
      <c r="C707" s="49">
        <v>45092</v>
      </c>
      <c r="D707" s="49"/>
      <c r="E707" s="52">
        <v>781208.48</v>
      </c>
      <c r="F707" s="53">
        <v>503797.19999999995</v>
      </c>
      <c r="G707" s="201"/>
      <c r="H707" s="47">
        <v>100</v>
      </c>
      <c r="I707" s="67">
        <v>8</v>
      </c>
      <c r="J707" s="47">
        <v>1</v>
      </c>
      <c r="K707" s="56">
        <v>1.5816095688034337E-2</v>
      </c>
      <c r="L707" s="204"/>
      <c r="M707" s="56">
        <v>1.0500187897572085E-2</v>
      </c>
      <c r="N707" s="204"/>
      <c r="O707" s="56">
        <v>1.1429201749493837E-2</v>
      </c>
      <c r="P707" s="204"/>
      <c r="Q707" s="272"/>
    </row>
    <row r="708" spans="1:17" x14ac:dyDescent="0.25">
      <c r="A708" s="58">
        <v>114</v>
      </c>
      <c r="B708" s="57" t="s">
        <v>32</v>
      </c>
      <c r="C708" s="59">
        <v>45092</v>
      </c>
      <c r="D708" s="59"/>
      <c r="E708" s="62">
        <v>916183.10000000009</v>
      </c>
      <c r="F708" s="63">
        <v>583982.10000000009</v>
      </c>
      <c r="G708" s="201"/>
      <c r="H708" s="57">
        <v>100</v>
      </c>
      <c r="I708" s="67">
        <v>8</v>
      </c>
      <c r="J708" s="57">
        <v>1</v>
      </c>
      <c r="K708" s="66">
        <v>1.8548748443385984E-2</v>
      </c>
      <c r="L708" s="205"/>
      <c r="M708" s="66">
        <v>1.2574012562723995E-2</v>
      </c>
      <c r="N708" s="205"/>
      <c r="O708" s="66">
        <v>1.2845682143423281E-2</v>
      </c>
      <c r="P708" s="205"/>
      <c r="Q708" s="272"/>
    </row>
    <row r="709" spans="1:17" x14ac:dyDescent="0.25">
      <c r="A709" s="45">
        <v>115</v>
      </c>
      <c r="B709" s="35" t="s">
        <v>32</v>
      </c>
      <c r="C709" s="37">
        <v>45092</v>
      </c>
      <c r="D709" s="37"/>
      <c r="E709" s="46">
        <v>1024357.67</v>
      </c>
      <c r="F709" s="41">
        <v>642293.73</v>
      </c>
      <c r="G709" s="201"/>
      <c r="H709" s="35">
        <v>400</v>
      </c>
      <c r="I709" s="67">
        <v>8</v>
      </c>
      <c r="J709" s="35">
        <v>1</v>
      </c>
      <c r="K709" s="44">
        <v>5.184704001002364E-3</v>
      </c>
      <c r="L709" s="203"/>
      <c r="M709" s="44">
        <v>3.6153388922097068E-3</v>
      </c>
      <c r="N709" s="203"/>
      <c r="O709" s="44">
        <v>3.3741349839042129E-3</v>
      </c>
      <c r="P709" s="203"/>
      <c r="Q709" s="272"/>
    </row>
    <row r="710" spans="1:17" x14ac:dyDescent="0.25">
      <c r="A710" s="45">
        <v>115</v>
      </c>
      <c r="B710" s="35" t="s">
        <v>32</v>
      </c>
      <c r="C710" s="37">
        <v>45092</v>
      </c>
      <c r="D710" s="37"/>
      <c r="E710" s="46">
        <v>1065899.67</v>
      </c>
      <c r="F710" s="41">
        <v>667843.23</v>
      </c>
      <c r="G710" s="201"/>
      <c r="H710" s="35">
        <v>400</v>
      </c>
      <c r="I710" s="67">
        <v>8</v>
      </c>
      <c r="J710" s="35">
        <v>1</v>
      </c>
      <c r="K710" s="44">
        <v>5.394965494538737E-3</v>
      </c>
      <c r="L710" s="203"/>
      <c r="M710" s="44">
        <v>3.7666703872303135E-3</v>
      </c>
      <c r="N710" s="203"/>
      <c r="O710" s="44">
        <v>3.5008344807131117E-3</v>
      </c>
      <c r="P710" s="203"/>
      <c r="Q710" s="272"/>
    </row>
    <row r="711" spans="1:17" x14ac:dyDescent="0.25">
      <c r="A711" s="48">
        <v>57</v>
      </c>
      <c r="B711" s="47" t="s">
        <v>32</v>
      </c>
      <c r="C711" s="49">
        <v>45092</v>
      </c>
      <c r="D711" s="49"/>
      <c r="E711" s="52">
        <v>1387076.04</v>
      </c>
      <c r="F711" s="53">
        <v>844408.54</v>
      </c>
      <c r="G711" s="201"/>
      <c r="H711" s="47">
        <v>150</v>
      </c>
      <c r="I711" s="67">
        <v>8</v>
      </c>
      <c r="J711" s="47">
        <v>1</v>
      </c>
      <c r="K711" s="56">
        <v>1.8721530327149665E-2</v>
      </c>
      <c r="L711" s="204"/>
      <c r="M711" s="56">
        <v>1.3693532855875455E-2</v>
      </c>
      <c r="N711" s="204"/>
      <c r="O711" s="56">
        <v>1.081019456323956E-2</v>
      </c>
      <c r="P711" s="204"/>
      <c r="Q711" s="272"/>
    </row>
    <row r="712" spans="1:17" x14ac:dyDescent="0.25">
      <c r="A712" s="58">
        <v>57</v>
      </c>
      <c r="B712" s="57" t="s">
        <v>32</v>
      </c>
      <c r="C712" s="59">
        <v>45092</v>
      </c>
      <c r="D712" s="59"/>
      <c r="E712" s="62">
        <v>1379268.04</v>
      </c>
      <c r="F712" s="63">
        <v>847494.35000000009</v>
      </c>
      <c r="G712" s="201"/>
      <c r="H712" s="57">
        <v>150</v>
      </c>
      <c r="I712" s="67">
        <v>8</v>
      </c>
      <c r="J712" s="57">
        <v>1</v>
      </c>
      <c r="K712" s="66">
        <v>1.8616144822260997E-2</v>
      </c>
      <c r="L712" s="205"/>
      <c r="M712" s="66">
        <v>1.3418641241469459E-2</v>
      </c>
      <c r="N712" s="205"/>
      <c r="O712" s="66">
        <v>1.1174632698701795E-2</v>
      </c>
      <c r="P712" s="205"/>
      <c r="Q712" s="272"/>
    </row>
    <row r="713" spans="1:17" x14ac:dyDescent="0.25">
      <c r="A713" s="45">
        <v>182</v>
      </c>
      <c r="B713" s="35" t="s">
        <v>32</v>
      </c>
      <c r="C713" s="37">
        <v>45092</v>
      </c>
      <c r="D713" s="37"/>
      <c r="E713" s="46">
        <v>437265.54</v>
      </c>
      <c r="F713" s="41">
        <v>282486.63</v>
      </c>
      <c r="G713" s="201"/>
      <c r="H713" s="35">
        <v>250</v>
      </c>
      <c r="I713" s="67">
        <v>8</v>
      </c>
      <c r="J713" s="35">
        <v>1</v>
      </c>
      <c r="K713" s="44">
        <v>3.5410950079394965E-3</v>
      </c>
      <c r="L713" s="203"/>
      <c r="M713" s="44">
        <v>2.3433908492565955E-3</v>
      </c>
      <c r="N713" s="203"/>
      <c r="O713" s="44">
        <v>2.5750639411682374E-3</v>
      </c>
      <c r="P713" s="203"/>
      <c r="Q713" s="272"/>
    </row>
    <row r="714" spans="1:17" x14ac:dyDescent="0.25">
      <c r="A714" s="45">
        <v>182</v>
      </c>
      <c r="B714" s="35" t="s">
        <v>32</v>
      </c>
      <c r="C714" s="37">
        <v>45092</v>
      </c>
      <c r="D714" s="37"/>
      <c r="E714" s="46">
        <v>439923.13</v>
      </c>
      <c r="F714" s="41">
        <v>283728.00999999995</v>
      </c>
      <c r="G714" s="201"/>
      <c r="H714" s="35">
        <v>250</v>
      </c>
      <c r="I714" s="67">
        <v>8</v>
      </c>
      <c r="J714" s="35">
        <v>1</v>
      </c>
      <c r="K714" s="44">
        <v>3.5626168929756468E-3</v>
      </c>
      <c r="L714" s="203"/>
      <c r="M714" s="44">
        <v>2.3648326177418883E-3</v>
      </c>
      <c r="N714" s="203"/>
      <c r="O714" s="44">
        <v>2.5752361917525802E-3</v>
      </c>
      <c r="P714" s="203"/>
      <c r="Q714" s="272"/>
    </row>
    <row r="715" spans="1:17" x14ac:dyDescent="0.25">
      <c r="A715" s="48">
        <v>48</v>
      </c>
      <c r="B715" s="47" t="s">
        <v>32</v>
      </c>
      <c r="C715" s="49">
        <v>45092</v>
      </c>
      <c r="D715" s="49"/>
      <c r="E715" s="52">
        <v>940960.04</v>
      </c>
      <c r="F715" s="53">
        <v>608059.48</v>
      </c>
      <c r="G715" s="201"/>
      <c r="H715" s="47">
        <v>250</v>
      </c>
      <c r="I715" s="67">
        <v>8</v>
      </c>
      <c r="J715" s="47">
        <v>1</v>
      </c>
      <c r="K715" s="56">
        <v>7.6201497614345488E-3</v>
      </c>
      <c r="L715" s="204"/>
      <c r="M715" s="56">
        <v>5.0401965359259653E-3</v>
      </c>
      <c r="N715" s="204"/>
      <c r="O715" s="56">
        <v>5.5468994348434582E-3</v>
      </c>
      <c r="P715" s="204"/>
      <c r="Q715" s="272"/>
    </row>
    <row r="716" spans="1:17" x14ac:dyDescent="0.25">
      <c r="A716" s="58">
        <v>48</v>
      </c>
      <c r="B716" s="57" t="s">
        <v>32</v>
      </c>
      <c r="C716" s="59">
        <v>45092</v>
      </c>
      <c r="D716" s="59"/>
      <c r="E716" s="62">
        <v>957502.73</v>
      </c>
      <c r="F716" s="63">
        <v>609023.10000000009</v>
      </c>
      <c r="G716" s="201"/>
      <c r="H716" s="57">
        <v>250</v>
      </c>
      <c r="I716" s="67">
        <v>8</v>
      </c>
      <c r="J716" s="57">
        <v>1</v>
      </c>
      <c r="K716" s="66">
        <v>7.7541169544058739E-3</v>
      </c>
      <c r="L716" s="205"/>
      <c r="M716" s="66">
        <v>5.2760674958514959E-3</v>
      </c>
      <c r="N716" s="205"/>
      <c r="O716" s="66">
        <v>5.3278063358919081E-3</v>
      </c>
      <c r="P716" s="205"/>
      <c r="Q716" s="272"/>
    </row>
    <row r="717" spans="1:17" x14ac:dyDescent="0.25">
      <c r="A717" s="45">
        <v>184</v>
      </c>
      <c r="B717" s="35" t="s">
        <v>32</v>
      </c>
      <c r="C717" s="37">
        <v>45097</v>
      </c>
      <c r="D717" s="37"/>
      <c r="E717" s="46">
        <v>1620548.54</v>
      </c>
      <c r="F717" s="41">
        <v>998533.17</v>
      </c>
      <c r="G717" s="201"/>
      <c r="H717" s="35">
        <v>150</v>
      </c>
      <c r="I717" s="67">
        <v>8</v>
      </c>
      <c r="J717" s="35">
        <v>1</v>
      </c>
      <c r="K717" s="44">
        <v>2.1872736435003318E-2</v>
      </c>
      <c r="L717" s="203"/>
      <c r="M717" s="44">
        <v>1.5695776706647308E-2</v>
      </c>
      <c r="N717" s="203"/>
      <c r="O717" s="44">
        <v>1.3280463415965419E-2</v>
      </c>
      <c r="P717" s="203"/>
      <c r="Q717" s="272"/>
    </row>
    <row r="718" spans="1:17" x14ac:dyDescent="0.25">
      <c r="A718" s="45">
        <v>184</v>
      </c>
      <c r="B718" s="35" t="s">
        <v>32</v>
      </c>
      <c r="C718" s="37">
        <v>45097</v>
      </c>
      <c r="D718" s="37"/>
      <c r="E718" s="46">
        <v>1621088.9100000001</v>
      </c>
      <c r="F718" s="41">
        <v>1005716.54</v>
      </c>
      <c r="G718" s="201"/>
      <c r="H718" s="35">
        <v>150</v>
      </c>
      <c r="I718" s="67">
        <v>8</v>
      </c>
      <c r="J718" s="35">
        <v>1</v>
      </c>
      <c r="K718" s="44">
        <v>2.1880029873179125E-2</v>
      </c>
      <c r="L718" s="203"/>
      <c r="M718" s="44">
        <v>1.5528148944230028E-2</v>
      </c>
      <c r="N718" s="203"/>
      <c r="O718" s="44">
        <v>1.3656543997240559E-2</v>
      </c>
      <c r="P718" s="203"/>
      <c r="Q718" s="272"/>
    </row>
    <row r="719" spans="1:17" x14ac:dyDescent="0.25">
      <c r="A719" s="48">
        <v>401</v>
      </c>
      <c r="B719" s="47" t="s">
        <v>32</v>
      </c>
      <c r="C719" s="49">
        <v>45097</v>
      </c>
      <c r="D719" s="49"/>
      <c r="E719" s="52">
        <v>1053.7599999999998</v>
      </c>
      <c r="F719" s="53">
        <v>2224.38</v>
      </c>
      <c r="G719" s="202"/>
      <c r="H719" s="47">
        <v>150</v>
      </c>
      <c r="I719" s="67">
        <v>8</v>
      </c>
      <c r="J719" s="47">
        <v>1</v>
      </c>
      <c r="K719" s="56">
        <v>1.4222724081901976E-5</v>
      </c>
      <c r="L719" s="204"/>
      <c r="M719" s="56">
        <v>-2.9539125581953829E-5</v>
      </c>
      <c r="N719" s="204">
        <v>2</v>
      </c>
      <c r="O719" s="56">
        <v>9.4087976777289988E-5</v>
      </c>
      <c r="P719" s="204"/>
      <c r="Q719" s="272"/>
    </row>
    <row r="720" spans="1:17" x14ac:dyDescent="0.25">
      <c r="A720" s="58">
        <v>401</v>
      </c>
      <c r="B720" s="57" t="s">
        <v>32</v>
      </c>
      <c r="C720" s="59">
        <v>45097</v>
      </c>
      <c r="D720" s="59"/>
      <c r="E720" s="62">
        <v>387.61000000000013</v>
      </c>
      <c r="F720" s="63">
        <v>822.25999999999976</v>
      </c>
      <c r="G720" s="202"/>
      <c r="H720" s="57">
        <v>150</v>
      </c>
      <c r="I720" s="67">
        <v>8</v>
      </c>
      <c r="J720" s="57">
        <v>1</v>
      </c>
      <c r="K720" s="66">
        <v>5.2316182825178684E-6</v>
      </c>
      <c r="L720" s="205">
        <v>2</v>
      </c>
      <c r="M720" s="66">
        <v>-1.0967846896683995E-5</v>
      </c>
      <c r="N720" s="205">
        <v>2</v>
      </c>
      <c r="O720" s="66">
        <v>3.4828850135284E-5</v>
      </c>
      <c r="P720" s="205"/>
      <c r="Q720" s="272"/>
    </row>
    <row r="721" spans="1:17" x14ac:dyDescent="0.25">
      <c r="A721" s="45">
        <v>120</v>
      </c>
      <c r="B721" s="35" t="s">
        <v>32</v>
      </c>
      <c r="C721" s="37">
        <v>45098</v>
      </c>
      <c r="D721" s="37"/>
      <c r="E721" s="46">
        <v>691945.48</v>
      </c>
      <c r="F721" s="41">
        <v>447571.32</v>
      </c>
      <c r="G721" s="201"/>
      <c r="H721" s="35">
        <v>150</v>
      </c>
      <c r="I721" s="67">
        <v>8</v>
      </c>
      <c r="J721" s="35">
        <v>1</v>
      </c>
      <c r="K721" s="44">
        <v>9.3392704617362831E-3</v>
      </c>
      <c r="L721" s="203"/>
      <c r="M721" s="44">
        <v>6.166475031371816E-3</v>
      </c>
      <c r="N721" s="203"/>
      <c r="O721" s="44">
        <v>6.8215101752836021E-3</v>
      </c>
      <c r="P721" s="203"/>
      <c r="Q721" s="272"/>
    </row>
    <row r="722" spans="1:17" x14ac:dyDescent="0.25">
      <c r="A722" s="45">
        <v>120</v>
      </c>
      <c r="B722" s="35" t="s">
        <v>32</v>
      </c>
      <c r="C722" s="37">
        <v>45098</v>
      </c>
      <c r="D722" s="37"/>
      <c r="E722" s="46">
        <v>711302.54</v>
      </c>
      <c r="F722" s="41">
        <v>463783.32</v>
      </c>
      <c r="G722" s="201"/>
      <c r="H722" s="35">
        <v>150</v>
      </c>
      <c r="I722" s="67">
        <v>8</v>
      </c>
      <c r="J722" s="35">
        <v>1</v>
      </c>
      <c r="K722" s="44">
        <v>9.6005350033936069E-3</v>
      </c>
      <c r="L722" s="203"/>
      <c r="M722" s="44">
        <v>6.2458366707618673E-3</v>
      </c>
      <c r="N722" s="203"/>
      <c r="O722" s="44">
        <v>7.2126014151582393E-3</v>
      </c>
      <c r="P722" s="203"/>
      <c r="Q722" s="272"/>
    </row>
    <row r="723" spans="1:17" x14ac:dyDescent="0.25">
      <c r="A723" s="48">
        <v>91</v>
      </c>
      <c r="B723" s="47" t="s">
        <v>32</v>
      </c>
      <c r="C723" s="49">
        <v>45098</v>
      </c>
      <c r="D723" s="49"/>
      <c r="E723" s="52">
        <v>1696343.54</v>
      </c>
      <c r="F723" s="53">
        <v>1077151.4100000001</v>
      </c>
      <c r="G723" s="201"/>
      <c r="H723" s="47">
        <v>150</v>
      </c>
      <c r="I723" s="67">
        <v>8</v>
      </c>
      <c r="J723" s="47">
        <v>1</v>
      </c>
      <c r="K723" s="56">
        <v>2.2895750567052134E-2</v>
      </c>
      <c r="L723" s="204"/>
      <c r="M723" s="56">
        <v>1.5624535790801006E-2</v>
      </c>
      <c r="N723" s="204"/>
      <c r="O723" s="56">
        <v>1.563311176893992E-2</v>
      </c>
      <c r="P723" s="204"/>
      <c r="Q723" s="272"/>
    </row>
    <row r="724" spans="1:17" x14ac:dyDescent="0.25">
      <c r="A724" s="58">
        <v>91</v>
      </c>
      <c r="B724" s="57" t="s">
        <v>32</v>
      </c>
      <c r="C724" s="59">
        <v>45098</v>
      </c>
      <c r="D724" s="59"/>
      <c r="E724" s="62">
        <v>1721447.17</v>
      </c>
      <c r="F724" s="63">
        <v>1087397.79</v>
      </c>
      <c r="G724" s="201"/>
      <c r="H724" s="57">
        <v>150</v>
      </c>
      <c r="I724" s="67">
        <v>8</v>
      </c>
      <c r="J724" s="57">
        <v>1</v>
      </c>
      <c r="K724" s="66">
        <v>2.3234577247647482E-2</v>
      </c>
      <c r="L724" s="205"/>
      <c r="M724" s="66">
        <v>1.599943983613808E-2</v>
      </c>
      <c r="N724" s="205"/>
      <c r="O724" s="66">
        <v>1.5555545434745211E-2</v>
      </c>
      <c r="P724" s="205"/>
      <c r="Q724" s="272"/>
    </row>
    <row r="725" spans="1:17" x14ac:dyDescent="0.25">
      <c r="A725" s="45">
        <v>88</v>
      </c>
      <c r="B725" s="35" t="s">
        <v>32</v>
      </c>
      <c r="C725" s="37">
        <v>45097</v>
      </c>
      <c r="D725" s="37"/>
      <c r="E725" s="46">
        <v>772259.79</v>
      </c>
      <c r="F725" s="41">
        <v>521651.10000000003</v>
      </c>
      <c r="G725" s="201"/>
      <c r="H725" s="35">
        <v>250</v>
      </c>
      <c r="I725" s="67">
        <v>8</v>
      </c>
      <c r="J725" s="35">
        <v>1</v>
      </c>
      <c r="K725" s="44">
        <v>6.2539693551003457E-3</v>
      </c>
      <c r="L725" s="203"/>
      <c r="M725" s="44">
        <v>3.794277339788626E-3</v>
      </c>
      <c r="N725" s="203"/>
      <c r="O725" s="44">
        <v>5.2883378329201969E-3</v>
      </c>
      <c r="P725" s="203"/>
      <c r="Q725" s="272"/>
    </row>
    <row r="726" spans="1:17" x14ac:dyDescent="0.25">
      <c r="A726" s="45">
        <v>88</v>
      </c>
      <c r="B726" s="35" t="s">
        <v>32</v>
      </c>
      <c r="C726" s="37">
        <v>45097</v>
      </c>
      <c r="D726" s="37"/>
      <c r="E726" s="46">
        <v>795262.60000000009</v>
      </c>
      <c r="F726" s="41">
        <v>533534.10000000009</v>
      </c>
      <c r="G726" s="201"/>
      <c r="H726" s="35">
        <v>250</v>
      </c>
      <c r="I726" s="67">
        <v>8</v>
      </c>
      <c r="J726" s="35">
        <v>1</v>
      </c>
      <c r="K726" s="44">
        <v>6.4402523529775184E-3</v>
      </c>
      <c r="L726" s="203"/>
      <c r="M726" s="44">
        <v>3.9626340041395503E-3</v>
      </c>
      <c r="N726" s="203"/>
      <c r="O726" s="44">
        <v>5.326879450001632E-3</v>
      </c>
      <c r="P726" s="203"/>
      <c r="Q726" s="272"/>
    </row>
    <row r="727" spans="1:17" x14ac:dyDescent="0.25">
      <c r="A727" s="48">
        <v>72</v>
      </c>
      <c r="B727" s="47" t="s">
        <v>32</v>
      </c>
      <c r="C727" s="49">
        <v>45099</v>
      </c>
      <c r="D727" s="49"/>
      <c r="E727" s="52">
        <v>909959.41</v>
      </c>
      <c r="F727" s="53">
        <v>581457.91</v>
      </c>
      <c r="G727" s="201"/>
      <c r="H727" s="47">
        <v>400</v>
      </c>
      <c r="I727" s="67">
        <v>8</v>
      </c>
      <c r="J727" s="47">
        <v>1</v>
      </c>
      <c r="K727" s="56">
        <v>4.6056864042192894E-3</v>
      </c>
      <c r="L727" s="204"/>
      <c r="M727" s="56">
        <v>3.1084960519938806E-3</v>
      </c>
      <c r="N727" s="204"/>
      <c r="O727" s="56">
        <v>3.2189592572846319E-3</v>
      </c>
      <c r="P727" s="204"/>
      <c r="Q727" s="272"/>
    </row>
    <row r="728" spans="1:17" x14ac:dyDescent="0.25">
      <c r="A728" s="58">
        <v>72</v>
      </c>
      <c r="B728" s="57" t="s">
        <v>32</v>
      </c>
      <c r="C728" s="59">
        <v>45099</v>
      </c>
      <c r="D728" s="59"/>
      <c r="E728" s="62">
        <v>911859.17</v>
      </c>
      <c r="F728" s="63">
        <v>588292.48</v>
      </c>
      <c r="G728" s="201"/>
      <c r="H728" s="57">
        <v>400</v>
      </c>
      <c r="I728" s="67">
        <v>8</v>
      </c>
      <c r="J728" s="57">
        <v>1</v>
      </c>
      <c r="K728" s="66">
        <v>4.6153018867420544E-3</v>
      </c>
      <c r="L728" s="205"/>
      <c r="M728" s="66">
        <v>3.0617996521225266E-3</v>
      </c>
      <c r="N728" s="205"/>
      <c r="O728" s="66">
        <v>3.3400298044319863E-3</v>
      </c>
      <c r="P728" s="205"/>
      <c r="Q728" s="272"/>
    </row>
    <row r="729" spans="1:17" x14ac:dyDescent="0.25">
      <c r="A729" s="45">
        <v>74</v>
      </c>
      <c r="B729" s="35" t="s">
        <v>32</v>
      </c>
      <c r="C729" s="37">
        <v>45099</v>
      </c>
      <c r="D729" s="37"/>
      <c r="E729" s="46">
        <v>1098960.04</v>
      </c>
      <c r="F729" s="41">
        <v>687271.91</v>
      </c>
      <c r="G729" s="201"/>
      <c r="H729" s="35">
        <v>250</v>
      </c>
      <c r="I729" s="67">
        <v>8</v>
      </c>
      <c r="J729" s="35">
        <v>1</v>
      </c>
      <c r="K729" s="44">
        <v>8.8996766394374236E-3</v>
      </c>
      <c r="L729" s="203"/>
      <c r="M729" s="44">
        <v>6.2330597662792692E-3</v>
      </c>
      <c r="N729" s="203"/>
      <c r="O729" s="44">
        <v>5.7332262772900287E-3</v>
      </c>
      <c r="P729" s="203"/>
      <c r="Q729" s="272"/>
    </row>
    <row r="730" spans="1:17" x14ac:dyDescent="0.25">
      <c r="A730" s="45">
        <v>74</v>
      </c>
      <c r="B730" s="35" t="s">
        <v>32</v>
      </c>
      <c r="C730" s="37">
        <v>45099</v>
      </c>
      <c r="D730" s="37"/>
      <c r="E730" s="46">
        <v>1107223.4100000001</v>
      </c>
      <c r="F730" s="41">
        <v>706438.73</v>
      </c>
      <c r="G730" s="201"/>
      <c r="H730" s="35">
        <v>250</v>
      </c>
      <c r="I730" s="67">
        <v>8</v>
      </c>
      <c r="J730" s="35">
        <v>1</v>
      </c>
      <c r="K730" s="44">
        <v>8.9665956522088329E-3</v>
      </c>
      <c r="L730" s="203"/>
      <c r="M730" s="44">
        <v>6.0679788456594877E-3</v>
      </c>
      <c r="N730" s="203"/>
      <c r="O730" s="44">
        <v>6.2320261340810925E-3</v>
      </c>
      <c r="P730" s="203"/>
      <c r="Q730" s="272"/>
    </row>
    <row r="731" spans="1:17" x14ac:dyDescent="0.25">
      <c r="A731" s="48">
        <v>150</v>
      </c>
      <c r="B731" s="47" t="s">
        <v>32</v>
      </c>
      <c r="C731" s="49">
        <v>45099</v>
      </c>
      <c r="D731" s="49"/>
      <c r="E731" s="52">
        <v>3067970.29</v>
      </c>
      <c r="F731" s="53">
        <v>1765248.04</v>
      </c>
      <c r="G731" s="201"/>
      <c r="H731" s="47">
        <v>150</v>
      </c>
      <c r="I731" s="67">
        <v>8</v>
      </c>
      <c r="J731" s="47">
        <v>1</v>
      </c>
      <c r="K731" s="56">
        <v>4.1408759989127311E-2</v>
      </c>
      <c r="L731" s="204"/>
      <c r="M731" s="56">
        <v>3.2872559960666521E-2</v>
      </c>
      <c r="N731" s="204"/>
      <c r="O731" s="56">
        <v>1.8352830061190713E-2</v>
      </c>
      <c r="P731" s="204"/>
      <c r="Q731" s="272"/>
    </row>
    <row r="732" spans="1:17" x14ac:dyDescent="0.25">
      <c r="A732" s="58">
        <v>150</v>
      </c>
      <c r="B732" s="57" t="s">
        <v>32</v>
      </c>
      <c r="C732" s="59">
        <v>45099</v>
      </c>
      <c r="D732" s="59"/>
      <c r="E732" s="62">
        <v>3019499.04</v>
      </c>
      <c r="F732" s="63">
        <v>1755210.17</v>
      </c>
      <c r="G732" s="201"/>
      <c r="H732" s="57">
        <v>150</v>
      </c>
      <c r="I732" s="67">
        <v>8</v>
      </c>
      <c r="J732" s="57">
        <v>1</v>
      </c>
      <c r="K732" s="66">
        <v>4.0754537761433257E-2</v>
      </c>
      <c r="L732" s="205"/>
      <c r="M732" s="66">
        <v>3.1902741882759982E-2</v>
      </c>
      <c r="N732" s="205"/>
      <c r="O732" s="66">
        <v>1.9031361139147544E-2</v>
      </c>
      <c r="P732" s="205"/>
      <c r="Q732" s="272"/>
    </row>
    <row r="733" spans="1:17" x14ac:dyDescent="0.25">
      <c r="A733" s="45">
        <v>98</v>
      </c>
      <c r="B733" s="35" t="s">
        <v>32</v>
      </c>
      <c r="C733" s="37">
        <v>45100</v>
      </c>
      <c r="D733" s="37"/>
      <c r="E733" s="46">
        <v>1059366.4100000001</v>
      </c>
      <c r="F733" s="41">
        <v>684526.79</v>
      </c>
      <c r="G733" s="201"/>
      <c r="H733" s="35">
        <v>500</v>
      </c>
      <c r="I733" s="67">
        <v>8</v>
      </c>
      <c r="J733" s="35">
        <v>1</v>
      </c>
      <c r="K733" s="44">
        <v>4.2895183393937093E-3</v>
      </c>
      <c r="L733" s="203"/>
      <c r="M733" s="44">
        <v>2.8375821209970405E-3</v>
      </c>
      <c r="N733" s="203"/>
      <c r="O733" s="44">
        <v>3.1216628695528367E-3</v>
      </c>
      <c r="P733" s="203"/>
      <c r="Q733" s="272"/>
    </row>
    <row r="734" spans="1:17" x14ac:dyDescent="0.25">
      <c r="A734" s="45">
        <v>98</v>
      </c>
      <c r="B734" s="35" t="s">
        <v>32</v>
      </c>
      <c r="C734" s="37">
        <v>45100</v>
      </c>
      <c r="D734" s="37"/>
      <c r="E734" s="46">
        <v>1061511.17</v>
      </c>
      <c r="F734" s="41">
        <v>681545.48</v>
      </c>
      <c r="G734" s="201"/>
      <c r="H734" s="35">
        <v>500</v>
      </c>
      <c r="I734" s="67">
        <v>8</v>
      </c>
      <c r="J734" s="35">
        <v>1</v>
      </c>
      <c r="K734" s="44">
        <v>4.2982027636559398E-3</v>
      </c>
      <c r="L734" s="203"/>
      <c r="M734" s="44">
        <v>2.8763871026662108E-3</v>
      </c>
      <c r="N734" s="203"/>
      <c r="O734" s="44">
        <v>3.0569036711279177E-3</v>
      </c>
      <c r="P734" s="203"/>
      <c r="Q734" s="272"/>
    </row>
    <row r="735" spans="1:17" x14ac:dyDescent="0.25">
      <c r="A735" s="48">
        <v>45</v>
      </c>
      <c r="B735" s="47" t="s">
        <v>32</v>
      </c>
      <c r="C735" s="49">
        <v>45099</v>
      </c>
      <c r="D735" s="49"/>
      <c r="E735" s="52">
        <v>594501.17000000004</v>
      </c>
      <c r="F735" s="53">
        <v>379696.54</v>
      </c>
      <c r="G735" s="201"/>
      <c r="H735" s="47">
        <v>1000</v>
      </c>
      <c r="I735" s="67">
        <v>8</v>
      </c>
      <c r="J735" s="47">
        <v>1</v>
      </c>
      <c r="K735" s="56">
        <v>1.2036079525619549E-3</v>
      </c>
      <c r="L735" s="204"/>
      <c r="M735" s="56">
        <v>8.1304876148815945E-4</v>
      </c>
      <c r="N735" s="204"/>
      <c r="O735" s="56">
        <v>8.3970226080866005E-4</v>
      </c>
      <c r="P735" s="204"/>
      <c r="Q735" s="272"/>
    </row>
    <row r="736" spans="1:17" x14ac:dyDescent="0.25">
      <c r="A736" s="58">
        <v>45</v>
      </c>
      <c r="B736" s="57" t="s">
        <v>32</v>
      </c>
      <c r="C736" s="59">
        <v>45099</v>
      </c>
      <c r="D736" s="59"/>
      <c r="E736" s="62">
        <v>579647.23</v>
      </c>
      <c r="F736" s="63">
        <v>372745.88</v>
      </c>
      <c r="G736" s="201"/>
      <c r="H736" s="57">
        <v>950</v>
      </c>
      <c r="I736" s="67">
        <v>8</v>
      </c>
      <c r="J736" s="57">
        <v>1</v>
      </c>
      <c r="K736" s="66">
        <v>1.2353001508076506E-3</v>
      </c>
      <c r="L736" s="205"/>
      <c r="M736" s="66">
        <v>8.2435195754014935E-4</v>
      </c>
      <c r="N736" s="205"/>
      <c r="O736" s="66">
        <v>8.8353861552512773E-4</v>
      </c>
      <c r="P736" s="205"/>
      <c r="Q736" s="272"/>
    </row>
    <row r="737" spans="1:17" x14ac:dyDescent="0.25">
      <c r="A737" s="45">
        <v>14</v>
      </c>
      <c r="B737" s="35" t="s">
        <v>32</v>
      </c>
      <c r="C737" s="37">
        <v>45103</v>
      </c>
      <c r="D737" s="37"/>
      <c r="E737" s="46">
        <v>273622.17</v>
      </c>
      <c r="F737" s="41">
        <v>183850.91</v>
      </c>
      <c r="G737" s="201"/>
      <c r="H737" s="35">
        <v>200</v>
      </c>
      <c r="I737" s="67">
        <v>8</v>
      </c>
      <c r="J737" s="35">
        <v>1</v>
      </c>
      <c r="K737" s="44">
        <v>2.7698332352252488E-3</v>
      </c>
      <c r="L737" s="203"/>
      <c r="M737" s="44">
        <v>1.6989487554395707E-3</v>
      </c>
      <c r="N737" s="203"/>
      <c r="O737" s="44">
        <v>2.3024016315392063E-3</v>
      </c>
      <c r="P737" s="203"/>
      <c r="Q737" s="272"/>
    </row>
    <row r="738" spans="1:17" x14ac:dyDescent="0.25">
      <c r="A738" s="45">
        <v>14</v>
      </c>
      <c r="B738" s="35" t="s">
        <v>32</v>
      </c>
      <c r="C738" s="37">
        <v>45103</v>
      </c>
      <c r="D738" s="37"/>
      <c r="E738" s="46">
        <v>278709.53999999998</v>
      </c>
      <c r="F738" s="41">
        <v>191585.95</v>
      </c>
      <c r="G738" s="201"/>
      <c r="H738" s="35">
        <v>200</v>
      </c>
      <c r="I738" s="67">
        <v>8</v>
      </c>
      <c r="J738" s="35">
        <v>1</v>
      </c>
      <c r="K738" s="44">
        <v>2.8213318638118426E-3</v>
      </c>
      <c r="L738" s="203"/>
      <c r="M738" s="44">
        <v>1.6488407849007288E-3</v>
      </c>
      <c r="N738" s="203"/>
      <c r="O738" s="44">
        <v>2.5208558196588935E-3</v>
      </c>
      <c r="P738" s="203"/>
      <c r="Q738" s="272"/>
    </row>
    <row r="739" spans="1:17" x14ac:dyDescent="0.25">
      <c r="A739" s="48">
        <v>5</v>
      </c>
      <c r="B739" s="47" t="s">
        <v>32</v>
      </c>
      <c r="C739" s="49">
        <v>45103</v>
      </c>
      <c r="D739" s="49"/>
      <c r="E739" s="52">
        <v>220723.02000000002</v>
      </c>
      <c r="F739" s="53">
        <v>145914.98000000001</v>
      </c>
      <c r="G739" s="201"/>
      <c r="H739" s="47">
        <v>150</v>
      </c>
      <c r="I739" s="67">
        <v>8</v>
      </c>
      <c r="J739" s="47">
        <v>1</v>
      </c>
      <c r="K739" s="56">
        <v>2.9791248595355036E-3</v>
      </c>
      <c r="L739" s="204"/>
      <c r="M739" s="56">
        <v>1.8876869420476543E-3</v>
      </c>
      <c r="N739" s="204"/>
      <c r="O739" s="56">
        <v>2.3465915225988764E-3</v>
      </c>
      <c r="P739" s="204"/>
      <c r="Q739" s="272"/>
    </row>
    <row r="740" spans="1:17" x14ac:dyDescent="0.25">
      <c r="A740" s="58">
        <v>5</v>
      </c>
      <c r="B740" s="57" t="s">
        <v>32</v>
      </c>
      <c r="C740" s="59">
        <v>45103</v>
      </c>
      <c r="D740" s="59"/>
      <c r="E740" s="62">
        <v>212597.15</v>
      </c>
      <c r="F740" s="63">
        <v>140833.15</v>
      </c>
      <c r="G740" s="201"/>
      <c r="H740" s="57">
        <v>150</v>
      </c>
      <c r="I740" s="67">
        <v>8</v>
      </c>
      <c r="J740" s="57">
        <v>1</v>
      </c>
      <c r="K740" s="66">
        <v>2.8694490254410183E-3</v>
      </c>
      <c r="L740" s="205"/>
      <c r="M740" s="66">
        <v>1.8108744154920759E-3</v>
      </c>
      <c r="N740" s="205"/>
      <c r="O740" s="66">
        <v>2.2759354113902255E-3</v>
      </c>
      <c r="P740" s="205"/>
      <c r="Q740" s="272"/>
    </row>
    <row r="741" spans="1:17" x14ac:dyDescent="0.25">
      <c r="A741" s="45">
        <v>145</v>
      </c>
      <c r="B741" s="35" t="s">
        <v>32</v>
      </c>
      <c r="C741" s="37">
        <v>45103</v>
      </c>
      <c r="D741" s="37"/>
      <c r="E741" s="46">
        <v>1803506.67</v>
      </c>
      <c r="F741" s="41">
        <v>1222331.29</v>
      </c>
      <c r="G741" s="201"/>
      <c r="H741" s="35">
        <v>400</v>
      </c>
      <c r="I741" s="67">
        <v>8</v>
      </c>
      <c r="J741" s="35">
        <v>1</v>
      </c>
      <c r="K741" s="44">
        <v>9.1283040305476983E-3</v>
      </c>
      <c r="L741" s="203"/>
      <c r="M741" s="44">
        <v>5.4994615678955585E-3</v>
      </c>
      <c r="N741" s="203"/>
      <c r="O741" s="44">
        <v>7.8020112947021006E-3</v>
      </c>
      <c r="P741" s="203"/>
      <c r="Q741" s="272"/>
    </row>
    <row r="742" spans="1:17" x14ac:dyDescent="0.25">
      <c r="A742" s="45">
        <v>145</v>
      </c>
      <c r="B742" s="35" t="s">
        <v>32</v>
      </c>
      <c r="C742" s="37">
        <v>45103</v>
      </c>
      <c r="D742" s="37"/>
      <c r="E742" s="46">
        <v>1836432.79</v>
      </c>
      <c r="F742" s="41">
        <v>1294953.17</v>
      </c>
      <c r="G742" s="201"/>
      <c r="H742" s="35">
        <v>400</v>
      </c>
      <c r="I742" s="67">
        <v>8</v>
      </c>
      <c r="J742" s="35">
        <v>1</v>
      </c>
      <c r="K742" s="44">
        <v>9.2949569400743934E-3</v>
      </c>
      <c r="L742" s="203"/>
      <c r="M742" s="44">
        <v>5.1238343234510245E-3</v>
      </c>
      <c r="N742" s="203"/>
      <c r="O742" s="44">
        <v>8.9679136257402366E-3</v>
      </c>
      <c r="P742" s="203"/>
      <c r="Q742" s="272"/>
    </row>
    <row r="743" spans="1:17" x14ac:dyDescent="0.25">
      <c r="A743" s="48">
        <v>3</v>
      </c>
      <c r="B743" s="47" t="s">
        <v>32</v>
      </c>
      <c r="C743" s="49">
        <v>45103</v>
      </c>
      <c r="D743" s="49"/>
      <c r="E743" s="52">
        <v>200732.18000000002</v>
      </c>
      <c r="F743" s="53">
        <v>134122.09</v>
      </c>
      <c r="G743" s="201"/>
      <c r="H743" s="47">
        <v>150</v>
      </c>
      <c r="I743" s="67">
        <v>8</v>
      </c>
      <c r="J743" s="47">
        <v>1</v>
      </c>
      <c r="K743" s="56">
        <v>2.7093061138197343E-3</v>
      </c>
      <c r="L743" s="204"/>
      <c r="M743" s="56">
        <v>1.6808219691575807E-3</v>
      </c>
      <c r="N743" s="204"/>
      <c r="O743" s="56">
        <v>2.2112409110236304E-3</v>
      </c>
      <c r="P743" s="204"/>
      <c r="Q743" s="272"/>
    </row>
    <row r="744" spans="1:17" x14ac:dyDescent="0.25">
      <c r="A744" s="58">
        <v>3</v>
      </c>
      <c r="B744" s="57" t="s">
        <v>32</v>
      </c>
      <c r="C744" s="59">
        <v>45103</v>
      </c>
      <c r="D744" s="59"/>
      <c r="E744" s="62">
        <v>156442.95000000001</v>
      </c>
      <c r="F744" s="63">
        <v>106438.45</v>
      </c>
      <c r="G744" s="201"/>
      <c r="H744" s="57">
        <v>150</v>
      </c>
      <c r="I744" s="67">
        <v>8</v>
      </c>
      <c r="J744" s="57">
        <v>1</v>
      </c>
      <c r="K744" s="66">
        <v>2.1115291075850169E-3</v>
      </c>
      <c r="L744" s="205"/>
      <c r="M744" s="66">
        <v>1.2618007595657091E-3</v>
      </c>
      <c r="N744" s="205"/>
      <c r="O744" s="66">
        <v>1.8269159482415121E-3</v>
      </c>
      <c r="P744" s="205"/>
      <c r="Q744" s="272"/>
    </row>
    <row r="745" spans="1:17" x14ac:dyDescent="0.25">
      <c r="A745" s="45">
        <v>149</v>
      </c>
      <c r="B745" s="35" t="s">
        <v>32</v>
      </c>
      <c r="C745" s="37">
        <v>45104</v>
      </c>
      <c r="D745" s="37"/>
      <c r="E745" s="46">
        <v>1416681.67</v>
      </c>
      <c r="F745" s="41">
        <v>918734.23</v>
      </c>
      <c r="G745" s="201"/>
      <c r="H745" s="35">
        <v>400</v>
      </c>
      <c r="I745" s="67">
        <v>8</v>
      </c>
      <c r="J745" s="35">
        <v>1</v>
      </c>
      <c r="K745" s="44">
        <v>7.170420388999196E-3</v>
      </c>
      <c r="L745" s="203"/>
      <c r="M745" s="44">
        <v>4.7119043637257651E-3</v>
      </c>
      <c r="N745" s="203"/>
      <c r="O745" s="44">
        <v>5.2858094543378753E-3</v>
      </c>
      <c r="P745" s="203"/>
      <c r="Q745" s="272"/>
    </row>
    <row r="746" spans="1:17" ht="15.75" thickBot="1" x14ac:dyDescent="0.3">
      <c r="A746" s="58">
        <v>149</v>
      </c>
      <c r="B746" s="57" t="s">
        <v>32</v>
      </c>
      <c r="C746" s="59">
        <v>45104</v>
      </c>
      <c r="D746" s="37"/>
      <c r="E746" s="46">
        <v>1442730.54</v>
      </c>
      <c r="F746" s="41">
        <v>937209.85000000009</v>
      </c>
      <c r="G746" s="201"/>
      <c r="H746" s="35">
        <v>400</v>
      </c>
      <c r="I746" s="67">
        <v>8</v>
      </c>
      <c r="J746" s="35">
        <v>1</v>
      </c>
      <c r="K746" s="44">
        <v>7.3022646504968345E-3</v>
      </c>
      <c r="L746" s="203"/>
      <c r="M746" s="44">
        <v>4.7835674085695869E-3</v>
      </c>
      <c r="N746" s="203"/>
      <c r="O746" s="44">
        <v>5.4151990701435818E-3</v>
      </c>
      <c r="P746" s="203"/>
      <c r="Q746" s="272"/>
    </row>
    <row r="747" spans="1:17" x14ac:dyDescent="0.25">
      <c r="A747" s="34">
        <v>87</v>
      </c>
      <c r="B747" s="35" t="s">
        <v>32</v>
      </c>
      <c r="C747" s="36">
        <v>45099</v>
      </c>
      <c r="D747" s="37"/>
      <c r="E747" s="40">
        <v>517405.42</v>
      </c>
      <c r="F747" s="41">
        <v>354507.94999999995</v>
      </c>
      <c r="G747" s="201"/>
      <c r="H747" s="35">
        <v>500</v>
      </c>
      <c r="I747" s="35">
        <v>8</v>
      </c>
      <c r="J747" s="35">
        <v>1</v>
      </c>
      <c r="K747" s="44">
        <v>2.0950447522606499E-3</v>
      </c>
      <c r="L747" s="203"/>
      <c r="M747" s="44">
        <v>1.2331539244107967E-3</v>
      </c>
      <c r="N747" s="203"/>
      <c r="O747" s="44">
        <v>1.8530652798771847E-3</v>
      </c>
      <c r="P747" s="203"/>
      <c r="Q747" s="249"/>
    </row>
    <row r="748" spans="1:17" x14ac:dyDescent="0.25">
      <c r="A748" s="45">
        <v>87</v>
      </c>
      <c r="B748" s="35" t="s">
        <v>32</v>
      </c>
      <c r="C748" s="37">
        <v>45099</v>
      </c>
      <c r="D748" s="37"/>
      <c r="E748" s="46">
        <v>602405.91999999993</v>
      </c>
      <c r="F748" s="41">
        <v>427753.92</v>
      </c>
      <c r="G748" s="201"/>
      <c r="H748" s="35">
        <v>500</v>
      </c>
      <c r="I748" s="35">
        <v>8</v>
      </c>
      <c r="J748" s="35">
        <v>1</v>
      </c>
      <c r="K748" s="44">
        <v>2.439223310468508E-3</v>
      </c>
      <c r="L748" s="203"/>
      <c r="M748" s="44">
        <v>1.3221371652131512E-3</v>
      </c>
      <c r="N748" s="203"/>
      <c r="O748" s="44">
        <v>2.4017352122990177E-3</v>
      </c>
      <c r="P748" s="203"/>
    </row>
    <row r="749" spans="1:17" x14ac:dyDescent="0.25">
      <c r="A749" s="48">
        <v>197</v>
      </c>
      <c r="B749" s="47" t="s">
        <v>32</v>
      </c>
      <c r="C749" s="49">
        <v>45103</v>
      </c>
      <c r="D749" s="49"/>
      <c r="E749" s="52">
        <v>644777.66999999993</v>
      </c>
      <c r="F749" s="53">
        <v>427503.32</v>
      </c>
      <c r="G749" s="201"/>
      <c r="H749" s="47">
        <v>150</v>
      </c>
      <c r="I749" s="47">
        <v>8</v>
      </c>
      <c r="J749" s="47">
        <v>1</v>
      </c>
      <c r="K749" s="56">
        <v>8.7026409187876252E-3</v>
      </c>
      <c r="L749" s="204"/>
      <c r="M749" s="56">
        <v>5.4826453592005829E-3</v>
      </c>
      <c r="N749" s="204">
        <v>3</v>
      </c>
      <c r="O749" s="56">
        <v>6.9229904531121385E-3</v>
      </c>
      <c r="P749" s="203"/>
    </row>
    <row r="750" spans="1:17" x14ac:dyDescent="0.25">
      <c r="A750" s="58">
        <v>197</v>
      </c>
      <c r="B750" s="57" t="s">
        <v>32</v>
      </c>
      <c r="C750" s="59">
        <v>45103</v>
      </c>
      <c r="D750" s="59"/>
      <c r="E750" s="62">
        <v>873002.41999999993</v>
      </c>
      <c r="F750" s="63">
        <v>556955.66999999993</v>
      </c>
      <c r="G750" s="201"/>
      <c r="H750" s="57">
        <v>150</v>
      </c>
      <c r="I750" s="57">
        <v>8</v>
      </c>
      <c r="J750" s="57">
        <v>1</v>
      </c>
      <c r="K750" s="66">
        <v>1.1783017520586003E-2</v>
      </c>
      <c r="L750" s="205"/>
      <c r="M750" s="66">
        <v>7.9750428303107437E-3</v>
      </c>
      <c r="N750" s="205">
        <v>3</v>
      </c>
      <c r="O750" s="66">
        <v>8.1871455840918043E-3</v>
      </c>
      <c r="P750" s="203"/>
    </row>
    <row r="751" spans="1:17" x14ac:dyDescent="0.25">
      <c r="A751" s="68" t="s">
        <v>165</v>
      </c>
      <c r="B751" s="67" t="s">
        <v>32</v>
      </c>
      <c r="C751" s="69">
        <v>45103</v>
      </c>
      <c r="D751" s="69"/>
      <c r="E751" s="72">
        <v>649732.54</v>
      </c>
      <c r="F751" s="73">
        <v>403999.36</v>
      </c>
      <c r="G751" s="201"/>
      <c r="H751" s="67">
        <v>100</v>
      </c>
      <c r="I751" s="67">
        <v>8</v>
      </c>
      <c r="J751" s="67">
        <v>1</v>
      </c>
      <c r="K751" s="76">
        <v>1.3154276082960079E-2</v>
      </c>
      <c r="L751" s="206"/>
      <c r="M751" s="76">
        <v>9.3011522915286745E-3</v>
      </c>
      <c r="N751" s="206"/>
      <c r="O751" s="76">
        <v>8.2842161515775219E-3</v>
      </c>
      <c r="P751" s="206"/>
      <c r="Q751" t="s">
        <v>161</v>
      </c>
    </row>
    <row r="752" spans="1:17" x14ac:dyDescent="0.25">
      <c r="A752" s="68" t="s">
        <v>165</v>
      </c>
      <c r="B752" s="67" t="s">
        <v>32</v>
      </c>
      <c r="C752" s="69">
        <v>45103</v>
      </c>
      <c r="D752" s="69"/>
      <c r="E752" s="72">
        <v>529231.41999999993</v>
      </c>
      <c r="F752" s="73">
        <v>335453.36</v>
      </c>
      <c r="G752" s="201"/>
      <c r="H752" s="67">
        <v>100</v>
      </c>
      <c r="I752" s="67">
        <v>8</v>
      </c>
      <c r="J752" s="67">
        <v>1</v>
      </c>
      <c r="K752" s="76">
        <v>1.0714649154646002E-2</v>
      </c>
      <c r="L752" s="206"/>
      <c r="M752" s="76">
        <v>7.3346189831465999E-3</v>
      </c>
      <c r="N752" s="206"/>
      <c r="O752" s="76">
        <v>7.2670648687237147E-3</v>
      </c>
      <c r="P752" s="206"/>
      <c r="Q752" t="s">
        <v>161</v>
      </c>
    </row>
    <row r="753" spans="1:16" x14ac:dyDescent="0.25">
      <c r="A753" s="48">
        <v>454</v>
      </c>
      <c r="B753" s="47" t="s">
        <v>32</v>
      </c>
      <c r="C753" s="49">
        <v>45103</v>
      </c>
      <c r="D753" s="49"/>
      <c r="E753" s="52">
        <v>911386.54</v>
      </c>
      <c r="F753" s="53">
        <v>583688.86</v>
      </c>
      <c r="G753" s="201"/>
      <c r="H753" s="47">
        <v>100</v>
      </c>
      <c r="I753" s="67">
        <v>8</v>
      </c>
      <c r="J753" s="47">
        <v>1</v>
      </c>
      <c r="K753" s="56">
        <v>1.8451638831962672E-2</v>
      </c>
      <c r="L753" s="204"/>
      <c r="M753" s="56">
        <v>1.240355912563631E-2</v>
      </c>
      <c r="N753" s="204"/>
      <c r="O753" s="56">
        <v>1.3003371368601675E-2</v>
      </c>
      <c r="P753" s="203"/>
    </row>
    <row r="754" spans="1:16" x14ac:dyDescent="0.25">
      <c r="A754" s="58">
        <v>454</v>
      </c>
      <c r="B754" s="57" t="s">
        <v>32</v>
      </c>
      <c r="C754" s="59">
        <v>45103</v>
      </c>
      <c r="D754" s="59"/>
      <c r="E754" s="62">
        <v>975546.86</v>
      </c>
      <c r="F754" s="63">
        <v>629287.16999999993</v>
      </c>
      <c r="G754" s="201"/>
      <c r="H754" s="57">
        <v>100</v>
      </c>
      <c r="I754" s="67">
        <v>8</v>
      </c>
      <c r="J754" s="57">
        <v>1</v>
      </c>
      <c r="K754" s="66">
        <v>1.9750608039894084E-2</v>
      </c>
      <c r="L754" s="205"/>
      <c r="M754" s="66">
        <v>1.3106142642631772E-2</v>
      </c>
      <c r="N754" s="205"/>
      <c r="O754" s="66">
        <v>1.4285600604113977E-2</v>
      </c>
      <c r="P754" s="203"/>
    </row>
    <row r="755" spans="1:16" x14ac:dyDescent="0.25">
      <c r="A755" s="45">
        <v>18</v>
      </c>
      <c r="B755" s="35" t="s">
        <v>32</v>
      </c>
      <c r="C755" s="37">
        <v>45104</v>
      </c>
      <c r="D755" s="37"/>
      <c r="E755" s="46">
        <v>91878.42</v>
      </c>
      <c r="F755" s="41">
        <v>71761.919999999998</v>
      </c>
      <c r="G755" s="201"/>
      <c r="H755" s="35">
        <v>150</v>
      </c>
      <c r="I755" s="67">
        <v>8</v>
      </c>
      <c r="J755" s="35">
        <v>1</v>
      </c>
      <c r="K755" s="44">
        <v>1.2400939651733833E-3</v>
      </c>
      <c r="L755" s="203"/>
      <c r="M755" s="44">
        <v>5.0761461428078638E-4</v>
      </c>
      <c r="N755" s="203"/>
      <c r="O755" s="44">
        <v>1.5748306044190842E-3</v>
      </c>
      <c r="P755" s="203"/>
    </row>
    <row r="756" spans="1:16" x14ac:dyDescent="0.25">
      <c r="A756" s="45">
        <v>18</v>
      </c>
      <c r="B756" s="35" t="s">
        <v>32</v>
      </c>
      <c r="C756" s="37">
        <v>45104</v>
      </c>
      <c r="D756" s="37"/>
      <c r="E756" s="46">
        <v>102625.20999999999</v>
      </c>
      <c r="F756" s="41">
        <v>80981.01999999999</v>
      </c>
      <c r="G756" s="201"/>
      <c r="H756" s="35">
        <v>150</v>
      </c>
      <c r="I756" s="67">
        <v>8</v>
      </c>
      <c r="J756" s="35">
        <v>1</v>
      </c>
      <c r="K756" s="44">
        <v>1.3851446683089581E-3</v>
      </c>
      <c r="L756" s="203"/>
      <c r="M756" s="44">
        <v>5.4616395288793057E-4</v>
      </c>
      <c r="N756" s="203"/>
      <c r="O756" s="44">
        <v>1.8038085381552095E-3</v>
      </c>
      <c r="P756" s="203"/>
    </row>
    <row r="757" spans="1:16" x14ac:dyDescent="0.25">
      <c r="A757" s="48">
        <v>112</v>
      </c>
      <c r="B757" s="47" t="s">
        <v>32</v>
      </c>
      <c r="C757" s="49">
        <v>45104</v>
      </c>
      <c r="D757" s="49"/>
      <c r="E757" s="52">
        <v>64442.79</v>
      </c>
      <c r="F757" s="53">
        <v>42943.86</v>
      </c>
      <c r="G757" s="201"/>
      <c r="H757" s="47">
        <v>150</v>
      </c>
      <c r="I757" s="67">
        <v>8</v>
      </c>
      <c r="J757" s="47">
        <v>1</v>
      </c>
      <c r="K757" s="56">
        <v>8.6979200314867911E-4</v>
      </c>
      <c r="L757" s="204"/>
      <c r="M757" s="56">
        <v>5.4249849921207097E-4</v>
      </c>
      <c r="N757" s="204"/>
      <c r="O757" s="56">
        <v>7.0368103346370755E-4</v>
      </c>
      <c r="P757" s="203"/>
    </row>
    <row r="758" spans="1:16" x14ac:dyDescent="0.25">
      <c r="A758" s="58">
        <v>112</v>
      </c>
      <c r="B758" s="57" t="s">
        <v>32</v>
      </c>
      <c r="C758" s="59">
        <v>45104</v>
      </c>
      <c r="D758" s="59"/>
      <c r="E758" s="62">
        <v>67401.319999999992</v>
      </c>
      <c r="F758" s="63">
        <v>46367.600000000006</v>
      </c>
      <c r="G758" s="201"/>
      <c r="H758" s="57">
        <v>150</v>
      </c>
      <c r="I758" s="67">
        <v>8</v>
      </c>
      <c r="J758" s="57">
        <v>1</v>
      </c>
      <c r="K758" s="66">
        <v>9.0972363452397262E-4</v>
      </c>
      <c r="L758" s="205"/>
      <c r="M758" s="66">
        <v>5.3075950909403007E-4</v>
      </c>
      <c r="N758" s="205"/>
      <c r="O758" s="66">
        <v>8.1477286967437696E-4</v>
      </c>
      <c r="P758" s="203"/>
    </row>
    <row r="759" spans="1:16" x14ac:dyDescent="0.25">
      <c r="A759" s="45">
        <v>21</v>
      </c>
      <c r="B759" s="35" t="s">
        <v>32</v>
      </c>
      <c r="C759" s="37">
        <v>45104</v>
      </c>
      <c r="D759" s="37"/>
      <c r="E759" s="46">
        <v>170081.43000000002</v>
      </c>
      <c r="F759" s="41">
        <v>114405.20999999999</v>
      </c>
      <c r="G759" s="201"/>
      <c r="H759" s="35">
        <v>150</v>
      </c>
      <c r="I759" s="67">
        <v>8</v>
      </c>
      <c r="J759" s="35">
        <v>1</v>
      </c>
      <c r="K759" s="44">
        <v>2.2956092946641799E-3</v>
      </c>
      <c r="L759" s="203"/>
      <c r="M759" s="44">
        <v>1.4049194909607644E-3</v>
      </c>
      <c r="N759" s="203"/>
      <c r="O759" s="44">
        <v>1.9149830779623435E-3</v>
      </c>
      <c r="P759" s="203"/>
    </row>
    <row r="760" spans="1:16" x14ac:dyDescent="0.25">
      <c r="A760" s="45">
        <v>21</v>
      </c>
      <c r="B760" s="35" t="s">
        <v>32</v>
      </c>
      <c r="C760" s="37">
        <v>45104</v>
      </c>
      <c r="D760" s="37"/>
      <c r="E760" s="46">
        <v>191763.45</v>
      </c>
      <c r="F760" s="41">
        <v>131703.31</v>
      </c>
      <c r="G760" s="201"/>
      <c r="H760" s="35">
        <v>150</v>
      </c>
      <c r="I760" s="67">
        <v>8</v>
      </c>
      <c r="J760" s="35">
        <v>1</v>
      </c>
      <c r="K760" s="44">
        <v>2.5882540980333344E-3</v>
      </c>
      <c r="L760" s="203"/>
      <c r="M760" s="44">
        <v>1.5155422066338593E-3</v>
      </c>
      <c r="N760" s="203"/>
      <c r="O760" s="44">
        <v>2.306330566508872E-3</v>
      </c>
      <c r="P760" s="203"/>
    </row>
    <row r="761" spans="1:16" x14ac:dyDescent="0.25">
      <c r="A761" s="48">
        <v>36</v>
      </c>
      <c r="B761" s="47" t="s">
        <v>32</v>
      </c>
      <c r="C761" s="49">
        <v>45104</v>
      </c>
      <c r="D761" s="49"/>
      <c r="E761" s="52">
        <v>322262.07</v>
      </c>
      <c r="F761" s="53">
        <v>212079.32</v>
      </c>
      <c r="G761" s="201"/>
      <c r="H761" s="47">
        <v>150</v>
      </c>
      <c r="I761" s="67">
        <v>8</v>
      </c>
      <c r="J761" s="47">
        <v>1</v>
      </c>
      <c r="K761" s="56">
        <v>4.3496094971080534E-3</v>
      </c>
      <c r="L761" s="204"/>
      <c r="M761" s="56">
        <v>2.7803233237216366E-3</v>
      </c>
      <c r="N761" s="204"/>
      <c r="O761" s="56">
        <v>3.373965272780795E-3</v>
      </c>
      <c r="P761" s="203"/>
    </row>
    <row r="762" spans="1:16" x14ac:dyDescent="0.25">
      <c r="A762" s="58">
        <v>36</v>
      </c>
      <c r="B762" s="57" t="s">
        <v>32</v>
      </c>
      <c r="C762" s="59">
        <v>45104</v>
      </c>
      <c r="D762" s="59"/>
      <c r="E762" s="62">
        <v>375459.76</v>
      </c>
      <c r="F762" s="63">
        <v>266776.36</v>
      </c>
      <c r="G762" s="201"/>
      <c r="H762" s="57">
        <v>150</v>
      </c>
      <c r="I762" s="67">
        <v>8</v>
      </c>
      <c r="J762" s="57">
        <v>1</v>
      </c>
      <c r="K762" s="66">
        <v>5.0676250477690726E-3</v>
      </c>
      <c r="L762" s="205"/>
      <c r="M762" s="66">
        <v>2.7424891094238271E-3</v>
      </c>
      <c r="N762" s="205"/>
      <c r="O762" s="66">
        <v>4.9990422674422788E-3</v>
      </c>
      <c r="P762" s="203"/>
    </row>
    <row r="763" spans="1:16" x14ac:dyDescent="0.25">
      <c r="A763" s="45">
        <v>30</v>
      </c>
      <c r="B763" s="35" t="s">
        <v>32</v>
      </c>
      <c r="C763" s="37">
        <v>45104</v>
      </c>
      <c r="D763" s="37"/>
      <c r="E763" s="46">
        <v>1981411.98</v>
      </c>
      <c r="F763" s="41">
        <v>1216228.48</v>
      </c>
      <c r="G763" s="201"/>
      <c r="H763" s="35">
        <v>100</v>
      </c>
      <c r="I763" s="67">
        <v>8</v>
      </c>
      <c r="J763" s="35">
        <v>1</v>
      </c>
      <c r="K763" s="44">
        <v>4.0115029822893854E-2</v>
      </c>
      <c r="L763" s="203"/>
      <c r="M763" s="44">
        <v>2.8962667005183958E-2</v>
      </c>
      <c r="N763" s="203"/>
      <c r="O763" s="44">
        <v>2.3977580058076275E-2</v>
      </c>
      <c r="P763" s="203"/>
    </row>
    <row r="764" spans="1:16" x14ac:dyDescent="0.25">
      <c r="A764" s="45">
        <v>30</v>
      </c>
      <c r="B764" s="35" t="s">
        <v>32</v>
      </c>
      <c r="C764" s="37">
        <v>45104</v>
      </c>
      <c r="D764" s="37"/>
      <c r="E764" s="46">
        <v>1879011.98</v>
      </c>
      <c r="F764" s="41">
        <v>1153606.1000000001</v>
      </c>
      <c r="G764" s="201"/>
      <c r="H764" s="35">
        <v>100</v>
      </c>
      <c r="I764" s="67">
        <v>8</v>
      </c>
      <c r="J764" s="35">
        <v>1</v>
      </c>
      <c r="K764" s="44">
        <v>3.8041872349674009E-2</v>
      </c>
      <c r="L764" s="203"/>
      <c r="M764" s="44">
        <v>2.7457059575961097E-2</v>
      </c>
      <c r="N764" s="203"/>
      <c r="O764" s="44">
        <v>2.2757347463482756E-2</v>
      </c>
      <c r="P764" s="203"/>
    </row>
    <row r="765" spans="1:16" x14ac:dyDescent="0.25">
      <c r="A765" s="48">
        <v>186</v>
      </c>
      <c r="B765" s="47" t="s">
        <v>32</v>
      </c>
      <c r="C765" s="49">
        <v>45104</v>
      </c>
      <c r="D765" s="49"/>
      <c r="E765" s="52">
        <v>7966900.4800000004</v>
      </c>
      <c r="F765" s="53">
        <v>4213107.4800000004</v>
      </c>
      <c r="G765" s="201"/>
      <c r="H765" s="47">
        <v>100</v>
      </c>
      <c r="I765" s="67">
        <v>8</v>
      </c>
      <c r="J765" s="47">
        <v>1</v>
      </c>
      <c r="K765" s="56">
        <v>0.16129530535655054</v>
      </c>
      <c r="L765" s="204"/>
      <c r="M765" s="56">
        <v>0.14208337825553019</v>
      </c>
      <c r="N765" s="204"/>
      <c r="O765" s="56">
        <v>4.1305643267193666E-2</v>
      </c>
      <c r="P765" s="203"/>
    </row>
    <row r="766" spans="1:16" x14ac:dyDescent="0.25">
      <c r="A766" s="58">
        <v>186</v>
      </c>
      <c r="B766" s="57" t="s">
        <v>32</v>
      </c>
      <c r="C766" s="59">
        <v>45104</v>
      </c>
      <c r="D766" s="59"/>
      <c r="E766" s="62">
        <v>8002481.9800000004</v>
      </c>
      <c r="F766" s="63">
        <v>4253734.9800000004</v>
      </c>
      <c r="G766" s="201"/>
      <c r="H766" s="57">
        <v>100</v>
      </c>
      <c r="I766" s="67">
        <v>8</v>
      </c>
      <c r="J766" s="57">
        <v>1</v>
      </c>
      <c r="K766" s="66">
        <v>0.16201567696429828</v>
      </c>
      <c r="L766" s="205"/>
      <c r="M766" s="66">
        <v>0.141892384046026</v>
      </c>
      <c r="N766" s="205"/>
      <c r="O766" s="66">
        <v>4.3265079774285405E-2</v>
      </c>
      <c r="P766" s="203"/>
    </row>
    <row r="767" spans="1:16" x14ac:dyDescent="0.25">
      <c r="A767" s="225">
        <v>440</v>
      </c>
      <c r="B767" s="35" t="s">
        <v>32</v>
      </c>
      <c r="C767" s="37">
        <v>45106</v>
      </c>
      <c r="D767" s="37"/>
      <c r="E767" s="46">
        <v>996139.48</v>
      </c>
      <c r="F767" s="41">
        <v>691785.98</v>
      </c>
      <c r="G767" s="201"/>
      <c r="H767" s="35">
        <v>200</v>
      </c>
      <c r="I767" s="67">
        <v>8</v>
      </c>
      <c r="J767" s="35">
        <v>1</v>
      </c>
      <c r="K767" s="44">
        <v>1.0083759801422513E-2</v>
      </c>
      <c r="L767" s="203"/>
      <c r="M767" s="44">
        <v>5.7599837636085035E-3</v>
      </c>
      <c r="N767" s="203"/>
      <c r="O767" s="44">
        <v>9.2961184813001186E-3</v>
      </c>
      <c r="P767" s="203"/>
    </row>
    <row r="768" spans="1:16" x14ac:dyDescent="0.25">
      <c r="A768" s="225">
        <v>440</v>
      </c>
      <c r="B768" s="35" t="s">
        <v>32</v>
      </c>
      <c r="C768" s="37">
        <v>45106</v>
      </c>
      <c r="D768" s="37"/>
      <c r="E768" s="46">
        <v>991834.54</v>
      </c>
      <c r="F768" s="41">
        <v>649696.54</v>
      </c>
      <c r="G768" s="201"/>
      <c r="H768" s="35">
        <v>200</v>
      </c>
      <c r="I768" s="67">
        <v>8</v>
      </c>
      <c r="J768" s="35">
        <v>1</v>
      </c>
      <c r="K768" s="44">
        <v>1.0040181585930504E-2</v>
      </c>
      <c r="L768" s="203"/>
      <c r="M768" s="44">
        <v>6.475067068108257E-3</v>
      </c>
      <c r="N768" s="203"/>
      <c r="O768" s="44">
        <v>7.6649962133178351E-3</v>
      </c>
      <c r="P768" s="203"/>
    </row>
    <row r="769" spans="1:17" x14ac:dyDescent="0.25">
      <c r="A769" s="48">
        <v>117</v>
      </c>
      <c r="B769" s="47" t="s">
        <v>32</v>
      </c>
      <c r="C769" s="49">
        <v>45106</v>
      </c>
      <c r="D769" s="49"/>
      <c r="E769" s="52">
        <v>6402412.9800000004</v>
      </c>
      <c r="F769" s="53">
        <v>3595612.48</v>
      </c>
      <c r="G769" s="201"/>
      <c r="H769" s="47">
        <v>250</v>
      </c>
      <c r="I769" s="67">
        <v>8</v>
      </c>
      <c r="J769" s="47">
        <v>1</v>
      </c>
      <c r="K769" s="56">
        <v>5.1848477797370084E-2</v>
      </c>
      <c r="L769" s="204"/>
      <c r="M769" s="56">
        <v>4.2495651425564634E-2</v>
      </c>
      <c r="N769" s="204"/>
      <c r="O769" s="56">
        <v>2.0108576699381701E-2</v>
      </c>
      <c r="P769" s="203"/>
    </row>
    <row r="770" spans="1:17" x14ac:dyDescent="0.25">
      <c r="A770" s="58">
        <v>117</v>
      </c>
      <c r="B770" s="57" t="s">
        <v>32</v>
      </c>
      <c r="C770" s="59">
        <v>45106</v>
      </c>
      <c r="D770" s="59"/>
      <c r="E770" s="62">
        <v>2815237.48</v>
      </c>
      <c r="F770" s="63">
        <v>1726599.23</v>
      </c>
      <c r="G770" s="201"/>
      <c r="H770" s="57">
        <v>100</v>
      </c>
      <c r="I770" s="67">
        <v>8</v>
      </c>
      <c r="J770" s="57">
        <v>1</v>
      </c>
      <c r="K770" s="66">
        <v>5.6996392778814499E-2</v>
      </c>
      <c r="L770" s="205"/>
      <c r="M770" s="66">
        <v>4.1205628615693102E-2</v>
      </c>
      <c r="N770" s="205"/>
      <c r="O770" s="66">
        <v>3.3950142950710999E-2</v>
      </c>
      <c r="P770" s="203"/>
    </row>
    <row r="771" spans="1:17" x14ac:dyDescent="0.25">
      <c r="A771" s="45">
        <v>149</v>
      </c>
      <c r="B771" s="47" t="s">
        <v>32</v>
      </c>
      <c r="C771" s="37">
        <v>45118</v>
      </c>
      <c r="D771" s="37"/>
      <c r="E771" s="46">
        <v>571371.86</v>
      </c>
      <c r="F771" s="41">
        <v>386043.92</v>
      </c>
      <c r="G771" s="201"/>
      <c r="H771" s="35">
        <v>200</v>
      </c>
      <c r="I771" s="67">
        <v>8</v>
      </c>
      <c r="J771" s="35">
        <v>1</v>
      </c>
      <c r="K771" s="44">
        <v>5.7839054763013827E-3</v>
      </c>
      <c r="L771" s="203"/>
      <c r="M771" s="44">
        <v>3.5073883669581949E-3</v>
      </c>
      <c r="N771" s="203"/>
      <c r="O771" s="44">
        <v>4.8945117850878539E-3</v>
      </c>
      <c r="P771" s="203"/>
      <c r="Q771" s="118" t="s">
        <v>172</v>
      </c>
    </row>
    <row r="772" spans="1:17" x14ac:dyDescent="0.25">
      <c r="A772" s="45">
        <v>149</v>
      </c>
      <c r="B772" s="57" t="s">
        <v>32</v>
      </c>
      <c r="C772" s="37">
        <v>45118</v>
      </c>
      <c r="D772" s="37"/>
      <c r="E772" s="46">
        <v>533746.23</v>
      </c>
      <c r="F772" s="41">
        <v>385173.63999999996</v>
      </c>
      <c r="G772" s="201"/>
      <c r="H772" s="35">
        <v>200</v>
      </c>
      <c r="I772" s="67">
        <v>8</v>
      </c>
      <c r="J772" s="35">
        <v>1</v>
      </c>
      <c r="K772" s="44">
        <v>5.4030272730830973E-3</v>
      </c>
      <c r="L772" s="203"/>
      <c r="M772" s="44">
        <v>2.8117820433057722E-3</v>
      </c>
      <c r="N772" s="203"/>
      <c r="O772" s="44">
        <v>5.5711772440212486E-3</v>
      </c>
      <c r="P772" s="203"/>
      <c r="Q772" s="118" t="s">
        <v>172</v>
      </c>
    </row>
    <row r="773" spans="1:17" x14ac:dyDescent="0.25">
      <c r="A773" s="48">
        <v>149</v>
      </c>
      <c r="B773" s="47" t="s">
        <v>32</v>
      </c>
      <c r="C773" s="49">
        <v>45118</v>
      </c>
      <c r="D773" s="49"/>
      <c r="E773" s="52">
        <v>1025863.9199999999</v>
      </c>
      <c r="F773" s="53">
        <v>696062.23</v>
      </c>
      <c r="G773" s="201"/>
      <c r="H773" s="47">
        <v>400</v>
      </c>
      <c r="I773" s="67">
        <v>8</v>
      </c>
      <c r="J773" s="47">
        <v>1</v>
      </c>
      <c r="K773" s="56">
        <v>5.1923277642934697E-3</v>
      </c>
      <c r="L773" s="204"/>
      <c r="M773" s="56">
        <v>3.1207993001733923E-3</v>
      </c>
      <c r="N773" s="204"/>
      <c r="O773" s="56">
        <v>4.4537861978581677E-3</v>
      </c>
      <c r="P773" s="203"/>
    </row>
    <row r="774" spans="1:17" x14ac:dyDescent="0.25">
      <c r="A774" s="58">
        <v>149</v>
      </c>
      <c r="B774" s="57" t="s">
        <v>32</v>
      </c>
      <c r="C774" s="59">
        <v>45118</v>
      </c>
      <c r="D774" s="59"/>
      <c r="E774" s="62">
        <v>770122.66999999993</v>
      </c>
      <c r="F774" s="63">
        <v>533510.79</v>
      </c>
      <c r="G774" s="201"/>
      <c r="H774" s="57">
        <v>300</v>
      </c>
      <c r="I774" s="67">
        <v>8</v>
      </c>
      <c r="J774" s="57">
        <v>1</v>
      </c>
      <c r="K774" s="66">
        <v>5.1972186478076842E-3</v>
      </c>
      <c r="L774" s="205"/>
      <c r="M774" s="66">
        <v>2.985301821898731E-3</v>
      </c>
      <c r="N774" s="205"/>
      <c r="O774" s="66">
        <v>4.7556211757042478E-3</v>
      </c>
      <c r="P774" s="203"/>
    </row>
    <row r="775" spans="1:17" x14ac:dyDescent="0.25">
      <c r="A775" s="45">
        <v>72</v>
      </c>
      <c r="B775" s="35" t="s">
        <v>32</v>
      </c>
      <c r="C775" s="37">
        <v>45119</v>
      </c>
      <c r="D775" s="37"/>
      <c r="E775" s="46">
        <v>2449105.73</v>
      </c>
      <c r="F775" s="41">
        <v>1503452.48</v>
      </c>
      <c r="G775" s="201"/>
      <c r="H775" s="35">
        <v>250</v>
      </c>
      <c r="I775" s="67">
        <v>8</v>
      </c>
      <c r="J775" s="35">
        <v>1</v>
      </c>
      <c r="K775" s="44">
        <v>1.9833522839277518E-2</v>
      </c>
      <c r="L775" s="203"/>
      <c r="M775" s="44">
        <v>1.4317423301532234E-2</v>
      </c>
      <c r="N775" s="203"/>
      <c r="O775" s="44">
        <v>1.1859614006152363E-2</v>
      </c>
      <c r="P775" s="203"/>
    </row>
    <row r="776" spans="1:17" x14ac:dyDescent="0.25">
      <c r="A776" s="45">
        <v>72</v>
      </c>
      <c r="B776" s="35" t="s">
        <v>32</v>
      </c>
      <c r="C776" s="37">
        <v>45119</v>
      </c>
      <c r="D776" s="37"/>
      <c r="E776" s="46">
        <v>2476197.98</v>
      </c>
      <c r="F776" s="41">
        <v>1508635.3599999999</v>
      </c>
      <c r="G776" s="201"/>
      <c r="H776" s="35">
        <v>250</v>
      </c>
      <c r="I776" s="67">
        <v>8</v>
      </c>
      <c r="J776" s="35">
        <v>1</v>
      </c>
      <c r="K776" s="44">
        <v>2.0052923232065957E-2</v>
      </c>
      <c r="L776" s="203"/>
      <c r="M776" s="44">
        <v>1.4649136563829903E-2</v>
      </c>
      <c r="N776" s="203"/>
      <c r="O776" s="44">
        <v>1.1618141336707518E-2</v>
      </c>
      <c r="P776" s="203"/>
    </row>
    <row r="777" spans="1:17" x14ac:dyDescent="0.25">
      <c r="A777" s="48">
        <v>123</v>
      </c>
      <c r="B777" s="47" t="s">
        <v>32</v>
      </c>
      <c r="C777" s="49">
        <v>45119</v>
      </c>
      <c r="D777" s="49"/>
      <c r="E777" s="52">
        <v>4535210.9800000004</v>
      </c>
      <c r="F777" s="53">
        <v>3005028.98</v>
      </c>
      <c r="G777" s="201"/>
      <c r="H777" s="47">
        <v>100</v>
      </c>
      <c r="I777" s="67">
        <v>8</v>
      </c>
      <c r="J777" s="229">
        <v>2</v>
      </c>
      <c r="K777" s="56">
        <v>0.18363684640265038</v>
      </c>
      <c r="L777" s="204"/>
      <c r="M777" s="56">
        <v>0.11583666329273019</v>
      </c>
      <c r="N777" s="204"/>
      <c r="O777" s="56">
        <v>0.14577039368632838</v>
      </c>
      <c r="P777" s="203"/>
    </row>
    <row r="778" spans="1:17" x14ac:dyDescent="0.25">
      <c r="A778" s="58">
        <v>123</v>
      </c>
      <c r="B778" s="57" t="s">
        <v>32</v>
      </c>
      <c r="C778" s="59">
        <v>45119</v>
      </c>
      <c r="D778" s="59"/>
      <c r="E778" s="62">
        <v>5875556.9800000004</v>
      </c>
      <c r="F778" s="63">
        <v>4117413.23</v>
      </c>
      <c r="G778" s="201"/>
      <c r="H778" s="57">
        <v>50</v>
      </c>
      <c r="I778" s="67">
        <v>8</v>
      </c>
      <c r="J778" s="57">
        <v>1</v>
      </c>
      <c r="K778" s="66">
        <v>0.237909274656563</v>
      </c>
      <c r="L778" s="205"/>
      <c r="M778" s="66">
        <v>0.13309364872215723</v>
      </c>
      <c r="N778" s="205"/>
      <c r="O778" s="66">
        <v>0.22535359575897237</v>
      </c>
      <c r="P778" s="203"/>
    </row>
    <row r="779" spans="1:17" s="224" customFormat="1" x14ac:dyDescent="0.25">
      <c r="A779" s="225">
        <v>115</v>
      </c>
      <c r="B779" s="216" t="s">
        <v>32</v>
      </c>
      <c r="C779" s="218">
        <v>45119</v>
      </c>
      <c r="D779" s="218"/>
      <c r="E779" s="226">
        <v>1247348.3599999999</v>
      </c>
      <c r="F779" s="220">
        <v>814087.36</v>
      </c>
      <c r="G779" s="221"/>
      <c r="H779" s="216">
        <v>300</v>
      </c>
      <c r="I779" s="227">
        <v>8</v>
      </c>
      <c r="J779" s="216">
        <v>1</v>
      </c>
      <c r="K779" s="222">
        <v>8.4178046036540305E-3</v>
      </c>
      <c r="L779" s="223"/>
      <c r="M779" s="222">
        <v>5.4663986130268107E-3</v>
      </c>
      <c r="N779" s="223"/>
      <c r="O779" s="222">
        <v>6.3455228798485171E-3</v>
      </c>
      <c r="P779" s="223"/>
    </row>
    <row r="780" spans="1:17" s="224" customFormat="1" x14ac:dyDescent="0.25">
      <c r="A780" s="225">
        <v>115</v>
      </c>
      <c r="B780" s="216" t="s">
        <v>32</v>
      </c>
      <c r="C780" s="218">
        <v>45119</v>
      </c>
      <c r="D780" s="218"/>
      <c r="E780" s="226">
        <v>1239452.8599999999</v>
      </c>
      <c r="F780" s="220">
        <v>824296.29</v>
      </c>
      <c r="G780" s="221"/>
      <c r="H780" s="216">
        <v>300</v>
      </c>
      <c r="I780" s="227">
        <v>8</v>
      </c>
      <c r="J780" s="216">
        <v>1</v>
      </c>
      <c r="K780" s="222">
        <v>8.3645213522549177E-3</v>
      </c>
      <c r="L780" s="223"/>
      <c r="M780" s="222">
        <v>5.2379773356867297E-3</v>
      </c>
      <c r="N780" s="223"/>
      <c r="O780" s="222">
        <v>6.7220696356216011E-3</v>
      </c>
      <c r="P780" s="223"/>
    </row>
    <row r="781" spans="1:17" x14ac:dyDescent="0.25">
      <c r="A781" s="48">
        <v>48</v>
      </c>
      <c r="B781" s="47" t="s">
        <v>32</v>
      </c>
      <c r="C781" s="49">
        <v>45119</v>
      </c>
      <c r="D781" s="49"/>
      <c r="E781" s="52">
        <v>1245689.1000000001</v>
      </c>
      <c r="F781" s="53">
        <v>852534.98</v>
      </c>
      <c r="G781" s="201"/>
      <c r="H781" s="47">
        <v>150</v>
      </c>
      <c r="I781" s="67">
        <v>8</v>
      </c>
      <c r="J781" s="47">
        <v>1</v>
      </c>
      <c r="K781" s="56">
        <v>1.6813213977692081E-2</v>
      </c>
      <c r="L781" s="204"/>
      <c r="M781" s="56">
        <v>9.9207504773048006E-3</v>
      </c>
      <c r="N781" s="204">
        <v>3</v>
      </c>
      <c r="O781" s="56">
        <v>1.481879652583265E-2</v>
      </c>
      <c r="P781" s="203"/>
    </row>
    <row r="782" spans="1:17" x14ac:dyDescent="0.25">
      <c r="A782" s="58">
        <v>48</v>
      </c>
      <c r="B782" s="57" t="s">
        <v>32</v>
      </c>
      <c r="C782" s="59">
        <v>45119</v>
      </c>
      <c r="D782" s="59"/>
      <c r="E782" s="62">
        <v>1011542.6</v>
      </c>
      <c r="F782" s="63">
        <v>795591.29</v>
      </c>
      <c r="G782" s="201"/>
      <c r="H782" s="57">
        <v>150</v>
      </c>
      <c r="I782" s="67">
        <v>8</v>
      </c>
      <c r="J782" s="57">
        <v>1</v>
      </c>
      <c r="K782" s="66">
        <v>1.3652910811655162E-2</v>
      </c>
      <c r="L782" s="205"/>
      <c r="M782" s="66">
        <v>5.4492601063346252E-3</v>
      </c>
      <c r="N782" s="205">
        <v>3</v>
      </c>
      <c r="O782" s="66">
        <v>1.7637849016439149E-2</v>
      </c>
      <c r="P782" s="203"/>
    </row>
    <row r="783" spans="1:17" x14ac:dyDescent="0.25">
      <c r="A783" s="45">
        <v>182</v>
      </c>
      <c r="B783" s="35" t="s">
        <v>32</v>
      </c>
      <c r="C783" s="37">
        <v>45119</v>
      </c>
      <c r="D783" s="37"/>
      <c r="E783" s="46">
        <v>314761.51</v>
      </c>
      <c r="F783" s="41">
        <v>214055.2</v>
      </c>
      <c r="G783" s="201"/>
      <c r="H783" s="35">
        <v>200</v>
      </c>
      <c r="I783" s="67">
        <v>8</v>
      </c>
      <c r="J783" s="35">
        <v>1</v>
      </c>
      <c r="K783" s="44">
        <v>3.1862801598557772E-3</v>
      </c>
      <c r="L783" s="203"/>
      <c r="M783" s="44">
        <v>1.9058979459507604E-3</v>
      </c>
      <c r="N783" s="203"/>
      <c r="O783" s="44">
        <v>2.7528217598957855E-3</v>
      </c>
      <c r="P783" s="203"/>
    </row>
    <row r="784" spans="1:17" x14ac:dyDescent="0.25">
      <c r="A784" s="45">
        <v>182</v>
      </c>
      <c r="B784" s="35" t="s">
        <v>32</v>
      </c>
      <c r="C784" s="37">
        <v>45119</v>
      </c>
      <c r="D784" s="37"/>
      <c r="E784" s="46">
        <v>304926.42</v>
      </c>
      <c r="F784" s="41">
        <v>189875.45</v>
      </c>
      <c r="G784" s="201"/>
      <c r="H784" s="35">
        <v>200</v>
      </c>
      <c r="I784" s="67">
        <v>8</v>
      </c>
      <c r="J784" s="35">
        <v>1</v>
      </c>
      <c r="K784" s="44">
        <v>3.0867211250252598E-3</v>
      </c>
      <c r="L784" s="203"/>
      <c r="M784" s="44">
        <v>2.1773750562665089E-3</v>
      </c>
      <c r="N784" s="203"/>
      <c r="O784" s="44">
        <v>1.9550940478313154E-3</v>
      </c>
      <c r="P784" s="203"/>
    </row>
    <row r="785" spans="1:16" x14ac:dyDescent="0.25">
      <c r="A785" s="48">
        <v>57</v>
      </c>
      <c r="B785" s="47" t="s">
        <v>32</v>
      </c>
      <c r="C785" s="49">
        <v>45119</v>
      </c>
      <c r="D785" s="49"/>
      <c r="E785" s="52">
        <v>501098.36</v>
      </c>
      <c r="F785" s="53">
        <v>338975.88999999996</v>
      </c>
      <c r="G785" s="201"/>
      <c r="H785" s="47">
        <v>100</v>
      </c>
      <c r="I785" s="67">
        <v>8</v>
      </c>
      <c r="J785" s="47">
        <v>1</v>
      </c>
      <c r="K785" s="56">
        <v>1.0145076268087973E-2</v>
      </c>
      <c r="L785" s="204"/>
      <c r="M785" s="56">
        <v>6.1364353944745624E-3</v>
      </c>
      <c r="N785" s="204"/>
      <c r="O785" s="56">
        <v>8.6185778782688297E-3</v>
      </c>
      <c r="P785" s="203"/>
    </row>
    <row r="786" spans="1:16" x14ac:dyDescent="0.25">
      <c r="A786" s="58">
        <v>57</v>
      </c>
      <c r="B786" s="57" t="s">
        <v>32</v>
      </c>
      <c r="C786" s="59">
        <v>45119</v>
      </c>
      <c r="D786" s="59"/>
      <c r="E786" s="62">
        <v>578437.73</v>
      </c>
      <c r="F786" s="63">
        <v>419735.07</v>
      </c>
      <c r="G786" s="201"/>
      <c r="H786" s="57">
        <v>100</v>
      </c>
      <c r="I786" s="67">
        <v>8</v>
      </c>
      <c r="J786" s="57">
        <v>1</v>
      </c>
      <c r="K786" s="66">
        <v>1.1710864284588117E-2</v>
      </c>
      <c r="L786" s="205"/>
      <c r="M786" s="66">
        <v>6.0069934785798784E-3</v>
      </c>
      <c r="N786" s="205"/>
      <c r="O786" s="66">
        <v>1.226332223291771E-2</v>
      </c>
      <c r="P786" s="203"/>
    </row>
    <row r="787" spans="1:16" x14ac:dyDescent="0.25">
      <c r="A787" s="45">
        <v>49</v>
      </c>
      <c r="B787" s="35" t="s">
        <v>32</v>
      </c>
      <c r="C787" s="37">
        <v>45119</v>
      </c>
      <c r="D787" s="37"/>
      <c r="E787" s="46">
        <v>2768668.23</v>
      </c>
      <c r="F787" s="41">
        <v>1830480.8599999999</v>
      </c>
      <c r="G787" s="201"/>
      <c r="H787" s="35">
        <v>150</v>
      </c>
      <c r="I787" s="67">
        <v>8</v>
      </c>
      <c r="J787" s="35">
        <v>1</v>
      </c>
      <c r="K787" s="44">
        <v>3.7369044478456126E-2</v>
      </c>
      <c r="L787" s="203"/>
      <c r="M787" s="44">
        <v>2.3673980063413386E-2</v>
      </c>
      <c r="N787" s="203"/>
      <c r="O787" s="44">
        <v>2.9444388492341891E-2</v>
      </c>
      <c r="P787" s="203"/>
    </row>
    <row r="788" spans="1:16" x14ac:dyDescent="0.25">
      <c r="A788" s="45">
        <v>49</v>
      </c>
      <c r="B788" s="35" t="s">
        <v>32</v>
      </c>
      <c r="C788" s="37">
        <v>45119</v>
      </c>
      <c r="D788" s="37"/>
      <c r="E788" s="46">
        <v>2902610.48</v>
      </c>
      <c r="F788" s="41">
        <v>2036895.98</v>
      </c>
      <c r="G788" s="201"/>
      <c r="H788" s="35">
        <v>150</v>
      </c>
      <c r="I788" s="67">
        <v>8</v>
      </c>
      <c r="J788" s="35">
        <v>1</v>
      </c>
      <c r="K788" s="44">
        <v>3.9176878961316684E-2</v>
      </c>
      <c r="L788" s="203"/>
      <c r="M788" s="44">
        <v>2.184521820370262E-2</v>
      </c>
      <c r="N788" s="203"/>
      <c r="O788" s="44">
        <v>3.7263070628870229E-2</v>
      </c>
      <c r="P788" s="203"/>
    </row>
    <row r="789" spans="1:16" x14ac:dyDescent="0.25">
      <c r="A789" s="48">
        <v>32</v>
      </c>
      <c r="B789" s="47" t="s">
        <v>32</v>
      </c>
      <c r="C789" s="49">
        <v>45105</v>
      </c>
      <c r="D789" s="49"/>
      <c r="E789" s="52">
        <v>483615.1</v>
      </c>
      <c r="F789" s="53">
        <v>332266.42</v>
      </c>
      <c r="G789" s="201"/>
      <c r="H789" s="47">
        <v>250</v>
      </c>
      <c r="I789" s="67">
        <v>8</v>
      </c>
      <c r="J789" s="47">
        <v>1</v>
      </c>
      <c r="K789" s="56">
        <v>3.9164463231521982E-3</v>
      </c>
      <c r="L789" s="204"/>
      <c r="M789" s="56">
        <v>2.291456321530271E-3</v>
      </c>
      <c r="N789" s="204"/>
      <c r="O789" s="56">
        <v>3.4937285034871445E-3</v>
      </c>
      <c r="P789" s="203"/>
    </row>
    <row r="790" spans="1:16" x14ac:dyDescent="0.25">
      <c r="A790" s="58">
        <v>32</v>
      </c>
      <c r="B790" s="57" t="s">
        <v>32</v>
      </c>
      <c r="C790" s="59">
        <v>45105</v>
      </c>
      <c r="D790" s="59"/>
      <c r="E790" s="62">
        <v>489827.86</v>
      </c>
      <c r="F790" s="63">
        <v>366033.01</v>
      </c>
      <c r="G790" s="201"/>
      <c r="H790" s="57">
        <v>250</v>
      </c>
      <c r="I790" s="67">
        <v>8</v>
      </c>
      <c r="J790" s="57">
        <v>1</v>
      </c>
      <c r="K790" s="66">
        <v>3.9667589396495473E-3</v>
      </c>
      <c r="L790" s="205"/>
      <c r="M790" s="66">
        <v>1.8742845435149589E-3</v>
      </c>
      <c r="N790" s="205"/>
      <c r="O790" s="66">
        <v>4.4988199516893639E-3</v>
      </c>
      <c r="P790" s="203"/>
    </row>
    <row r="791" spans="1:16" x14ac:dyDescent="0.25">
      <c r="A791" s="45">
        <v>33</v>
      </c>
      <c r="B791" s="35" t="s">
        <v>32</v>
      </c>
      <c r="C791" s="37">
        <v>45105</v>
      </c>
      <c r="D791" s="37"/>
      <c r="E791" s="46">
        <v>402478.67</v>
      </c>
      <c r="F791" s="41">
        <v>283834.94999999995</v>
      </c>
      <c r="G791" s="201"/>
      <c r="H791" s="35">
        <v>500</v>
      </c>
      <c r="I791" s="67">
        <v>8</v>
      </c>
      <c r="J791" s="35">
        <v>1</v>
      </c>
      <c r="K791" s="44">
        <v>1.6296907471134449E-3</v>
      </c>
      <c r="L791" s="203"/>
      <c r="M791" s="44">
        <v>8.9814758279975579E-4</v>
      </c>
      <c r="N791" s="203"/>
      <c r="O791" s="44">
        <v>1.5728178032744316E-3</v>
      </c>
      <c r="P791" s="203"/>
    </row>
    <row r="792" spans="1:16" x14ac:dyDescent="0.25">
      <c r="A792" s="45">
        <v>33</v>
      </c>
      <c r="B792" s="35" t="s">
        <v>32</v>
      </c>
      <c r="C792" s="37">
        <v>45105</v>
      </c>
      <c r="D792" s="37"/>
      <c r="E792" s="46">
        <v>418157.23</v>
      </c>
      <c r="F792" s="41">
        <v>293967.98</v>
      </c>
      <c r="G792" s="201"/>
      <c r="H792" s="35">
        <v>500</v>
      </c>
      <c r="I792" s="67">
        <v>8</v>
      </c>
      <c r="J792" s="35">
        <v>1</v>
      </c>
      <c r="K792" s="44">
        <v>1.6931753639754096E-3</v>
      </c>
      <c r="L792" s="203"/>
      <c r="M792" s="44">
        <v>9.401279283658212E-4</v>
      </c>
      <c r="N792" s="203"/>
      <c r="O792" s="44">
        <v>1.6190519865606143E-3</v>
      </c>
      <c r="P792" s="203"/>
    </row>
    <row r="793" spans="1:16" x14ac:dyDescent="0.25">
      <c r="A793" s="48">
        <v>39</v>
      </c>
      <c r="B793" s="47" t="s">
        <v>32</v>
      </c>
      <c r="C793" s="49">
        <v>45105</v>
      </c>
      <c r="D793" s="49"/>
      <c r="E793" s="52">
        <v>289603.28999999998</v>
      </c>
      <c r="F793" s="53">
        <v>186265.92</v>
      </c>
      <c r="G793" s="201"/>
      <c r="H793" s="47">
        <v>300</v>
      </c>
      <c r="I793" s="67">
        <v>8</v>
      </c>
      <c r="J793" s="47">
        <v>1</v>
      </c>
      <c r="K793" s="56">
        <v>1.9544050290773245E-3</v>
      </c>
      <c r="L793" s="204"/>
      <c r="M793" s="56">
        <v>1.303794378081199E-3</v>
      </c>
      <c r="N793" s="204"/>
      <c r="O793" s="56">
        <v>1.3988128996416692E-3</v>
      </c>
      <c r="P793" s="203"/>
    </row>
    <row r="794" spans="1:16" x14ac:dyDescent="0.25">
      <c r="A794" s="58">
        <v>39</v>
      </c>
      <c r="B794" s="57" t="s">
        <v>32</v>
      </c>
      <c r="C794" s="59">
        <v>45105</v>
      </c>
      <c r="D794" s="59"/>
      <c r="E794" s="62">
        <v>285289.73</v>
      </c>
      <c r="F794" s="63">
        <v>204934.67</v>
      </c>
      <c r="G794" s="201"/>
      <c r="H794" s="57">
        <v>300</v>
      </c>
      <c r="I794" s="67">
        <v>8</v>
      </c>
      <c r="J794" s="57">
        <v>1</v>
      </c>
      <c r="K794" s="66">
        <v>1.9252947128332418E-3</v>
      </c>
      <c r="L794" s="205"/>
      <c r="M794" s="66">
        <v>1.0138295127733311E-3</v>
      </c>
      <c r="N794" s="205"/>
      <c r="O794" s="66">
        <v>1.959650180128808E-3</v>
      </c>
      <c r="P794" s="203"/>
    </row>
    <row r="795" spans="1:16" x14ac:dyDescent="0.25">
      <c r="A795" s="45">
        <v>110</v>
      </c>
      <c r="B795" s="35" t="s">
        <v>32</v>
      </c>
      <c r="C795" s="37">
        <v>45105</v>
      </c>
      <c r="D795" s="37"/>
      <c r="E795" s="46">
        <v>977211.04</v>
      </c>
      <c r="F795" s="41">
        <v>679423.73</v>
      </c>
      <c r="G795" s="201"/>
      <c r="H795" s="35">
        <v>250</v>
      </c>
      <c r="I795" s="67">
        <v>8</v>
      </c>
      <c r="J795" s="35">
        <v>1</v>
      </c>
      <c r="K795" s="44">
        <v>7.9137201972224111E-3</v>
      </c>
      <c r="L795" s="203"/>
      <c r="M795" s="44">
        <v>4.5085732757695323E-3</v>
      </c>
      <c r="N795" s="203"/>
      <c r="O795" s="44">
        <v>7.3210658811236921E-3</v>
      </c>
      <c r="P795" s="203"/>
    </row>
    <row r="796" spans="1:16" x14ac:dyDescent="0.25">
      <c r="A796" s="45">
        <v>110</v>
      </c>
      <c r="B796" s="35" t="s">
        <v>32</v>
      </c>
      <c r="C796" s="37">
        <v>45105</v>
      </c>
      <c r="D796" s="37"/>
      <c r="E796" s="46">
        <v>982362.79</v>
      </c>
      <c r="F796" s="41">
        <v>666432.36</v>
      </c>
      <c r="G796" s="201"/>
      <c r="H796" s="35">
        <v>250</v>
      </c>
      <c r="I796" s="67">
        <v>8</v>
      </c>
      <c r="J796" s="35">
        <v>1</v>
      </c>
      <c r="K796" s="44">
        <v>7.9554404668031164E-3</v>
      </c>
      <c r="L796" s="203"/>
      <c r="M796" s="44">
        <v>4.7832645847144277E-3</v>
      </c>
      <c r="N796" s="203"/>
      <c r="O796" s="44">
        <v>6.8201781464906795E-3</v>
      </c>
      <c r="P796" s="203"/>
    </row>
    <row r="797" spans="1:16" x14ac:dyDescent="0.25">
      <c r="A797" s="48">
        <v>114</v>
      </c>
      <c r="B797" s="47" t="s">
        <v>32</v>
      </c>
      <c r="C797" s="49">
        <v>45119</v>
      </c>
      <c r="D797" s="49"/>
      <c r="E797" s="52">
        <v>1452084.73</v>
      </c>
      <c r="F797" s="53">
        <v>1028844.04</v>
      </c>
      <c r="G797" s="201"/>
      <c r="H797" s="47">
        <v>100</v>
      </c>
      <c r="I797" s="67">
        <v>8</v>
      </c>
      <c r="J797" s="47">
        <v>1</v>
      </c>
      <c r="K797" s="56">
        <v>2.9398440524882045E-2</v>
      </c>
      <c r="L797" s="204"/>
      <c r="M797" s="56">
        <v>1.6019920930749672E-2</v>
      </c>
      <c r="N797" s="204"/>
      <c r="O797" s="56">
        <v>2.876381712738461E-2</v>
      </c>
      <c r="P797" s="203"/>
    </row>
    <row r="798" spans="1:16" x14ac:dyDescent="0.25">
      <c r="A798" s="58">
        <v>114</v>
      </c>
      <c r="B798" s="57" t="s">
        <v>32</v>
      </c>
      <c r="C798" s="59">
        <v>45119</v>
      </c>
      <c r="D798" s="59"/>
      <c r="E798" s="62">
        <v>1511007.98</v>
      </c>
      <c r="F798" s="63">
        <v>1151211.23</v>
      </c>
      <c r="G798" s="201"/>
      <c r="H798" s="57">
        <v>100</v>
      </c>
      <c r="I798" s="67">
        <v>8</v>
      </c>
      <c r="J798" s="57">
        <v>1</v>
      </c>
      <c r="K798" s="66">
        <v>3.059138169757639E-2</v>
      </c>
      <c r="L798" s="205"/>
      <c r="M798" s="66">
        <v>1.3618528705594697E-2</v>
      </c>
      <c r="N798" s="205"/>
      <c r="O798" s="66">
        <v>3.6491633932760635E-2</v>
      </c>
      <c r="P798" s="203"/>
    </row>
    <row r="799" spans="1:16" x14ac:dyDescent="0.25">
      <c r="A799" s="45">
        <v>438</v>
      </c>
      <c r="B799" s="35" t="s">
        <v>32</v>
      </c>
      <c r="C799" s="37">
        <v>45120</v>
      </c>
      <c r="D799" s="37"/>
      <c r="E799" s="46">
        <v>2003648.48</v>
      </c>
      <c r="F799" s="41">
        <v>1298878.98</v>
      </c>
      <c r="G799" s="201"/>
      <c r="H799" s="35">
        <v>200</v>
      </c>
      <c r="I799" s="67">
        <v>8</v>
      </c>
      <c r="J799" s="35">
        <v>1</v>
      </c>
      <c r="K799" s="44">
        <v>2.0282611425867108E-2</v>
      </c>
      <c r="L799" s="203"/>
      <c r="M799" s="44">
        <v>1.3337979938086744E-2</v>
      </c>
      <c r="N799" s="203"/>
      <c r="O799" s="44">
        <v>1.4930957698727786E-2</v>
      </c>
      <c r="P799" s="203"/>
    </row>
    <row r="800" spans="1:16" x14ac:dyDescent="0.25">
      <c r="A800" s="45">
        <v>438</v>
      </c>
      <c r="B800" s="35" t="s">
        <v>32</v>
      </c>
      <c r="C800" s="37">
        <v>45120</v>
      </c>
      <c r="D800" s="37"/>
      <c r="E800" s="46">
        <v>2023236.8599999999</v>
      </c>
      <c r="F800" s="41">
        <v>1346612.98</v>
      </c>
      <c r="G800" s="201"/>
      <c r="H800" s="35">
        <v>200</v>
      </c>
      <c r="I800" s="67">
        <v>8</v>
      </c>
      <c r="J800" s="35">
        <v>1</v>
      </c>
      <c r="K800" s="44">
        <v>2.0480901447279556E-2</v>
      </c>
      <c r="L800" s="203"/>
      <c r="M800" s="44">
        <v>1.2805315407477778E-2</v>
      </c>
      <c r="N800" s="203"/>
      <c r="O800" s="44">
        <v>1.6502509985573822E-2</v>
      </c>
      <c r="P800" s="203"/>
    </row>
    <row r="801" spans="1:17" x14ac:dyDescent="0.25">
      <c r="A801" s="48">
        <v>411</v>
      </c>
      <c r="B801" s="47" t="s">
        <v>32</v>
      </c>
      <c r="C801" s="49">
        <v>45120</v>
      </c>
      <c r="D801" s="49"/>
      <c r="E801" s="52">
        <v>3302644.98</v>
      </c>
      <c r="F801" s="53">
        <v>2201393.98</v>
      </c>
      <c r="G801" s="201"/>
      <c r="H801" s="47">
        <v>150</v>
      </c>
      <c r="I801" s="67">
        <v>8</v>
      </c>
      <c r="J801" s="47">
        <v>1</v>
      </c>
      <c r="K801" s="56">
        <v>4.4576192198431029E-2</v>
      </c>
      <c r="L801" s="204"/>
      <c r="M801" s="56">
        <v>2.7788685983711391E-2</v>
      </c>
      <c r="N801" s="204"/>
      <c r="O801" s="56">
        <v>3.6093138361647237E-2</v>
      </c>
      <c r="P801" s="203"/>
    </row>
    <row r="802" spans="1:17" x14ac:dyDescent="0.25">
      <c r="A802" s="58">
        <v>411</v>
      </c>
      <c r="B802" s="57" t="s">
        <v>32</v>
      </c>
      <c r="C802" s="59">
        <v>45120</v>
      </c>
      <c r="D802" s="59"/>
      <c r="E802" s="62">
        <v>3422249.48</v>
      </c>
      <c r="F802" s="63">
        <v>2340225.23</v>
      </c>
      <c r="G802" s="201"/>
      <c r="H802" s="57">
        <v>150</v>
      </c>
      <c r="I802" s="67">
        <v>8</v>
      </c>
      <c r="J802" s="57">
        <v>1</v>
      </c>
      <c r="K802" s="66">
        <v>4.6190508363832879E-2</v>
      </c>
      <c r="L802" s="205"/>
      <c r="M802" s="66">
        <v>2.7303523093291926E-2</v>
      </c>
      <c r="N802" s="205"/>
      <c r="O802" s="66">
        <v>4.0607018331663046E-2</v>
      </c>
      <c r="P802" s="203"/>
    </row>
    <row r="803" spans="1:17" x14ac:dyDescent="0.25">
      <c r="A803" s="45">
        <v>219</v>
      </c>
      <c r="B803" s="35" t="s">
        <v>32</v>
      </c>
      <c r="C803" s="37">
        <v>45120</v>
      </c>
      <c r="D803" s="37"/>
      <c r="E803" s="46">
        <v>6923199.4800000004</v>
      </c>
      <c r="F803" s="41">
        <v>4549504.4800000004</v>
      </c>
      <c r="G803" s="201"/>
      <c r="H803" s="35">
        <v>100</v>
      </c>
      <c r="I803" s="67">
        <v>8</v>
      </c>
      <c r="J803" s="35">
        <v>1</v>
      </c>
      <c r="K803" s="44">
        <v>0.14016487051322019</v>
      </c>
      <c r="L803" s="203"/>
      <c r="M803" s="44">
        <v>8.9845818495655122E-2</v>
      </c>
      <c r="N803" s="203"/>
      <c r="O803" s="44">
        <v>0.1081859618377649</v>
      </c>
      <c r="P803" s="203"/>
    </row>
    <row r="804" spans="1:17" ht="15.75" thickBot="1" x14ac:dyDescent="0.3">
      <c r="A804" s="45">
        <v>219</v>
      </c>
      <c r="B804" s="35" t="s">
        <v>32</v>
      </c>
      <c r="C804" s="37">
        <v>45120</v>
      </c>
      <c r="D804" s="37"/>
      <c r="E804" s="46">
        <v>6410444.9800000004</v>
      </c>
      <c r="F804" s="41">
        <v>4420040.9800000004</v>
      </c>
      <c r="G804" s="201"/>
      <c r="H804" s="35">
        <v>100</v>
      </c>
      <c r="I804" s="67">
        <v>8</v>
      </c>
      <c r="J804" s="35">
        <v>1</v>
      </c>
      <c r="K804" s="44">
        <v>0.12978380778273085</v>
      </c>
      <c r="L804" s="203"/>
      <c r="M804" s="44">
        <v>7.5338017949663272E-2</v>
      </c>
      <c r="N804" s="203"/>
      <c r="O804" s="44">
        <v>0.11705844814109535</v>
      </c>
      <c r="P804" s="203"/>
    </row>
    <row r="805" spans="1:17" x14ac:dyDescent="0.25">
      <c r="A805" s="34">
        <v>145</v>
      </c>
      <c r="B805" s="35" t="s">
        <v>32</v>
      </c>
      <c r="C805" s="36">
        <v>45124</v>
      </c>
      <c r="D805" s="37"/>
      <c r="E805" s="40">
        <v>1267956.3599999999</v>
      </c>
      <c r="F805" s="41">
        <v>842244.1</v>
      </c>
      <c r="G805" s="201"/>
      <c r="H805" s="35">
        <v>200</v>
      </c>
      <c r="I805" s="35">
        <v>8</v>
      </c>
      <c r="J805" s="35">
        <v>1</v>
      </c>
      <c r="K805" s="44">
        <v>1.2835318376223792E-2</v>
      </c>
      <c r="L805" s="203"/>
      <c r="M805" s="44">
        <v>8.0567356891544893E-3</v>
      </c>
      <c r="N805" s="203"/>
      <c r="O805" s="44">
        <v>1.0273952777198996E-2</v>
      </c>
      <c r="P805" s="203"/>
      <c r="Q805" s="249"/>
    </row>
    <row r="806" spans="1:17" x14ac:dyDescent="0.25">
      <c r="A806" s="45">
        <v>145</v>
      </c>
      <c r="B806" s="35" t="s">
        <v>32</v>
      </c>
      <c r="C806" s="37">
        <v>45124</v>
      </c>
      <c r="D806" s="37"/>
      <c r="E806" s="46">
        <v>1397875.23</v>
      </c>
      <c r="F806" s="41">
        <v>929781.48</v>
      </c>
      <c r="G806" s="201"/>
      <c r="H806" s="35">
        <v>200</v>
      </c>
      <c r="I806" s="35">
        <v>8</v>
      </c>
      <c r="J806" s="35">
        <v>1</v>
      </c>
      <c r="K806" s="44">
        <v>1.4150466209489308E-2</v>
      </c>
      <c r="L806" s="203"/>
      <c r="M806" s="44">
        <v>8.8588184458092915E-3</v>
      </c>
      <c r="N806" s="203"/>
      <c r="O806" s="44">
        <v>1.1377042691912032E-2</v>
      </c>
      <c r="P806" s="203"/>
      <c r="Q806" s="249"/>
    </row>
    <row r="807" spans="1:17" x14ac:dyDescent="0.25">
      <c r="A807" s="48">
        <v>276</v>
      </c>
      <c r="B807" s="47" t="s">
        <v>32</v>
      </c>
      <c r="C807" s="49">
        <v>45127</v>
      </c>
      <c r="D807" s="49"/>
      <c r="E807" s="52">
        <v>3220932.48</v>
      </c>
      <c r="F807" s="53">
        <v>2250065.48</v>
      </c>
      <c r="G807" s="201"/>
      <c r="H807" s="47">
        <v>100</v>
      </c>
      <c r="I807" s="47">
        <v>8</v>
      </c>
      <c r="J807" s="47">
        <v>1</v>
      </c>
      <c r="K807" s="56">
        <v>6.5209963297348919E-2</v>
      </c>
      <c r="L807" s="204"/>
      <c r="M807" s="56">
        <v>3.674791422883783E-2</v>
      </c>
      <c r="N807" s="204"/>
      <c r="O807" s="56">
        <v>6.1193405497298847E-2</v>
      </c>
      <c r="P807" s="203"/>
      <c r="Q807" s="249"/>
    </row>
    <row r="808" spans="1:17" x14ac:dyDescent="0.25">
      <c r="A808" s="58">
        <v>276</v>
      </c>
      <c r="B808" s="57" t="s">
        <v>32</v>
      </c>
      <c r="C808" s="59">
        <v>45127</v>
      </c>
      <c r="D808" s="59"/>
      <c r="E808" s="62">
        <v>3615948.98</v>
      </c>
      <c r="F808" s="63">
        <v>2383020.48</v>
      </c>
      <c r="G808" s="201"/>
      <c r="H808" s="57">
        <v>100</v>
      </c>
      <c r="I808" s="57">
        <v>8</v>
      </c>
      <c r="J808" s="57">
        <v>1</v>
      </c>
      <c r="K808" s="66">
        <v>7.32073403385613E-2</v>
      </c>
      <c r="L808" s="205"/>
      <c r="M808" s="66">
        <v>4.6667103494391807E-2</v>
      </c>
      <c r="N808" s="205"/>
      <c r="O808" s="66">
        <v>5.7061509214964411E-2</v>
      </c>
      <c r="P808" s="203"/>
      <c r="Q808" s="249"/>
    </row>
    <row r="809" spans="1:17" x14ac:dyDescent="0.25">
      <c r="A809" s="68">
        <v>274</v>
      </c>
      <c r="B809" s="67" t="s">
        <v>32</v>
      </c>
      <c r="C809" s="69">
        <v>45127</v>
      </c>
      <c r="D809" s="69"/>
      <c r="E809" s="72">
        <v>422631.38999999996</v>
      </c>
      <c r="F809" s="73">
        <v>285358.98</v>
      </c>
      <c r="G809" s="201"/>
      <c r="H809" s="67">
        <v>500</v>
      </c>
      <c r="I809" s="67">
        <v>8</v>
      </c>
      <c r="J809" s="67">
        <v>1</v>
      </c>
      <c r="K809" s="76">
        <v>1.711291844913654E-3</v>
      </c>
      <c r="L809" s="206"/>
      <c r="M809" s="76">
        <v>1.0391690620169104E-3</v>
      </c>
      <c r="N809" s="206"/>
      <c r="O809" s="76">
        <v>1.4450639832279985E-3</v>
      </c>
      <c r="P809" s="206"/>
      <c r="Q809" s="249"/>
    </row>
    <row r="810" spans="1:17" x14ac:dyDescent="0.25">
      <c r="A810" s="68">
        <v>274</v>
      </c>
      <c r="B810" s="67" t="s">
        <v>32</v>
      </c>
      <c r="C810" s="69">
        <v>45127</v>
      </c>
      <c r="D810" s="69"/>
      <c r="E810" s="72">
        <v>422079.23</v>
      </c>
      <c r="F810" s="73">
        <v>285845.76000000001</v>
      </c>
      <c r="G810" s="201"/>
      <c r="H810" s="67">
        <v>500</v>
      </c>
      <c r="I810" s="67">
        <v>8</v>
      </c>
      <c r="J810" s="67">
        <v>1</v>
      </c>
      <c r="K810" s="76">
        <v>1.7090560741511284E-3</v>
      </c>
      <c r="L810" s="206"/>
      <c r="M810" s="76">
        <v>1.0313041581713972E-3</v>
      </c>
      <c r="N810" s="206"/>
      <c r="O810" s="76">
        <v>1.4571666193564216E-3</v>
      </c>
      <c r="P810" s="206"/>
      <c r="Q810" s="249"/>
    </row>
    <row r="811" spans="1:17" x14ac:dyDescent="0.25">
      <c r="A811" s="48">
        <v>11</v>
      </c>
      <c r="B811" s="47" t="s">
        <v>32</v>
      </c>
      <c r="C811" s="49">
        <v>45127</v>
      </c>
      <c r="D811" s="49"/>
      <c r="E811" s="52">
        <v>2056042.73</v>
      </c>
      <c r="F811" s="53">
        <v>1310172.73</v>
      </c>
      <c r="G811" s="201"/>
      <c r="H811" s="47">
        <v>200</v>
      </c>
      <c r="I811" s="67">
        <v>8</v>
      </c>
      <c r="J811" s="47">
        <v>1</v>
      </c>
      <c r="K811" s="56">
        <v>2.0812989994916178E-2</v>
      </c>
      <c r="L811" s="204"/>
      <c r="M811" s="56">
        <v>1.4115819564298341E-2</v>
      </c>
      <c r="N811" s="204"/>
      <c r="O811" s="56">
        <v>1.4398916425828348E-2</v>
      </c>
      <c r="P811" s="203"/>
      <c r="Q811" s="249"/>
    </row>
    <row r="812" spans="1:17" x14ac:dyDescent="0.25">
      <c r="A812" s="58">
        <v>11</v>
      </c>
      <c r="B812" s="57" t="s">
        <v>32</v>
      </c>
      <c r="C812" s="59">
        <v>45127</v>
      </c>
      <c r="D812" s="59"/>
      <c r="E812" s="62">
        <v>2144275.23</v>
      </c>
      <c r="F812" s="63">
        <v>1344980.23</v>
      </c>
      <c r="G812" s="201"/>
      <c r="H812" s="57">
        <v>200</v>
      </c>
      <c r="I812" s="67">
        <v>8</v>
      </c>
      <c r="J812" s="57">
        <v>1</v>
      </c>
      <c r="K812" s="66">
        <v>2.1706153406810071E-2</v>
      </c>
      <c r="L812" s="205"/>
      <c r="M812" s="66">
        <v>1.5126904150382564E-2</v>
      </c>
      <c r="N812" s="205"/>
      <c r="O812" s="66">
        <v>1.4145385901319146E-2</v>
      </c>
      <c r="P812" s="203"/>
      <c r="Q812" s="249"/>
    </row>
    <row r="813" spans="1:17" x14ac:dyDescent="0.25">
      <c r="A813" s="45">
        <v>87</v>
      </c>
      <c r="B813" s="35" t="s">
        <v>32</v>
      </c>
      <c r="C813" s="37">
        <v>45126</v>
      </c>
      <c r="D813" s="37"/>
      <c r="E813" s="46">
        <v>785890.54</v>
      </c>
      <c r="F813" s="41">
        <v>497280.1</v>
      </c>
      <c r="G813" s="201"/>
      <c r="H813" s="35">
        <v>250</v>
      </c>
      <c r="I813" s="67">
        <v>8</v>
      </c>
      <c r="J813" s="35">
        <v>1</v>
      </c>
      <c r="K813" s="44">
        <v>6.3643548677100766E-3</v>
      </c>
      <c r="L813" s="203"/>
      <c r="M813" s="44">
        <v>4.3696332019389477E-3</v>
      </c>
      <c r="N813" s="203"/>
      <c r="O813" s="44">
        <v>4.2886515814079297E-3</v>
      </c>
      <c r="P813" s="203"/>
      <c r="Q813" s="249"/>
    </row>
    <row r="814" spans="1:17" x14ac:dyDescent="0.25">
      <c r="A814" s="45">
        <v>87</v>
      </c>
      <c r="B814" s="35" t="s">
        <v>32</v>
      </c>
      <c r="C814" s="37">
        <v>45126</v>
      </c>
      <c r="D814" s="37"/>
      <c r="E814" s="46">
        <v>789055.1</v>
      </c>
      <c r="F814" s="41">
        <v>506616.19999999995</v>
      </c>
      <c r="G814" s="201"/>
      <c r="H814" s="35">
        <v>250</v>
      </c>
      <c r="I814" s="67">
        <v>8</v>
      </c>
      <c r="J814" s="35">
        <v>1</v>
      </c>
      <c r="K814" s="44">
        <v>6.3899823333876263E-3</v>
      </c>
      <c r="L814" s="203"/>
      <c r="M814" s="44">
        <v>4.2761945650999795E-3</v>
      </c>
      <c r="N814" s="203"/>
      <c r="O814" s="44">
        <v>4.5446437018184386E-3</v>
      </c>
      <c r="P814" s="203"/>
      <c r="Q814" s="249"/>
    </row>
    <row r="815" spans="1:17" x14ac:dyDescent="0.25">
      <c r="A815" s="48">
        <v>45</v>
      </c>
      <c r="B815" s="47" t="s">
        <v>32</v>
      </c>
      <c r="C815" s="49">
        <v>45126</v>
      </c>
      <c r="D815" s="49"/>
      <c r="E815" s="52">
        <v>416639.13999999996</v>
      </c>
      <c r="F815" s="53">
        <v>267010.17</v>
      </c>
      <c r="G815" s="201"/>
      <c r="H815" s="47">
        <v>500</v>
      </c>
      <c r="I815" s="67">
        <v>8</v>
      </c>
      <c r="J815" s="47">
        <v>1</v>
      </c>
      <c r="K815" s="56">
        <v>1.6870284115759555E-3</v>
      </c>
      <c r="L815" s="204"/>
      <c r="M815" s="56">
        <v>1.1327097441172372E-3</v>
      </c>
      <c r="N815" s="204"/>
      <c r="O815" s="56">
        <v>1.1917851350362449E-3</v>
      </c>
      <c r="P815" s="203"/>
      <c r="Q815" s="249"/>
    </row>
    <row r="816" spans="1:17" x14ac:dyDescent="0.25">
      <c r="A816" s="58">
        <v>45</v>
      </c>
      <c r="B816" s="57" t="s">
        <v>32</v>
      </c>
      <c r="C816" s="59">
        <v>45126</v>
      </c>
      <c r="D816" s="59"/>
      <c r="E816" s="62">
        <v>416932.79</v>
      </c>
      <c r="F816" s="63">
        <v>268986.32</v>
      </c>
      <c r="G816" s="201"/>
      <c r="H816" s="57">
        <v>500</v>
      </c>
      <c r="I816" s="67">
        <v>8</v>
      </c>
      <c r="J816" s="57">
        <v>1</v>
      </c>
      <c r="K816" s="66">
        <v>1.6882174402712898E-3</v>
      </c>
      <c r="L816" s="205"/>
      <c r="M816" s="66">
        <v>1.1199730117553337E-3</v>
      </c>
      <c r="N816" s="205"/>
      <c r="O816" s="66">
        <v>1.2217255213093053E-3</v>
      </c>
      <c r="P816" s="203"/>
      <c r="Q816" s="249"/>
    </row>
    <row r="817" spans="1:17" x14ac:dyDescent="0.25">
      <c r="A817" s="45">
        <v>455</v>
      </c>
      <c r="B817" s="35" t="s">
        <v>32</v>
      </c>
      <c r="C817" s="37">
        <v>45126</v>
      </c>
      <c r="D817" s="37"/>
      <c r="E817" s="46">
        <v>3266680.23</v>
      </c>
      <c r="F817" s="41">
        <v>1874995.1</v>
      </c>
      <c r="G817" s="201"/>
      <c r="H817" s="35">
        <v>100</v>
      </c>
      <c r="I817" s="67">
        <v>8</v>
      </c>
      <c r="J817" s="35">
        <v>1</v>
      </c>
      <c r="K817" s="44">
        <v>6.6136157533633028E-2</v>
      </c>
      <c r="L817" s="203"/>
      <c r="M817" s="44">
        <v>5.2676139770729692E-2</v>
      </c>
      <c r="N817" s="203"/>
      <c r="O817" s="44">
        <v>2.8939038190242187E-2</v>
      </c>
      <c r="P817" s="203"/>
      <c r="Q817" s="249"/>
    </row>
    <row r="818" spans="1:17" x14ac:dyDescent="0.25">
      <c r="A818" s="45">
        <v>455</v>
      </c>
      <c r="B818" s="35" t="s">
        <v>32</v>
      </c>
      <c r="C818" s="37">
        <v>45126</v>
      </c>
      <c r="D818" s="37"/>
      <c r="E818" s="46">
        <v>3414253.98</v>
      </c>
      <c r="F818" s="41">
        <v>2009354.8599999999</v>
      </c>
      <c r="G818" s="201"/>
      <c r="H818" s="35">
        <v>100</v>
      </c>
      <c r="I818" s="67">
        <v>8</v>
      </c>
      <c r="J818" s="35">
        <v>1</v>
      </c>
      <c r="K818" s="44">
        <v>6.9123888223707033E-2</v>
      </c>
      <c r="L818" s="203"/>
      <c r="M818" s="44">
        <v>5.3176297435106719E-2</v>
      </c>
      <c r="N818" s="203"/>
      <c r="O818" s="44">
        <v>3.4287320195490661E-2</v>
      </c>
      <c r="P818" s="203"/>
      <c r="Q818" s="249"/>
    </row>
    <row r="819" spans="1:17" x14ac:dyDescent="0.25">
      <c r="A819" s="48">
        <v>150</v>
      </c>
      <c r="B819" s="47" t="s">
        <v>32</v>
      </c>
      <c r="C819" s="49">
        <v>45126</v>
      </c>
      <c r="D819" s="49"/>
      <c r="E819" s="52">
        <v>2617394.23</v>
      </c>
      <c r="F819" s="53">
        <v>1579635.8599999999</v>
      </c>
      <c r="G819" s="201"/>
      <c r="H819" s="47">
        <v>100</v>
      </c>
      <c r="I819" s="67">
        <v>8</v>
      </c>
      <c r="J819" s="47">
        <v>1</v>
      </c>
      <c r="K819" s="56">
        <v>5.2990921955927764E-2</v>
      </c>
      <c r="L819" s="204"/>
      <c r="M819" s="56">
        <v>3.9279793803907809E-2</v>
      </c>
      <c r="N819" s="204"/>
      <c r="O819" s="56">
        <v>2.9478925526842902E-2</v>
      </c>
      <c r="P819" s="203"/>
      <c r="Q819" s="249"/>
    </row>
    <row r="820" spans="1:17" x14ac:dyDescent="0.25">
      <c r="A820" s="58">
        <v>150</v>
      </c>
      <c r="B820" s="57" t="s">
        <v>32</v>
      </c>
      <c r="C820" s="59">
        <v>45126</v>
      </c>
      <c r="D820" s="59"/>
      <c r="E820" s="62">
        <v>2701947.73</v>
      </c>
      <c r="F820" s="63">
        <v>1613963.6</v>
      </c>
      <c r="G820" s="201"/>
      <c r="H820" s="57">
        <v>100</v>
      </c>
      <c r="I820" s="67">
        <v>8</v>
      </c>
      <c r="J820" s="57">
        <v>1</v>
      </c>
      <c r="K820" s="66">
        <v>5.4702764928700166E-2</v>
      </c>
      <c r="L820" s="205"/>
      <c r="M820" s="66">
        <v>4.1180869770603742E-2</v>
      </c>
      <c r="N820" s="205"/>
      <c r="O820" s="66">
        <v>2.9072074589907307E-2</v>
      </c>
      <c r="P820" s="203"/>
      <c r="Q820" s="249"/>
    </row>
    <row r="821" spans="1:17" x14ac:dyDescent="0.25">
      <c r="A821" s="45">
        <v>74</v>
      </c>
      <c r="B821" s="35" t="s">
        <v>32</v>
      </c>
      <c r="C821" s="37">
        <v>45126</v>
      </c>
      <c r="D821" s="37"/>
      <c r="E821" s="46">
        <v>1853016.98</v>
      </c>
      <c r="F821" s="41">
        <v>1167024.1000000001</v>
      </c>
      <c r="G821" s="201"/>
      <c r="H821" s="35">
        <v>150</v>
      </c>
      <c r="I821" s="67">
        <v>8</v>
      </c>
      <c r="J821" s="35">
        <v>1</v>
      </c>
      <c r="K821" s="44">
        <v>2.5010390625587686E-2</v>
      </c>
      <c r="L821" s="203"/>
      <c r="M821" s="44">
        <v>1.7310168825619053E-2</v>
      </c>
      <c r="N821" s="203"/>
      <c r="O821" s="44">
        <v>1.655547686993256E-2</v>
      </c>
      <c r="P821" s="203"/>
      <c r="Q821" s="249"/>
    </row>
    <row r="822" spans="1:17" x14ac:dyDescent="0.25">
      <c r="A822" s="45">
        <v>74</v>
      </c>
      <c r="B822" s="35" t="s">
        <v>32</v>
      </c>
      <c r="C822" s="37">
        <v>45126</v>
      </c>
      <c r="D822" s="37"/>
      <c r="E822" s="46">
        <v>1950165.98</v>
      </c>
      <c r="F822" s="41">
        <v>1180228.1000000001</v>
      </c>
      <c r="G822" s="201"/>
      <c r="H822" s="35">
        <v>150</v>
      </c>
      <c r="I822" s="67">
        <v>8</v>
      </c>
      <c r="J822" s="35">
        <v>1</v>
      </c>
      <c r="K822" s="44">
        <v>2.6321622236042341E-2</v>
      </c>
      <c r="L822" s="203"/>
      <c r="M822" s="44">
        <v>1.9428415478655148E-2</v>
      </c>
      <c r="N822" s="203"/>
      <c r="O822" s="44">
        <v>1.4820394528382462E-2</v>
      </c>
      <c r="P822" s="203"/>
      <c r="Q822" s="249"/>
    </row>
    <row r="823" spans="1:17" x14ac:dyDescent="0.25">
      <c r="A823" s="48">
        <v>98</v>
      </c>
      <c r="B823" s="47" t="s">
        <v>32</v>
      </c>
      <c r="C823" s="49">
        <v>45126</v>
      </c>
      <c r="D823" s="49"/>
      <c r="E823" s="52">
        <v>629218.54</v>
      </c>
      <c r="F823" s="53">
        <v>406838.94999999995</v>
      </c>
      <c r="G823" s="201"/>
      <c r="H823" s="47">
        <v>350</v>
      </c>
      <c r="I823" s="67">
        <v>8</v>
      </c>
      <c r="J823" s="47">
        <v>1</v>
      </c>
      <c r="K823" s="56">
        <v>3.6397017814996657E-3</v>
      </c>
      <c r="L823" s="204"/>
      <c r="M823" s="56">
        <v>2.404915576803039E-3</v>
      </c>
      <c r="N823" s="204"/>
      <c r="O823" s="56">
        <v>2.654790340097747E-3</v>
      </c>
      <c r="P823" s="203"/>
      <c r="Q823" s="4"/>
    </row>
    <row r="824" spans="1:17" x14ac:dyDescent="0.25">
      <c r="A824" s="58">
        <v>98</v>
      </c>
      <c r="B824" s="57" t="s">
        <v>32</v>
      </c>
      <c r="C824" s="59">
        <v>45126</v>
      </c>
      <c r="D824" s="59"/>
      <c r="E824" s="62">
        <v>593226.23</v>
      </c>
      <c r="F824" s="63">
        <v>416958.69999999995</v>
      </c>
      <c r="G824" s="201"/>
      <c r="H824" s="57">
        <v>350</v>
      </c>
      <c r="I824" s="67">
        <v>8</v>
      </c>
      <c r="J824" s="57">
        <v>1</v>
      </c>
      <c r="K824" s="66">
        <v>3.4315050000963579E-3</v>
      </c>
      <c r="L824" s="205"/>
      <c r="M824" s="66">
        <v>1.9062384663160717E-3</v>
      </c>
      <c r="N824" s="205"/>
      <c r="O824" s="66">
        <v>3.2793230476276152E-3</v>
      </c>
      <c r="P824" s="279"/>
      <c r="Q824" s="249"/>
    </row>
    <row r="825" spans="1:17" x14ac:dyDescent="0.25">
      <c r="A825" s="45">
        <v>96</v>
      </c>
      <c r="B825" s="35" t="s">
        <v>32</v>
      </c>
      <c r="C825" s="37">
        <v>45124</v>
      </c>
      <c r="D825" s="37"/>
      <c r="E825" s="46">
        <v>185028.86000000002</v>
      </c>
      <c r="F825" s="41">
        <v>121692.84999999999</v>
      </c>
      <c r="G825" s="201"/>
      <c r="H825" s="35">
        <v>200</v>
      </c>
      <c r="I825" s="67">
        <v>8</v>
      </c>
      <c r="J825" s="35">
        <v>1</v>
      </c>
      <c r="K825" s="44">
        <v>1.8730174017106862E-3</v>
      </c>
      <c r="L825" s="203"/>
      <c r="M825" s="44">
        <v>1.1986535040725537E-3</v>
      </c>
      <c r="N825" s="203"/>
      <c r="O825" s="44">
        <v>1.4498823799219849E-3</v>
      </c>
      <c r="P825" s="203"/>
      <c r="Q825" s="271" t="s">
        <v>60</v>
      </c>
    </row>
    <row r="826" spans="1:17" x14ac:dyDescent="0.25">
      <c r="A826" s="45">
        <v>96</v>
      </c>
      <c r="B826" s="35" t="s">
        <v>32</v>
      </c>
      <c r="C826" s="37">
        <v>45124</v>
      </c>
      <c r="D826" s="37"/>
      <c r="E826" s="46">
        <v>211342.87000000002</v>
      </c>
      <c r="F826" s="41">
        <v>130303.73</v>
      </c>
      <c r="G826" s="201"/>
      <c r="H826" s="35">
        <v>200</v>
      </c>
      <c r="I826" s="67">
        <v>8</v>
      </c>
      <c r="J826" s="35">
        <v>1</v>
      </c>
      <c r="K826" s="44">
        <v>2.1393898942979992E-3</v>
      </c>
      <c r="L826" s="203"/>
      <c r="M826" s="44">
        <v>1.5336906939358232E-3</v>
      </c>
      <c r="N826" s="203"/>
      <c r="O826" s="44">
        <v>1.3022532807786789E-3</v>
      </c>
      <c r="P826" s="203"/>
      <c r="Q826" s="271" t="s">
        <v>60</v>
      </c>
    </row>
    <row r="827" spans="1:17" x14ac:dyDescent="0.25">
      <c r="A827" s="48">
        <v>93</v>
      </c>
      <c r="B827" s="47" t="s">
        <v>32</v>
      </c>
      <c r="C827" s="49">
        <v>45124</v>
      </c>
      <c r="D827" s="49"/>
      <c r="E827" s="52">
        <v>415200.98</v>
      </c>
      <c r="F827" s="53">
        <v>216742.81</v>
      </c>
      <c r="G827" s="201"/>
      <c r="H827" s="47">
        <v>200</v>
      </c>
      <c r="I827" s="67">
        <v>8</v>
      </c>
      <c r="J827" s="47">
        <v>1</v>
      </c>
      <c r="K827" s="56">
        <v>4.2030127664804857E-3</v>
      </c>
      <c r="L827" s="204"/>
      <c r="M827" s="56">
        <v>3.7558820153389266E-3</v>
      </c>
      <c r="N827" s="204"/>
      <c r="O827" s="56">
        <v>9.61331114954351E-4</v>
      </c>
      <c r="P827" s="203">
        <v>3</v>
      </c>
      <c r="Q827" s="271" t="s">
        <v>60</v>
      </c>
    </row>
    <row r="828" spans="1:17" x14ac:dyDescent="0.25">
      <c r="A828" s="58">
        <v>93</v>
      </c>
      <c r="B828" s="57" t="s">
        <v>32</v>
      </c>
      <c r="C828" s="59">
        <v>45124</v>
      </c>
      <c r="D828" s="59"/>
      <c r="E828" s="62">
        <v>380706.23</v>
      </c>
      <c r="F828" s="63">
        <v>234191.59</v>
      </c>
      <c r="G828" s="201"/>
      <c r="H828" s="57">
        <v>200</v>
      </c>
      <c r="I828" s="67">
        <v>8</v>
      </c>
      <c r="J828" s="57">
        <v>1</v>
      </c>
      <c r="K828" s="66">
        <v>3.8538279581340489E-3</v>
      </c>
      <c r="L828" s="205"/>
      <c r="M828" s="66">
        <v>2.7728347054689528E-3</v>
      </c>
      <c r="N828" s="205"/>
      <c r="O828" s="66">
        <v>2.3241354932299566E-3</v>
      </c>
      <c r="P828" s="203">
        <v>3</v>
      </c>
      <c r="Q828" s="271" t="s">
        <v>60</v>
      </c>
    </row>
    <row r="829" spans="1:17" x14ac:dyDescent="0.25">
      <c r="A829" s="45">
        <v>184</v>
      </c>
      <c r="B829" s="35" t="s">
        <v>32</v>
      </c>
      <c r="C829" s="37">
        <v>45124</v>
      </c>
      <c r="D829" s="37"/>
      <c r="E829" s="46">
        <v>715671.48</v>
      </c>
      <c r="F829" s="41">
        <v>524943.41999999993</v>
      </c>
      <c r="G829" s="201"/>
      <c r="H829" s="35">
        <v>200</v>
      </c>
      <c r="I829" s="67">
        <v>8</v>
      </c>
      <c r="J829" s="35">
        <v>1</v>
      </c>
      <c r="K829" s="44">
        <v>7.2446273297475921E-3</v>
      </c>
      <c r="L829" s="203"/>
      <c r="M829" s="44">
        <v>3.6095873018202477E-3</v>
      </c>
      <c r="N829" s="203"/>
      <c r="O829" s="44">
        <v>7.815336060043792E-3</v>
      </c>
      <c r="P829" s="203"/>
      <c r="Q829" s="271" t="s">
        <v>60</v>
      </c>
    </row>
    <row r="830" spans="1:17" x14ac:dyDescent="0.25">
      <c r="A830" s="45">
        <v>184</v>
      </c>
      <c r="B830" s="35" t="s">
        <v>32</v>
      </c>
      <c r="C830" s="37">
        <v>45124</v>
      </c>
      <c r="D830" s="37"/>
      <c r="E830" s="46">
        <v>605752.16999999993</v>
      </c>
      <c r="F830" s="41">
        <v>418520.13999999996</v>
      </c>
      <c r="G830" s="201"/>
      <c r="H830" s="35">
        <v>200</v>
      </c>
      <c r="I830" s="67">
        <v>8</v>
      </c>
      <c r="J830" s="35">
        <v>1</v>
      </c>
      <c r="K830" s="44">
        <v>6.1319318269269438E-3</v>
      </c>
      <c r="L830" s="203"/>
      <c r="M830" s="44">
        <v>3.5434238568883229E-3</v>
      </c>
      <c r="N830" s="203"/>
      <c r="O830" s="44">
        <v>5.565292135583033E-3</v>
      </c>
      <c r="P830" s="203"/>
      <c r="Q830" s="271" t="s">
        <v>60</v>
      </c>
    </row>
    <row r="831" spans="1:17" x14ac:dyDescent="0.25">
      <c r="A831" s="48">
        <v>92</v>
      </c>
      <c r="B831" s="47" t="s">
        <v>32</v>
      </c>
      <c r="C831" s="49">
        <v>45124</v>
      </c>
      <c r="D831" s="49"/>
      <c r="E831" s="52">
        <v>953021.48</v>
      </c>
      <c r="F831" s="53">
        <v>693143.16999999993</v>
      </c>
      <c r="G831" s="201"/>
      <c r="H831" s="47">
        <v>200</v>
      </c>
      <c r="I831" s="67">
        <v>8</v>
      </c>
      <c r="J831" s="47">
        <v>1</v>
      </c>
      <c r="K831" s="56">
        <v>9.6472832197316265E-3</v>
      </c>
      <c r="L831" s="204">
        <v>3</v>
      </c>
      <c r="M831" s="56">
        <v>4.9182770893517495E-3</v>
      </c>
      <c r="N831" s="204">
        <v>3</v>
      </c>
      <c r="O831" s="56">
        <v>1.0167363180316736E-2</v>
      </c>
      <c r="P831" s="203"/>
      <c r="Q831" s="271" t="s">
        <v>60</v>
      </c>
    </row>
    <row r="832" spans="1:17" x14ac:dyDescent="0.25">
      <c r="A832" s="58">
        <v>92</v>
      </c>
      <c r="B832" s="57" t="s">
        <v>32</v>
      </c>
      <c r="C832" s="59">
        <v>45124</v>
      </c>
      <c r="D832" s="59"/>
      <c r="E832" s="62">
        <v>1421854.48</v>
      </c>
      <c r="F832" s="63">
        <v>1019381.4199999999</v>
      </c>
      <c r="G832" s="201"/>
      <c r="H832" s="57">
        <v>200</v>
      </c>
      <c r="I832" s="67">
        <v>8</v>
      </c>
      <c r="J832" s="57">
        <v>1</v>
      </c>
      <c r="K832" s="66">
        <v>1.4393204301968344E-2</v>
      </c>
      <c r="L832" s="205">
        <v>3</v>
      </c>
      <c r="M832" s="66">
        <v>7.6169266687908365E-3</v>
      </c>
      <c r="N832" s="205">
        <v>3</v>
      </c>
      <c r="O832" s="66">
        <v>1.4568996911331648E-2</v>
      </c>
      <c r="P832" s="203"/>
      <c r="Q832" s="271" t="s">
        <v>60</v>
      </c>
    </row>
    <row r="833" spans="1:17" x14ac:dyDescent="0.25">
      <c r="A833" s="45">
        <v>120</v>
      </c>
      <c r="B833" s="35" t="s">
        <v>32</v>
      </c>
      <c r="C833" s="37">
        <v>45125</v>
      </c>
      <c r="D833" s="37"/>
      <c r="E833" s="46">
        <v>1388902.48</v>
      </c>
      <c r="F833" s="41">
        <v>1079015.1000000001</v>
      </c>
      <c r="G833" s="201"/>
      <c r="H833" s="35">
        <v>150</v>
      </c>
      <c r="I833" s="67">
        <v>8</v>
      </c>
      <c r="J833" s="35">
        <v>1</v>
      </c>
      <c r="K833" s="44">
        <v>1.874618200511443E-2</v>
      </c>
      <c r="L833" s="203"/>
      <c r="M833" s="44">
        <v>7.8196188635788234E-3</v>
      </c>
      <c r="N833" s="203">
        <v>3</v>
      </c>
      <c r="O833" s="44">
        <v>2.3492110754301566E-2</v>
      </c>
      <c r="P833" s="203"/>
      <c r="Q833" s="271" t="s">
        <v>60</v>
      </c>
    </row>
    <row r="834" spans="1:17" x14ac:dyDescent="0.25">
      <c r="A834" s="45">
        <v>120</v>
      </c>
      <c r="B834" s="35" t="s">
        <v>32</v>
      </c>
      <c r="C834" s="37">
        <v>45125</v>
      </c>
      <c r="D834" s="37"/>
      <c r="E834" s="46">
        <v>1794341.1</v>
      </c>
      <c r="F834" s="41">
        <v>1220820.23</v>
      </c>
      <c r="G834" s="201"/>
      <c r="H834" s="35">
        <v>150</v>
      </c>
      <c r="I834" s="67">
        <v>8</v>
      </c>
      <c r="J834" s="35">
        <v>1</v>
      </c>
      <c r="K834" s="44">
        <v>2.421843529277681E-2</v>
      </c>
      <c r="L834" s="203"/>
      <c r="M834" s="44">
        <v>1.4472078900754652E-2</v>
      </c>
      <c r="N834" s="203">
        <v>3</v>
      </c>
      <c r="O834" s="44">
        <v>2.0954666242847631E-2</v>
      </c>
      <c r="P834" s="203"/>
      <c r="Q834" s="271" t="s">
        <v>60</v>
      </c>
    </row>
    <row r="835" spans="1:17" x14ac:dyDescent="0.25">
      <c r="A835" s="48">
        <v>183</v>
      </c>
      <c r="B835" s="47" t="s">
        <v>32</v>
      </c>
      <c r="C835" s="49">
        <v>45125</v>
      </c>
      <c r="D835" s="49"/>
      <c r="E835" s="52">
        <v>1651457.23</v>
      </c>
      <c r="F835" s="53">
        <v>1182672.3599999999</v>
      </c>
      <c r="G835" s="201"/>
      <c r="H835" s="47">
        <v>100</v>
      </c>
      <c r="I835" s="67">
        <v>8</v>
      </c>
      <c r="J835" s="47">
        <v>1</v>
      </c>
      <c r="K835" s="56">
        <v>3.3434872051537549E-2</v>
      </c>
      <c r="L835" s="204"/>
      <c r="M835" s="56">
        <v>1.7743796209508507E-2</v>
      </c>
      <c r="N835" s="204"/>
      <c r="O835" s="56">
        <v>3.3735813060362434E-2</v>
      </c>
      <c r="P835" s="203"/>
      <c r="Q835" s="271" t="s">
        <v>60</v>
      </c>
    </row>
    <row r="836" spans="1:17" x14ac:dyDescent="0.25">
      <c r="A836" s="58">
        <v>183</v>
      </c>
      <c r="B836" s="57" t="s">
        <v>32</v>
      </c>
      <c r="C836" s="59">
        <v>45125</v>
      </c>
      <c r="D836" s="59"/>
      <c r="E836" s="62">
        <v>1712886.1</v>
      </c>
      <c r="F836" s="63">
        <v>1170979.8599999999</v>
      </c>
      <c r="G836" s="201"/>
      <c r="H836" s="57">
        <v>100</v>
      </c>
      <c r="I836" s="67">
        <v>8</v>
      </c>
      <c r="J836" s="57">
        <v>1</v>
      </c>
      <c r="K836" s="66">
        <v>3.4678541201068315E-2</v>
      </c>
      <c r="L836" s="205"/>
      <c r="M836" s="66">
        <v>2.0511485123700792E-2</v>
      </c>
      <c r="N836" s="205"/>
      <c r="O836" s="66">
        <v>3.0459170566340173E-2</v>
      </c>
      <c r="P836" s="203"/>
      <c r="Q836" s="271" t="s">
        <v>60</v>
      </c>
    </row>
    <row r="837" spans="1:17" x14ac:dyDescent="0.25">
      <c r="A837" s="45">
        <v>70</v>
      </c>
      <c r="B837" s="35" t="s">
        <v>32</v>
      </c>
      <c r="C837" s="37">
        <v>45125</v>
      </c>
      <c r="D837" s="37"/>
      <c r="E837" s="46">
        <v>3647358.98</v>
      </c>
      <c r="F837" s="41">
        <v>2438231.98</v>
      </c>
      <c r="G837" s="201"/>
      <c r="H837" s="35">
        <v>100</v>
      </c>
      <c r="I837" s="67">
        <v>8</v>
      </c>
      <c r="J837" s="35">
        <v>1</v>
      </c>
      <c r="K837" s="44">
        <v>7.3843257098657342E-2</v>
      </c>
      <c r="L837" s="203"/>
      <c r="M837" s="44">
        <v>4.5766202052157506E-2</v>
      </c>
      <c r="N837" s="203"/>
      <c r="O837" s="44">
        <v>6.0365668349974637E-2</v>
      </c>
      <c r="P837" s="203"/>
      <c r="Q837" s="271" t="s">
        <v>60</v>
      </c>
    </row>
    <row r="838" spans="1:17" x14ac:dyDescent="0.25">
      <c r="A838" s="45">
        <v>70</v>
      </c>
      <c r="B838" s="35" t="s">
        <v>32</v>
      </c>
      <c r="C838" s="37">
        <v>45125</v>
      </c>
      <c r="D838" s="37"/>
      <c r="E838" s="46">
        <v>4444692.4800000004</v>
      </c>
      <c r="F838" s="41">
        <v>2759488.23</v>
      </c>
      <c r="G838" s="201"/>
      <c r="H838" s="35">
        <v>100</v>
      </c>
      <c r="I838" s="67">
        <v>8</v>
      </c>
      <c r="J838" s="35">
        <v>1</v>
      </c>
      <c r="K838" s="44">
        <v>8.9985814756602028E-2</v>
      </c>
      <c r="L838" s="203"/>
      <c r="M838" s="44">
        <v>6.378601933846037E-2</v>
      </c>
      <c r="N838" s="203"/>
      <c r="O838" s="44">
        <v>5.6329560149004566E-2</v>
      </c>
      <c r="P838" s="203"/>
      <c r="Q838" s="271" t="s">
        <v>60</v>
      </c>
    </row>
    <row r="839" spans="1:17" x14ac:dyDescent="0.25">
      <c r="A839" s="48">
        <v>165</v>
      </c>
      <c r="B839" s="47" t="s">
        <v>32</v>
      </c>
      <c r="C839" s="49">
        <v>45125</v>
      </c>
      <c r="D839" s="49"/>
      <c r="E839" s="52">
        <v>2436286.48</v>
      </c>
      <c r="F839" s="53">
        <v>1874073.73</v>
      </c>
      <c r="G839" s="201"/>
      <c r="H839" s="47">
        <v>100</v>
      </c>
      <c r="I839" s="67">
        <v>8</v>
      </c>
      <c r="J839" s="47">
        <v>1</v>
      </c>
      <c r="K839" s="56">
        <v>4.9324272684731156E-2</v>
      </c>
      <c r="L839" s="204"/>
      <c r="M839" s="56">
        <v>2.1280099040712114E-2</v>
      </c>
      <c r="N839" s="204">
        <v>3</v>
      </c>
      <c r="O839" s="56">
        <v>6.0294973334640956E-2</v>
      </c>
      <c r="P839" s="203"/>
      <c r="Q839" s="271" t="s">
        <v>60</v>
      </c>
    </row>
    <row r="840" spans="1:17" x14ac:dyDescent="0.25">
      <c r="A840" s="58">
        <v>165</v>
      </c>
      <c r="B840" s="57" t="s">
        <v>32</v>
      </c>
      <c r="C840" s="59">
        <v>45125</v>
      </c>
      <c r="D840" s="59"/>
      <c r="E840" s="62">
        <v>2985987.98</v>
      </c>
      <c r="F840" s="63">
        <v>1822570.3599999999</v>
      </c>
      <c r="G840" s="201"/>
      <c r="H840" s="57">
        <v>100</v>
      </c>
      <c r="I840" s="67">
        <v>8</v>
      </c>
      <c r="J840" s="57">
        <v>1</v>
      </c>
      <c r="K840" s="66">
        <v>6.0453352496890919E-2</v>
      </c>
      <c r="L840" s="205"/>
      <c r="M840" s="66">
        <v>4.4036073851597232E-2</v>
      </c>
      <c r="N840" s="205">
        <v>3</v>
      </c>
      <c r="O840" s="66">
        <v>3.5297149087381428E-2</v>
      </c>
      <c r="P840" s="203"/>
      <c r="Q840" s="271" t="s">
        <v>60</v>
      </c>
    </row>
    <row r="841" spans="1:17" x14ac:dyDescent="0.25">
      <c r="A841" s="45">
        <v>169</v>
      </c>
      <c r="B841" s="35" t="s">
        <v>32</v>
      </c>
      <c r="C841" s="37">
        <v>45125</v>
      </c>
      <c r="D841" s="37"/>
      <c r="E841" s="46">
        <v>3370600.98</v>
      </c>
      <c r="F841" s="41">
        <v>2155676.98</v>
      </c>
      <c r="G841" s="201"/>
      <c r="H841" s="35">
        <v>100</v>
      </c>
      <c r="I841" s="67">
        <v>8</v>
      </c>
      <c r="J841" s="35">
        <v>1</v>
      </c>
      <c r="K841" s="44">
        <v>6.8240103622354831E-2</v>
      </c>
      <c r="L841" s="203"/>
      <c r="M841" s="44">
        <v>4.5985622074451574E-2</v>
      </c>
      <c r="N841" s="203"/>
      <c r="O841" s="44">
        <v>4.7847135327992021E-2</v>
      </c>
      <c r="P841" s="203"/>
      <c r="Q841" s="271" t="s">
        <v>60</v>
      </c>
    </row>
    <row r="842" spans="1:17" x14ac:dyDescent="0.25">
      <c r="A842" s="45">
        <v>169</v>
      </c>
      <c r="B842" s="35" t="s">
        <v>32</v>
      </c>
      <c r="C842" s="37">
        <v>45125</v>
      </c>
      <c r="D842" s="37"/>
      <c r="E842" s="46">
        <v>3939272.98</v>
      </c>
      <c r="F842" s="41">
        <v>2355031.98</v>
      </c>
      <c r="G842" s="201"/>
      <c r="H842" s="35">
        <v>100</v>
      </c>
      <c r="I842" s="67">
        <v>8</v>
      </c>
      <c r="J842" s="35">
        <v>1</v>
      </c>
      <c r="K842" s="44">
        <v>7.9753254077539151E-2</v>
      </c>
      <c r="L842" s="203"/>
      <c r="M842" s="44">
        <v>5.9964498109224308E-2</v>
      </c>
      <c r="N842" s="203"/>
      <c r="O842" s="44">
        <v>4.2545825331876952E-2</v>
      </c>
      <c r="P842" s="203"/>
      <c r="Q842" s="271" t="s">
        <v>60</v>
      </c>
    </row>
    <row r="843" spans="1:17" x14ac:dyDescent="0.25">
      <c r="A843" s="48">
        <v>91</v>
      </c>
      <c r="B843" s="47" t="s">
        <v>32</v>
      </c>
      <c r="C843" s="49">
        <v>45125</v>
      </c>
      <c r="D843" s="49"/>
      <c r="E843" s="52">
        <v>3024686.48</v>
      </c>
      <c r="F843" s="53">
        <v>1805251.48</v>
      </c>
      <c r="G843" s="201"/>
      <c r="H843" s="47">
        <v>100</v>
      </c>
      <c r="I843" s="67">
        <v>8</v>
      </c>
      <c r="J843" s="47">
        <v>1</v>
      </c>
      <c r="K843" s="56">
        <v>6.1236829884365504E-2</v>
      </c>
      <c r="L843" s="204"/>
      <c r="M843" s="56">
        <v>4.6156366204271923E-2</v>
      </c>
      <c r="N843" s="204"/>
      <c r="O843" s="56">
        <v>3.2422996912201234E-2</v>
      </c>
      <c r="P843" s="203"/>
      <c r="Q843" s="271" t="s">
        <v>60</v>
      </c>
    </row>
    <row r="844" spans="1:17" x14ac:dyDescent="0.25">
      <c r="A844" s="58">
        <v>91</v>
      </c>
      <c r="B844" s="57" t="s">
        <v>32</v>
      </c>
      <c r="C844" s="59">
        <v>45125</v>
      </c>
      <c r="D844" s="59"/>
      <c r="E844" s="62">
        <v>2624951.73</v>
      </c>
      <c r="F844" s="63">
        <v>1681238.23</v>
      </c>
      <c r="G844" s="201"/>
      <c r="H844" s="57">
        <v>100</v>
      </c>
      <c r="I844" s="67">
        <v>8</v>
      </c>
      <c r="J844" s="57">
        <v>1</v>
      </c>
      <c r="K844" s="66">
        <v>5.3143928670809193E-2</v>
      </c>
      <c r="L844" s="205"/>
      <c r="M844" s="66">
        <v>3.5720137520995517E-2</v>
      </c>
      <c r="N844" s="205"/>
      <c r="O844" s="66">
        <v>3.7461150972099413E-2</v>
      </c>
      <c r="P844" s="203"/>
      <c r="Q844" s="271" t="s">
        <v>60</v>
      </c>
    </row>
    <row r="845" spans="1:17" x14ac:dyDescent="0.25">
      <c r="A845" s="45">
        <v>211</v>
      </c>
      <c r="B845" s="35" t="s">
        <v>32</v>
      </c>
      <c r="C845" s="37">
        <v>45117</v>
      </c>
      <c r="D845" s="37"/>
      <c r="E845" s="46">
        <v>784218.16999999993</v>
      </c>
      <c r="F845" s="41">
        <v>556111.04</v>
      </c>
      <c r="G845" s="201"/>
      <c r="H845" s="35">
        <v>150</v>
      </c>
      <c r="I845" s="67">
        <v>8</v>
      </c>
      <c r="J845" s="35">
        <v>1</v>
      </c>
      <c r="K845" s="44">
        <v>1.0584685936004498E-2</v>
      </c>
      <c r="L845" s="203"/>
      <c r="M845" s="44">
        <v>5.7559969582008357E-3</v>
      </c>
      <c r="N845" s="203"/>
      <c r="O845" s="44">
        <v>1.0381681302277875E-2</v>
      </c>
      <c r="P845" s="203"/>
      <c r="Q845" s="249"/>
    </row>
    <row r="846" spans="1:17" x14ac:dyDescent="0.25">
      <c r="A846" s="45">
        <v>211</v>
      </c>
      <c r="B846" s="35" t="s">
        <v>32</v>
      </c>
      <c r="C846" s="37">
        <v>45117</v>
      </c>
      <c r="D846" s="37"/>
      <c r="E846" s="46">
        <v>798401.54</v>
      </c>
      <c r="F846" s="41">
        <v>520793.13999999996</v>
      </c>
      <c r="G846" s="201"/>
      <c r="H846" s="35">
        <v>150</v>
      </c>
      <c r="I846" s="67">
        <v>8</v>
      </c>
      <c r="J846" s="35">
        <v>1</v>
      </c>
      <c r="K846" s="44">
        <v>1.0776120568237197E-2</v>
      </c>
      <c r="L846" s="203"/>
      <c r="M846" s="44">
        <v>7.0050993406957614E-3</v>
      </c>
      <c r="N846" s="203"/>
      <c r="O846" s="44">
        <v>8.1076956392140877E-3</v>
      </c>
      <c r="P846" s="203"/>
      <c r="Q846" s="249"/>
    </row>
    <row r="847" spans="1:17" x14ac:dyDescent="0.25">
      <c r="A847" s="48">
        <v>180</v>
      </c>
      <c r="B847" s="47" t="s">
        <v>32</v>
      </c>
      <c r="C847" s="49">
        <v>45117</v>
      </c>
      <c r="D847" s="49"/>
      <c r="E847" s="52">
        <v>3009646.73</v>
      </c>
      <c r="F847" s="53">
        <v>1770063.48</v>
      </c>
      <c r="G847" s="201"/>
      <c r="H847" s="47">
        <v>100</v>
      </c>
      <c r="I847" s="67">
        <v>8</v>
      </c>
      <c r="J847" s="47">
        <v>1</v>
      </c>
      <c r="K847" s="56">
        <v>6.0932339941905958E-2</v>
      </c>
      <c r="L847" s="204"/>
      <c r="M847" s="56">
        <v>4.6918989882758437E-2</v>
      </c>
      <c r="N847" s="204"/>
      <c r="O847" s="56">
        <v>3.0128702627167152E-2</v>
      </c>
      <c r="P847" s="203"/>
      <c r="Q847" s="249"/>
    </row>
    <row r="848" spans="1:17" x14ac:dyDescent="0.25">
      <c r="A848" s="58">
        <v>180</v>
      </c>
      <c r="B848" s="57" t="s">
        <v>32</v>
      </c>
      <c r="C848" s="59">
        <v>45117</v>
      </c>
      <c r="D848" s="59"/>
      <c r="E848" s="62">
        <v>2993546.48</v>
      </c>
      <c r="F848" s="63">
        <v>1774995.23</v>
      </c>
      <c r="G848" s="201"/>
      <c r="H848" s="57">
        <v>100</v>
      </c>
      <c r="I848" s="67">
        <v>8</v>
      </c>
      <c r="J848" s="57">
        <v>1</v>
      </c>
      <c r="K848" s="66">
        <v>6.0606379457450801E-2</v>
      </c>
      <c r="L848" s="205"/>
      <c r="M848" s="66">
        <v>4.6122915722177311E-2</v>
      </c>
      <c r="N848" s="205"/>
      <c r="O848" s="66">
        <v>3.1139447030837999E-2</v>
      </c>
      <c r="P848" s="205"/>
      <c r="Q848" s="249"/>
    </row>
    <row r="849" spans="1:17" x14ac:dyDescent="0.25">
      <c r="A849" s="45">
        <v>140</v>
      </c>
      <c r="B849" s="35" t="s">
        <v>32</v>
      </c>
      <c r="C849" s="37">
        <v>45117</v>
      </c>
      <c r="D849" s="37"/>
      <c r="E849" s="46">
        <v>2711022.23</v>
      </c>
      <c r="F849" s="41">
        <v>1716438.98</v>
      </c>
      <c r="G849" s="201"/>
      <c r="H849" s="35">
        <v>100</v>
      </c>
      <c r="I849" s="67">
        <v>8</v>
      </c>
      <c r="J849" s="35">
        <v>1</v>
      </c>
      <c r="K849" s="44">
        <v>5.4886484337789358E-2</v>
      </c>
      <c r="L849" s="203"/>
      <c r="M849" s="44">
        <v>3.7645588906038391E-2</v>
      </c>
      <c r="N849" s="203"/>
      <c r="O849" s="44">
        <v>3.7067925178264585E-2</v>
      </c>
      <c r="P849" s="203"/>
      <c r="Q849" s="249"/>
    </row>
    <row r="850" spans="1:17" x14ac:dyDescent="0.25">
      <c r="A850" s="45">
        <v>140</v>
      </c>
      <c r="B850" s="35" t="s">
        <v>32</v>
      </c>
      <c r="C850" s="37">
        <v>45117</v>
      </c>
      <c r="D850" s="37"/>
      <c r="E850" s="46">
        <v>2624961.23</v>
      </c>
      <c r="F850" s="41">
        <v>1717870.6</v>
      </c>
      <c r="G850" s="201"/>
      <c r="H850" s="35">
        <v>100</v>
      </c>
      <c r="I850" s="67">
        <v>8</v>
      </c>
      <c r="J850" s="35">
        <v>1</v>
      </c>
      <c r="K850" s="44">
        <v>5.3144121004754463E-2</v>
      </c>
      <c r="L850" s="203"/>
      <c r="M850" s="44">
        <v>3.433393932332901E-2</v>
      </c>
      <c r="N850" s="203"/>
      <c r="O850" s="44">
        <v>4.0441890615064716E-2</v>
      </c>
      <c r="P850" s="203"/>
      <c r="Q850" s="249"/>
    </row>
    <row r="851" spans="1:17" x14ac:dyDescent="0.25">
      <c r="A851" s="48" t="s">
        <v>61</v>
      </c>
      <c r="B851" s="47" t="s">
        <v>32</v>
      </c>
      <c r="C851" s="49">
        <v>45117</v>
      </c>
      <c r="D851" s="49"/>
      <c r="E851" s="52">
        <v>15396.95</v>
      </c>
      <c r="F851" s="53">
        <v>14680.509999999998</v>
      </c>
      <c r="G851" s="201"/>
      <c r="H851" s="47">
        <v>100</v>
      </c>
      <c r="I851" s="67">
        <v>8</v>
      </c>
      <c r="J851" s="47">
        <v>1</v>
      </c>
      <c r="K851" s="56">
        <v>3.1172169880168258E-4</v>
      </c>
      <c r="L851" s="204"/>
      <c r="M851" s="56">
        <v>2.7117695492903416E-5</v>
      </c>
      <c r="N851" s="204"/>
      <c r="O851" s="56">
        <v>6.1189860711387527E-4</v>
      </c>
      <c r="P851" s="203"/>
      <c r="Q851" s="249"/>
    </row>
    <row r="852" spans="1:17" x14ac:dyDescent="0.25">
      <c r="A852" s="58" t="s">
        <v>61</v>
      </c>
      <c r="B852" s="57" t="s">
        <v>32</v>
      </c>
      <c r="C852" s="59">
        <v>45117</v>
      </c>
      <c r="D852" s="59"/>
      <c r="E852" s="62">
        <v>8652.2799999999988</v>
      </c>
      <c r="F852" s="63">
        <v>5949.84</v>
      </c>
      <c r="G852" s="201"/>
      <c r="H852" s="57">
        <v>100</v>
      </c>
      <c r="I852" s="67">
        <v>8</v>
      </c>
      <c r="J852" s="57">
        <v>1</v>
      </c>
      <c r="K852" s="66">
        <v>1.7517127873428325E-4</v>
      </c>
      <c r="L852" s="205"/>
      <c r="M852" s="66">
        <v>1.0228901932868296E-4</v>
      </c>
      <c r="N852" s="205"/>
      <c r="O852" s="66">
        <v>1.5669685772204045E-4</v>
      </c>
      <c r="P852" s="205"/>
      <c r="Q852" s="249"/>
    </row>
    <row r="853" spans="1:17" x14ac:dyDescent="0.25">
      <c r="A853" s="45">
        <v>85</v>
      </c>
      <c r="B853" s="35" t="s">
        <v>32</v>
      </c>
      <c r="C853" s="49">
        <v>45118</v>
      </c>
      <c r="D853" s="37"/>
      <c r="E853" s="46">
        <v>254376.98</v>
      </c>
      <c r="F853" s="41">
        <v>178300.56</v>
      </c>
      <c r="G853" s="201"/>
      <c r="H853" s="35">
        <v>250</v>
      </c>
      <c r="I853" s="67">
        <v>8</v>
      </c>
      <c r="J853" s="35">
        <v>1</v>
      </c>
      <c r="K853" s="44">
        <v>2.0600138168050588E-3</v>
      </c>
      <c r="L853" s="203"/>
      <c r="M853" s="44">
        <v>1.1518157510748816E-3</v>
      </c>
      <c r="N853" s="203"/>
      <c r="O853" s="44">
        <v>1.9526258413198807E-3</v>
      </c>
      <c r="P853" s="203"/>
      <c r="Q853" s="249"/>
    </row>
    <row r="854" spans="1:17" x14ac:dyDescent="0.25">
      <c r="A854" s="45">
        <v>85</v>
      </c>
      <c r="B854" s="35" t="s">
        <v>32</v>
      </c>
      <c r="C854" s="59">
        <v>45118</v>
      </c>
      <c r="D854" s="37"/>
      <c r="E854" s="46">
        <v>236789.87000000002</v>
      </c>
      <c r="F854" s="41">
        <v>158124.34</v>
      </c>
      <c r="G854" s="201"/>
      <c r="H854" s="35">
        <v>250</v>
      </c>
      <c r="I854" s="67">
        <v>8</v>
      </c>
      <c r="J854" s="35">
        <v>1</v>
      </c>
      <c r="K854" s="44">
        <v>1.9175886272392801E-3</v>
      </c>
      <c r="L854" s="203"/>
      <c r="M854" s="44">
        <v>1.1910155146713484E-3</v>
      </c>
      <c r="N854" s="203"/>
      <c r="O854" s="44">
        <v>1.5621321920210531E-3</v>
      </c>
      <c r="P854" s="203"/>
      <c r="Q854" s="249"/>
    </row>
    <row r="855" spans="1:17" x14ac:dyDescent="0.25">
      <c r="A855" s="48">
        <v>181</v>
      </c>
      <c r="B855" s="47" t="s">
        <v>32</v>
      </c>
      <c r="C855" s="49">
        <v>45118</v>
      </c>
      <c r="D855" s="49"/>
      <c r="E855" s="52">
        <v>1263183.98</v>
      </c>
      <c r="F855" s="53">
        <v>810462.1</v>
      </c>
      <c r="G855" s="201"/>
      <c r="H855" s="47">
        <v>150</v>
      </c>
      <c r="I855" s="67">
        <v>8</v>
      </c>
      <c r="J855" s="47">
        <v>1</v>
      </c>
      <c r="K855" s="56">
        <v>1.7049344454352786E-2</v>
      </c>
      <c r="L855" s="204"/>
      <c r="M855" s="56">
        <v>1.1423868092991944E-2</v>
      </c>
      <c r="N855" s="204"/>
      <c r="O855" s="56">
        <v>1.2094774176925806E-2</v>
      </c>
      <c r="P855" s="203"/>
      <c r="Q855" s="249"/>
    </row>
    <row r="856" spans="1:17" x14ac:dyDescent="0.25">
      <c r="A856" s="58">
        <v>181</v>
      </c>
      <c r="B856" s="57" t="s">
        <v>32</v>
      </c>
      <c r="C856" s="59">
        <v>45118</v>
      </c>
      <c r="D856" s="59"/>
      <c r="E856" s="62">
        <v>1362054.23</v>
      </c>
      <c r="F856" s="63">
        <v>852177.41999999993</v>
      </c>
      <c r="G856" s="201"/>
      <c r="H856" s="57">
        <v>150</v>
      </c>
      <c r="I856" s="67">
        <v>8</v>
      </c>
      <c r="J856" s="57">
        <v>1</v>
      </c>
      <c r="K856" s="66">
        <v>1.8383807980828136E-2</v>
      </c>
      <c r="L856" s="205"/>
      <c r="M856" s="66">
        <v>1.2866100973771171E-2</v>
      </c>
      <c r="N856" s="205"/>
      <c r="O856" s="66">
        <v>1.1863070065172477E-2</v>
      </c>
      <c r="P856" s="205"/>
      <c r="Q856" s="249"/>
    </row>
    <row r="857" spans="1:17" x14ac:dyDescent="0.25">
      <c r="A857" s="45">
        <v>133</v>
      </c>
      <c r="B857" s="35" t="s">
        <v>32</v>
      </c>
      <c r="C857" s="37">
        <v>45118</v>
      </c>
      <c r="D857" s="37"/>
      <c r="E857" s="46">
        <v>591704.1</v>
      </c>
      <c r="F857" s="41">
        <v>365652.42</v>
      </c>
      <c r="G857" s="201"/>
      <c r="H857" s="35">
        <v>250</v>
      </c>
      <c r="I857" s="67">
        <v>8</v>
      </c>
      <c r="J857" s="35">
        <v>1</v>
      </c>
      <c r="K857" s="44">
        <v>4.7917803783196194E-3</v>
      </c>
      <c r="L857" s="203"/>
      <c r="M857" s="44">
        <v>3.42247815526728E-3</v>
      </c>
      <c r="N857" s="203">
        <v>3</v>
      </c>
      <c r="O857" s="44">
        <v>2.9439997795625309E-3</v>
      </c>
      <c r="P857" s="203"/>
      <c r="Q857" s="249"/>
    </row>
    <row r="858" spans="1:17" x14ac:dyDescent="0.25">
      <c r="A858" s="45">
        <v>133</v>
      </c>
      <c r="B858" s="35" t="s">
        <v>32</v>
      </c>
      <c r="C858" s="37">
        <v>45118</v>
      </c>
      <c r="D858" s="37"/>
      <c r="E858" s="46">
        <v>497228.13999999996</v>
      </c>
      <c r="F858" s="41">
        <v>356141.04</v>
      </c>
      <c r="G858" s="201"/>
      <c r="H858" s="35">
        <v>250</v>
      </c>
      <c r="I858" s="67">
        <v>8</v>
      </c>
      <c r="J858" s="35">
        <v>1</v>
      </c>
      <c r="K858" s="44">
        <v>4.0266884153757941E-3</v>
      </c>
      <c r="L858" s="203"/>
      <c r="M858" s="44">
        <v>2.1360934709266934E-3</v>
      </c>
      <c r="N858" s="203">
        <v>3</v>
      </c>
      <c r="O858" s="44">
        <v>4.0647791305655672E-3</v>
      </c>
      <c r="P858" s="203"/>
      <c r="Q858" s="249"/>
    </row>
    <row r="859" spans="1:17" x14ac:dyDescent="0.25">
      <c r="A859" s="48">
        <v>179</v>
      </c>
      <c r="B859" s="47" t="s">
        <v>32</v>
      </c>
      <c r="C859" s="49">
        <v>45118</v>
      </c>
      <c r="D859" s="49"/>
      <c r="E859" s="52">
        <v>3225730.98</v>
      </c>
      <c r="F859" s="53">
        <v>1853617.1</v>
      </c>
      <c r="G859" s="201"/>
      <c r="H859" s="47">
        <v>150</v>
      </c>
      <c r="I859" s="67">
        <v>8</v>
      </c>
      <c r="J859" s="47">
        <v>1</v>
      </c>
      <c r="K859" s="56">
        <v>4.3538074790258952E-2</v>
      </c>
      <c r="L859" s="204"/>
      <c r="M859" s="56">
        <v>3.4623570598539162E-2</v>
      </c>
      <c r="N859" s="204"/>
      <c r="O859" s="56">
        <v>1.9166184012197555E-2</v>
      </c>
      <c r="P859" s="203"/>
      <c r="Q859" s="249"/>
    </row>
    <row r="860" spans="1:17" x14ac:dyDescent="0.25">
      <c r="A860" s="58">
        <v>179</v>
      </c>
      <c r="B860" s="57" t="s">
        <v>32</v>
      </c>
      <c r="C860" s="59">
        <v>45118</v>
      </c>
      <c r="D860" s="59"/>
      <c r="E860" s="62">
        <v>3105634.73</v>
      </c>
      <c r="F860" s="63">
        <v>1860038.1</v>
      </c>
      <c r="G860" s="201"/>
      <c r="H860" s="57">
        <v>150</v>
      </c>
      <c r="I860" s="67">
        <v>8</v>
      </c>
      <c r="J860" s="57">
        <v>1</v>
      </c>
      <c r="K860" s="66">
        <v>4.1917121416605439E-2</v>
      </c>
      <c r="L860" s="205"/>
      <c r="M860" s="66">
        <v>3.1431066680928453E-2</v>
      </c>
      <c r="N860" s="205"/>
      <c r="O860" s="66">
        <v>2.2545017681705533E-2</v>
      </c>
      <c r="P860" s="205"/>
      <c r="Q860" s="249"/>
    </row>
    <row r="861" spans="1:17" x14ac:dyDescent="0.25">
      <c r="A861" s="45">
        <v>185</v>
      </c>
      <c r="B861" s="35" t="s">
        <v>32</v>
      </c>
      <c r="C861" s="37">
        <v>45118</v>
      </c>
      <c r="D861" s="37"/>
      <c r="E861" s="46">
        <v>3698864.23</v>
      </c>
      <c r="F861" s="41">
        <v>2498932.98</v>
      </c>
      <c r="G861" s="201"/>
      <c r="H861" s="35">
        <v>150</v>
      </c>
      <c r="I861" s="67">
        <v>8</v>
      </c>
      <c r="J861" s="35">
        <v>1</v>
      </c>
      <c r="K861" s="44">
        <v>4.9924010552409304E-2</v>
      </c>
      <c r="L861" s="203"/>
      <c r="M861" s="44">
        <v>3.0278758165297723E-2</v>
      </c>
      <c r="N861" s="203"/>
      <c r="O861" s="44">
        <v>4.2237292632289883E-2</v>
      </c>
      <c r="P861" s="203"/>
      <c r="Q861" s="249"/>
    </row>
    <row r="862" spans="1:17" x14ac:dyDescent="0.25">
      <c r="A862" s="45">
        <v>185</v>
      </c>
      <c r="B862" s="35" t="s">
        <v>32</v>
      </c>
      <c r="C862" s="37">
        <v>45118</v>
      </c>
      <c r="D862" s="37"/>
      <c r="E862" s="46">
        <v>3931747.48</v>
      </c>
      <c r="F862" s="41">
        <v>2366257.73</v>
      </c>
      <c r="G862" s="201"/>
      <c r="H862" s="35">
        <v>150</v>
      </c>
      <c r="I862" s="67">
        <v>8</v>
      </c>
      <c r="J862" s="35">
        <v>1</v>
      </c>
      <c r="K862" s="44">
        <v>5.3067263482912068E-2</v>
      </c>
      <c r="L862" s="203"/>
      <c r="M862" s="44">
        <v>3.9503167827742131E-2</v>
      </c>
      <c r="N862" s="203"/>
      <c r="O862" s="44">
        <v>2.9162805658615381E-2</v>
      </c>
      <c r="P862" s="203"/>
      <c r="Q862" s="249"/>
    </row>
    <row r="863" spans="1:17" x14ac:dyDescent="0.25">
      <c r="A863" s="48">
        <v>44</v>
      </c>
      <c r="B863" s="47" t="s">
        <v>32</v>
      </c>
      <c r="C863" s="49">
        <v>45128</v>
      </c>
      <c r="D863" s="49"/>
      <c r="E863" s="52">
        <v>1757894.48</v>
      </c>
      <c r="F863" s="53">
        <v>1167294.3599999999</v>
      </c>
      <c r="G863" s="201"/>
      <c r="H863" s="47">
        <v>250</v>
      </c>
      <c r="I863" s="67">
        <v>8</v>
      </c>
      <c r="J863" s="47">
        <v>1</v>
      </c>
      <c r="K863" s="56">
        <v>1.4235906556030914E-2</v>
      </c>
      <c r="L863" s="204"/>
      <c r="M863" s="56">
        <v>8.9418313953616036E-3</v>
      </c>
      <c r="N863" s="204"/>
      <c r="O863" s="56">
        <v>1.1382261595439019E-2</v>
      </c>
      <c r="P863" s="203"/>
      <c r="Q863" s="249"/>
    </row>
    <row r="864" spans="1:17" x14ac:dyDescent="0.25">
      <c r="A864" s="58">
        <v>44</v>
      </c>
      <c r="B864" s="57" t="s">
        <v>32</v>
      </c>
      <c r="C864" s="59">
        <v>45128</v>
      </c>
      <c r="D864" s="59"/>
      <c r="E864" s="62">
        <v>1914994.1</v>
      </c>
      <c r="F864" s="63">
        <v>1282334.1000000001</v>
      </c>
      <c r="G864" s="201"/>
      <c r="H864" s="57">
        <v>250</v>
      </c>
      <c r="I864" s="67">
        <v>8</v>
      </c>
      <c r="J864" s="57">
        <v>1</v>
      </c>
      <c r="K864" s="66">
        <v>1.5508141912448875E-2</v>
      </c>
      <c r="L864" s="205"/>
      <c r="M864" s="66">
        <v>9.578628346010953E-3</v>
      </c>
      <c r="N864" s="205"/>
      <c r="O864" s="66">
        <v>1.2748454167841526E-2</v>
      </c>
      <c r="P864" s="205"/>
      <c r="Q864" s="249"/>
    </row>
    <row r="865" spans="1:17" x14ac:dyDescent="0.25">
      <c r="A865" s="45">
        <v>88</v>
      </c>
      <c r="B865" s="35" t="s">
        <v>32</v>
      </c>
      <c r="C865" s="37">
        <v>45128</v>
      </c>
      <c r="D865" s="37"/>
      <c r="E865" s="46">
        <v>1178463.8599999999</v>
      </c>
      <c r="F865" s="41">
        <v>803920.66999999993</v>
      </c>
      <c r="G865" s="201"/>
      <c r="H865" s="35">
        <v>150</v>
      </c>
      <c r="I865" s="67">
        <v>8</v>
      </c>
      <c r="J865" s="35">
        <v>1</v>
      </c>
      <c r="K865" s="44">
        <v>1.5905866915875685E-2</v>
      </c>
      <c r="L865" s="203"/>
      <c r="M865" s="44">
        <v>9.4511270312104597E-3</v>
      </c>
      <c r="N865" s="203"/>
      <c r="O865" s="44">
        <v>1.3877690752030233E-2</v>
      </c>
      <c r="P865" s="203"/>
      <c r="Q865" s="249"/>
    </row>
    <row r="866" spans="1:17" ht="15.75" thickBot="1" x14ac:dyDescent="0.3">
      <c r="A866" s="45">
        <v>88</v>
      </c>
      <c r="B866" s="35" t="s">
        <v>32</v>
      </c>
      <c r="C866" s="37">
        <v>45128</v>
      </c>
      <c r="D866" s="37"/>
      <c r="E866" s="46">
        <v>1129388.6000000001</v>
      </c>
      <c r="F866" s="41">
        <v>739388.1</v>
      </c>
      <c r="G866" s="201"/>
      <c r="H866" s="35">
        <v>150</v>
      </c>
      <c r="I866" s="67">
        <v>8</v>
      </c>
      <c r="J866" s="35">
        <v>1</v>
      </c>
      <c r="K866" s="44">
        <v>1.5243492293354808E-2</v>
      </c>
      <c r="L866" s="203"/>
      <c r="M866" s="44">
        <v>9.8411728370647895E-3</v>
      </c>
      <c r="N866" s="203"/>
      <c r="O866" s="44">
        <v>1.1614986831023539E-2</v>
      </c>
      <c r="P866" s="203"/>
      <c r="Q866" s="249"/>
    </row>
    <row r="867" spans="1:17" x14ac:dyDescent="0.25">
      <c r="A867" s="34">
        <v>32</v>
      </c>
      <c r="B867" s="35" t="s">
        <v>32</v>
      </c>
      <c r="C867" s="36">
        <v>45133</v>
      </c>
      <c r="D867" s="37"/>
      <c r="E867" s="40">
        <v>716888.88</v>
      </c>
      <c r="F867" s="41">
        <v>497661.19</v>
      </c>
      <c r="G867" s="201"/>
      <c r="H867" s="35">
        <v>200</v>
      </c>
      <c r="I867" s="35">
        <v>8</v>
      </c>
      <c r="J867" s="35">
        <v>1</v>
      </c>
      <c r="K867" s="44">
        <v>7.2569508742197511E-3</v>
      </c>
      <c r="L867" s="203"/>
      <c r="M867" s="44">
        <v>4.1489515807552673E-3</v>
      </c>
      <c r="N867" s="203"/>
      <c r="O867" s="44">
        <v>6.6821984809486389E-3</v>
      </c>
      <c r="P867" s="203"/>
      <c r="Q867" s="272"/>
    </row>
    <row r="868" spans="1:17" x14ac:dyDescent="0.25">
      <c r="A868" s="45">
        <v>32</v>
      </c>
      <c r="B868" s="35" t="s">
        <v>32</v>
      </c>
      <c r="C868" s="37">
        <v>45133</v>
      </c>
      <c r="D868" s="37"/>
      <c r="E868" s="46">
        <v>774902.32</v>
      </c>
      <c r="F868" s="41">
        <v>504006.16000000003</v>
      </c>
      <c r="G868" s="201"/>
      <c r="H868" s="35">
        <v>200</v>
      </c>
      <c r="I868" s="35">
        <v>8</v>
      </c>
      <c r="J868" s="35">
        <v>1</v>
      </c>
      <c r="K868" s="44">
        <v>7.8442116002118943E-3</v>
      </c>
      <c r="L868" s="203"/>
      <c r="M868" s="44">
        <v>5.1267932953749209E-3</v>
      </c>
      <c r="N868" s="203"/>
      <c r="O868" s="44">
        <v>5.8424493553994915E-3</v>
      </c>
      <c r="P868" s="203"/>
      <c r="Q868" s="272"/>
    </row>
    <row r="869" spans="1:17" x14ac:dyDescent="0.25">
      <c r="A869" s="48">
        <v>33</v>
      </c>
      <c r="B869" s="47" t="s">
        <v>32</v>
      </c>
      <c r="C869" s="49">
        <v>45133</v>
      </c>
      <c r="D869" s="49"/>
      <c r="E869" s="52">
        <v>235012.66</v>
      </c>
      <c r="F869" s="53">
        <v>158459.74</v>
      </c>
      <c r="G869" s="201"/>
      <c r="H869" s="47">
        <v>250</v>
      </c>
      <c r="I869" s="47">
        <v>8</v>
      </c>
      <c r="J869" s="47">
        <v>1</v>
      </c>
      <c r="K869" s="56">
        <v>1.9031962983604477E-3</v>
      </c>
      <c r="L869" s="204"/>
      <c r="M869" s="56">
        <v>1.1590300785286078E-3</v>
      </c>
      <c r="N869" s="204"/>
      <c r="O869" s="56">
        <v>1.5999573726384561E-3</v>
      </c>
      <c r="P869" s="204"/>
      <c r="Q869" s="272"/>
    </row>
    <row r="870" spans="1:17" x14ac:dyDescent="0.25">
      <c r="A870" s="58">
        <v>33</v>
      </c>
      <c r="B870" s="57" t="s">
        <v>32</v>
      </c>
      <c r="C870" s="59">
        <v>45133</v>
      </c>
      <c r="D870" s="59"/>
      <c r="E870" s="62">
        <v>229626.6</v>
      </c>
      <c r="F870" s="63">
        <v>154982.66</v>
      </c>
      <c r="G870" s="201"/>
      <c r="H870" s="57">
        <v>250</v>
      </c>
      <c r="I870" s="57">
        <v>8</v>
      </c>
      <c r="J870" s="57">
        <v>1</v>
      </c>
      <c r="K870" s="66">
        <v>1.8595785228127503E-3</v>
      </c>
      <c r="L870" s="205"/>
      <c r="M870" s="66">
        <v>1.1301276507791561E-3</v>
      </c>
      <c r="N870" s="205"/>
      <c r="O870" s="66">
        <v>1.568319374872228E-3</v>
      </c>
      <c r="P870" s="205"/>
      <c r="Q870" s="272"/>
    </row>
    <row r="871" spans="1:17" x14ac:dyDescent="0.25">
      <c r="A871" s="68">
        <v>110</v>
      </c>
      <c r="B871" s="67" t="s">
        <v>32</v>
      </c>
      <c r="C871" s="69">
        <v>45133</v>
      </c>
      <c r="D871" s="69"/>
      <c r="E871" s="72">
        <v>1269161.5</v>
      </c>
      <c r="F871" s="73">
        <v>798141.5</v>
      </c>
      <c r="G871" s="201"/>
      <c r="H871" s="67">
        <v>250</v>
      </c>
      <c r="I871" s="67">
        <v>8</v>
      </c>
      <c r="J871" s="67">
        <v>1</v>
      </c>
      <c r="K871" s="76">
        <v>1.0278014251749642E-2</v>
      </c>
      <c r="L871" s="206"/>
      <c r="M871" s="76">
        <v>7.1313589029464164E-3</v>
      </c>
      <c r="N871" s="206"/>
      <c r="O871" s="76">
        <v>6.7653089999269375E-3</v>
      </c>
      <c r="P871" s="206"/>
      <c r="Q871" s="273"/>
    </row>
    <row r="872" spans="1:17" x14ac:dyDescent="0.25">
      <c r="A872" s="68">
        <v>110</v>
      </c>
      <c r="B872" s="67" t="s">
        <v>32</v>
      </c>
      <c r="C872" s="69">
        <v>45133</v>
      </c>
      <c r="D872" s="69"/>
      <c r="E872" s="72">
        <v>1288812.5</v>
      </c>
      <c r="F872" s="73">
        <v>814031.07</v>
      </c>
      <c r="G872" s="201"/>
      <c r="H872" s="67">
        <v>250</v>
      </c>
      <c r="I872" s="67">
        <v>8</v>
      </c>
      <c r="J872" s="67">
        <v>1</v>
      </c>
      <c r="K872" s="76">
        <v>1.0437153382633405E-2</v>
      </c>
      <c r="L872" s="206"/>
      <c r="M872" s="76">
        <v>7.1883078803110928E-3</v>
      </c>
      <c r="N872" s="206"/>
      <c r="O872" s="76">
        <v>6.9850178299929733E-3</v>
      </c>
      <c r="P872" s="206"/>
      <c r="Q872" s="273"/>
    </row>
    <row r="873" spans="1:17" x14ac:dyDescent="0.25">
      <c r="A873" s="48">
        <v>39</v>
      </c>
      <c r="B873" s="47" t="s">
        <v>32</v>
      </c>
      <c r="C873" s="49">
        <v>45133</v>
      </c>
      <c r="D873" s="49"/>
      <c r="E873" s="52">
        <v>496838.97000000003</v>
      </c>
      <c r="F873" s="53">
        <v>327841.63</v>
      </c>
      <c r="G873" s="201"/>
      <c r="H873" s="47">
        <v>450</v>
      </c>
      <c r="I873" s="67">
        <v>8</v>
      </c>
      <c r="J873" s="47">
        <v>1</v>
      </c>
      <c r="K873" s="56">
        <v>2.235298228390518E-3</v>
      </c>
      <c r="L873" s="204"/>
      <c r="M873" s="56">
        <v>1.4214785467746857E-3</v>
      </c>
      <c r="N873" s="204"/>
      <c r="O873" s="56">
        <v>1.7497123154740389E-3</v>
      </c>
      <c r="P873" s="204"/>
      <c r="Q873" s="272"/>
    </row>
    <row r="874" spans="1:17" x14ac:dyDescent="0.25">
      <c r="A874" s="58">
        <v>39</v>
      </c>
      <c r="B874" s="57" t="s">
        <v>32</v>
      </c>
      <c r="C874" s="59">
        <v>45133</v>
      </c>
      <c r="D874" s="59"/>
      <c r="E874" s="62">
        <v>508679.1</v>
      </c>
      <c r="F874" s="63">
        <v>332405.63</v>
      </c>
      <c r="G874" s="201"/>
      <c r="H874" s="57">
        <v>450</v>
      </c>
      <c r="I874" s="67">
        <v>8</v>
      </c>
      <c r="J874" s="57">
        <v>1</v>
      </c>
      <c r="K874" s="66">
        <v>2.2885674427859048E-3</v>
      </c>
      <c r="L874" s="205"/>
      <c r="M874" s="66">
        <v>1.4826798810592587E-3</v>
      </c>
      <c r="N874" s="205"/>
      <c r="O874" s="66">
        <v>1.7326582577122894E-3</v>
      </c>
      <c r="P874" s="205"/>
      <c r="Q874" s="272"/>
    </row>
    <row r="875" spans="1:17" x14ac:dyDescent="0.25">
      <c r="A875" s="45">
        <v>14</v>
      </c>
      <c r="B875" s="35" t="s">
        <v>32</v>
      </c>
      <c r="C875" s="37">
        <v>45131</v>
      </c>
      <c r="D875" s="37"/>
      <c r="E875" s="46">
        <v>472799.07</v>
      </c>
      <c r="F875" s="41">
        <v>307321.03999999998</v>
      </c>
      <c r="G875" s="201"/>
      <c r="H875" s="35">
        <v>200</v>
      </c>
      <c r="I875" s="67">
        <v>8</v>
      </c>
      <c r="J875" s="35">
        <v>1</v>
      </c>
      <c r="K875" s="44">
        <v>4.7860689712006486E-3</v>
      </c>
      <c r="L875" s="203"/>
      <c r="M875" s="44">
        <v>3.1317227041381848E-3</v>
      </c>
      <c r="N875" s="203"/>
      <c r="O875" s="44">
        <v>3.556844474184296E-3</v>
      </c>
      <c r="P875" s="203"/>
      <c r="Q875" s="272"/>
    </row>
    <row r="876" spans="1:17" x14ac:dyDescent="0.25">
      <c r="A876" s="45">
        <v>14</v>
      </c>
      <c r="B876" s="35" t="s">
        <v>32</v>
      </c>
      <c r="C876" s="37">
        <v>45131</v>
      </c>
      <c r="D876" s="37"/>
      <c r="E876" s="46">
        <v>450177.76</v>
      </c>
      <c r="F876" s="41">
        <v>297741.57</v>
      </c>
      <c r="G876" s="201"/>
      <c r="H876" s="35">
        <v>200</v>
      </c>
      <c r="I876" s="67">
        <v>8</v>
      </c>
      <c r="J876" s="35">
        <v>1</v>
      </c>
      <c r="K876" s="44">
        <v>4.5570770870184078E-3</v>
      </c>
      <c r="L876" s="203"/>
      <c r="M876" s="44">
        <v>2.8849018637418043E-3</v>
      </c>
      <c r="N876" s="203"/>
      <c r="O876" s="44">
        <v>3.595176730044699E-3</v>
      </c>
      <c r="P876" s="203"/>
      <c r="Q876" s="272"/>
    </row>
    <row r="877" spans="1:17" x14ac:dyDescent="0.25">
      <c r="A877" s="48">
        <v>5</v>
      </c>
      <c r="B877" s="47" t="s">
        <v>32</v>
      </c>
      <c r="C877" s="49">
        <v>45131</v>
      </c>
      <c r="D877" s="49"/>
      <c r="E877" s="52">
        <v>335732.07</v>
      </c>
      <c r="F877" s="53">
        <v>227740.94</v>
      </c>
      <c r="G877" s="201"/>
      <c r="H877" s="47">
        <v>200</v>
      </c>
      <c r="I877" s="67">
        <v>8</v>
      </c>
      <c r="J877" s="47">
        <v>1</v>
      </c>
      <c r="K877" s="56">
        <v>3.3985617671878333E-3</v>
      </c>
      <c r="L877" s="204"/>
      <c r="M877" s="56">
        <v>2.0437654090185763E-3</v>
      </c>
      <c r="N877" s="204"/>
      <c r="O877" s="56">
        <v>2.9128121700639029E-3</v>
      </c>
      <c r="P877" s="204"/>
      <c r="Q877" s="272"/>
    </row>
    <row r="878" spans="1:17" x14ac:dyDescent="0.25">
      <c r="A878" s="58">
        <v>5</v>
      </c>
      <c r="B878" s="57" t="s">
        <v>32</v>
      </c>
      <c r="C878" s="59">
        <v>45131</v>
      </c>
      <c r="D878" s="59"/>
      <c r="E878" s="62">
        <v>349076.41000000003</v>
      </c>
      <c r="F878" s="63">
        <v>224099.58000000002</v>
      </c>
      <c r="G878" s="201"/>
      <c r="H878" s="57">
        <v>200</v>
      </c>
      <c r="I878" s="67">
        <v>8</v>
      </c>
      <c r="J878" s="57">
        <v>1</v>
      </c>
      <c r="K878" s="66">
        <v>3.5336443755676506E-3</v>
      </c>
      <c r="L878" s="205"/>
      <c r="M878" s="66">
        <v>2.36522501508036E-3</v>
      </c>
      <c r="N878" s="205"/>
      <c r="O878" s="66">
        <v>2.5121016250476743E-3</v>
      </c>
      <c r="P878" s="205"/>
      <c r="Q878" s="272"/>
    </row>
    <row r="879" spans="1:17" x14ac:dyDescent="0.25">
      <c r="A879" s="45">
        <v>3</v>
      </c>
      <c r="B879" s="35" t="s">
        <v>32</v>
      </c>
      <c r="C879" s="37">
        <v>45131</v>
      </c>
      <c r="D879" s="37"/>
      <c r="E879" s="46">
        <v>1323254.3799999999</v>
      </c>
      <c r="F879" s="41">
        <v>872452.07</v>
      </c>
      <c r="G879" s="201"/>
      <c r="H879" s="35">
        <v>200</v>
      </c>
      <c r="I879" s="67">
        <v>8</v>
      </c>
      <c r="J879" s="35">
        <v>1</v>
      </c>
      <c r="K879" s="44">
        <v>1.3395091342128384E-2</v>
      </c>
      <c r="L879" s="203"/>
      <c r="M879" s="44">
        <v>8.531572616044196E-3</v>
      </c>
      <c r="N879" s="203"/>
      <c r="O879" s="44">
        <v>1.0456565261081E-2</v>
      </c>
      <c r="P879" s="203"/>
      <c r="Q879" s="272"/>
    </row>
    <row r="880" spans="1:17" x14ac:dyDescent="0.25">
      <c r="A880" s="45">
        <v>3</v>
      </c>
      <c r="B880" s="35" t="s">
        <v>32</v>
      </c>
      <c r="C880" s="37">
        <v>45131</v>
      </c>
      <c r="D880" s="37"/>
      <c r="E880" s="46">
        <v>1507979.38</v>
      </c>
      <c r="F880" s="41">
        <v>911878.88</v>
      </c>
      <c r="G880" s="201"/>
      <c r="H880" s="35">
        <v>200</v>
      </c>
      <c r="I880" s="67">
        <v>8</v>
      </c>
      <c r="J880" s="35">
        <v>1</v>
      </c>
      <c r="K880" s="44">
        <v>1.526503281791225E-2</v>
      </c>
      <c r="L880" s="203"/>
      <c r="M880" s="44">
        <v>1.1281385630455736E-2</v>
      </c>
      <c r="N880" s="203"/>
      <c r="O880" s="44">
        <v>8.5648414530314996E-3</v>
      </c>
      <c r="P880" s="203"/>
      <c r="Q880" s="272"/>
    </row>
    <row r="881" spans="1:17" x14ac:dyDescent="0.25">
      <c r="A881" s="48">
        <v>454</v>
      </c>
      <c r="B881" s="47" t="s">
        <v>32</v>
      </c>
      <c r="C881" s="49">
        <v>45131</v>
      </c>
      <c r="D881" s="49"/>
      <c r="E881" s="52">
        <v>1956892.13</v>
      </c>
      <c r="F881" s="53">
        <v>1221766.1299999999</v>
      </c>
      <c r="G881" s="201"/>
      <c r="H881" s="47">
        <v>200</v>
      </c>
      <c r="I881" s="67">
        <v>8</v>
      </c>
      <c r="J881" s="47">
        <v>1</v>
      </c>
      <c r="K881" s="56">
        <v>1.9809304412083013E-2</v>
      </c>
      <c r="L881" s="204"/>
      <c r="M881" s="56">
        <v>1.3912486053902665E-2</v>
      </c>
      <c r="N881" s="204"/>
      <c r="O881" s="56">
        <v>1.2678159470087743E-2</v>
      </c>
      <c r="P881" s="204"/>
      <c r="Q881" s="272"/>
    </row>
    <row r="882" spans="1:17" x14ac:dyDescent="0.25">
      <c r="A882" s="58">
        <v>454</v>
      </c>
      <c r="B882" s="57" t="s">
        <v>32</v>
      </c>
      <c r="C882" s="59">
        <v>45131</v>
      </c>
      <c r="D882" s="59"/>
      <c r="E882" s="62">
        <v>1858807.88</v>
      </c>
      <c r="F882" s="63">
        <v>1151943.8799999999</v>
      </c>
      <c r="G882" s="201"/>
      <c r="H882" s="57">
        <v>200</v>
      </c>
      <c r="I882" s="67">
        <v>8</v>
      </c>
      <c r="J882" s="57">
        <v>1</v>
      </c>
      <c r="K882" s="66">
        <v>1.8816413318857115E-2</v>
      </c>
      <c r="L882" s="205"/>
      <c r="M882" s="66">
        <v>1.3377618995935191E-2</v>
      </c>
      <c r="N882" s="205"/>
      <c r="O882" s="66">
        <v>1.1693407794282134E-2</v>
      </c>
      <c r="P882" s="205"/>
      <c r="Q882" s="272"/>
    </row>
    <row r="883" spans="1:17" x14ac:dyDescent="0.25">
      <c r="A883" s="45">
        <v>401</v>
      </c>
      <c r="B883" s="35" t="s">
        <v>32</v>
      </c>
      <c r="C883" s="37">
        <v>45131</v>
      </c>
      <c r="D883" s="37"/>
      <c r="E883" s="46">
        <v>3223.1900000000005</v>
      </c>
      <c r="F883" s="41">
        <v>4581.12</v>
      </c>
      <c r="G883" s="201"/>
      <c r="H883" s="35">
        <v>250</v>
      </c>
      <c r="I883" s="67">
        <v>8</v>
      </c>
      <c r="J883" s="35">
        <v>1</v>
      </c>
      <c r="K883" s="44">
        <v>2.6102267328544818E-5</v>
      </c>
      <c r="L883" s="203"/>
      <c r="M883" s="44">
        <v>-2.0559394919701969E-5</v>
      </c>
      <c r="N883" s="203">
        <v>2</v>
      </c>
      <c r="O883" s="44">
        <v>1.0032257383373059E-4</v>
      </c>
      <c r="P883" s="203"/>
      <c r="Q883" s="272"/>
    </row>
    <row r="884" spans="1:17" x14ac:dyDescent="0.25">
      <c r="A884" s="45">
        <v>401</v>
      </c>
      <c r="B884" s="35" t="s">
        <v>32</v>
      </c>
      <c r="C884" s="37">
        <v>45131</v>
      </c>
      <c r="D884" s="37"/>
      <c r="E884" s="46">
        <v>2527.83</v>
      </c>
      <c r="F884" s="41">
        <v>4768.75</v>
      </c>
      <c r="G884" s="201"/>
      <c r="H884" s="35">
        <v>250</v>
      </c>
      <c r="I884" s="67">
        <v>8</v>
      </c>
      <c r="J884" s="35">
        <v>1</v>
      </c>
      <c r="K884" s="44">
        <v>2.0471053341911411E-5</v>
      </c>
      <c r="L884" s="203"/>
      <c r="M884" s="44">
        <v>-3.392808117020654E-5</v>
      </c>
      <c r="N884" s="203">
        <v>2</v>
      </c>
      <c r="O884" s="44">
        <v>1.169581392010536E-4</v>
      </c>
      <c r="P884" s="203"/>
      <c r="Q884" s="272"/>
    </row>
    <row r="885" spans="1:17" x14ac:dyDescent="0.25">
      <c r="A885" s="48">
        <v>18</v>
      </c>
      <c r="B885" s="47" t="s">
        <v>32</v>
      </c>
      <c r="C885" s="49">
        <v>45132</v>
      </c>
      <c r="D885" s="49"/>
      <c r="E885" s="52">
        <v>156530.4</v>
      </c>
      <c r="F885" s="53">
        <v>108094.56</v>
      </c>
      <c r="G885" s="201"/>
      <c r="H885" s="47">
        <v>250</v>
      </c>
      <c r="I885" s="67">
        <v>8</v>
      </c>
      <c r="J885" s="47">
        <v>1</v>
      </c>
      <c r="K885" s="56">
        <v>1.2676256583831706E-3</v>
      </c>
      <c r="L885" s="204"/>
      <c r="M885" s="56">
        <v>7.3333055667633667E-4</v>
      </c>
      <c r="N885" s="204"/>
      <c r="O885" s="56">
        <v>1.1487344686696927E-3</v>
      </c>
      <c r="P885" s="204"/>
      <c r="Q885" s="272"/>
    </row>
    <row r="886" spans="1:17" x14ac:dyDescent="0.25">
      <c r="A886" s="58">
        <v>18</v>
      </c>
      <c r="B886" s="57" t="s">
        <v>32</v>
      </c>
      <c r="C886" s="59">
        <v>45132</v>
      </c>
      <c r="D886" s="59"/>
      <c r="E886" s="62">
        <v>164695.80000000002</v>
      </c>
      <c r="F886" s="63">
        <v>114604.11</v>
      </c>
      <c r="G886" s="201"/>
      <c r="H886" s="57">
        <v>250</v>
      </c>
      <c r="I886" s="67">
        <v>8</v>
      </c>
      <c r="J886" s="57">
        <v>1</v>
      </c>
      <c r="K886" s="66">
        <v>1.3337512835075041E-3</v>
      </c>
      <c r="L886" s="205"/>
      <c r="M886" s="66">
        <v>7.584005338311156E-4</v>
      </c>
      <c r="N886" s="205"/>
      <c r="O886" s="66">
        <v>1.2370041118042352E-3</v>
      </c>
      <c r="P886" s="205"/>
      <c r="Q886" s="272"/>
    </row>
    <row r="887" spans="1:17" x14ac:dyDescent="0.25">
      <c r="A887" s="45">
        <v>112</v>
      </c>
      <c r="B887" s="35" t="s">
        <v>32</v>
      </c>
      <c r="C887" s="37">
        <v>45132</v>
      </c>
      <c r="D887" s="37"/>
      <c r="E887" s="46">
        <v>159717.29</v>
      </c>
      <c r="F887" s="41">
        <v>121151.69</v>
      </c>
      <c r="G887" s="201"/>
      <c r="H887" s="35">
        <v>250</v>
      </c>
      <c r="I887" s="67">
        <v>8</v>
      </c>
      <c r="J887" s="35">
        <v>1</v>
      </c>
      <c r="K887" s="44">
        <v>1.29343395846063E-3</v>
      </c>
      <c r="L887" s="203"/>
      <c r="M887" s="44">
        <v>5.8389269013517549E-4</v>
      </c>
      <c r="N887" s="203"/>
      <c r="O887" s="44">
        <v>1.5255137268997275E-3</v>
      </c>
      <c r="P887" s="203"/>
      <c r="Q887" s="272"/>
    </row>
    <row r="888" spans="1:17" x14ac:dyDescent="0.25">
      <c r="A888" s="45">
        <v>112</v>
      </c>
      <c r="B888" s="35" t="s">
        <v>32</v>
      </c>
      <c r="C888" s="37">
        <v>45132</v>
      </c>
      <c r="D888" s="37"/>
      <c r="E888" s="46">
        <v>170958.83000000002</v>
      </c>
      <c r="F888" s="41">
        <v>123914.70000000001</v>
      </c>
      <c r="G888" s="201"/>
      <c r="H888" s="35">
        <v>250</v>
      </c>
      <c r="I888" s="67">
        <v>8</v>
      </c>
      <c r="J888" s="35">
        <v>1</v>
      </c>
      <c r="K888" s="44">
        <v>1.3844710001071137E-3</v>
      </c>
      <c r="L888" s="203"/>
      <c r="M888" s="44">
        <v>7.122597242301146E-4</v>
      </c>
      <c r="N888" s="203"/>
      <c r="O888" s="44">
        <v>1.4452542431355481E-3</v>
      </c>
      <c r="P888" s="203"/>
      <c r="Q888" s="272"/>
    </row>
    <row r="889" spans="1:17" x14ac:dyDescent="0.25">
      <c r="A889" s="48">
        <v>21</v>
      </c>
      <c r="B889" s="47" t="s">
        <v>32</v>
      </c>
      <c r="C889" s="49">
        <v>45132</v>
      </c>
      <c r="D889" s="49"/>
      <c r="E889" s="52">
        <v>358049.19</v>
      </c>
      <c r="F889" s="53">
        <v>241190.44</v>
      </c>
      <c r="G889" s="201"/>
      <c r="H889" s="47">
        <v>250</v>
      </c>
      <c r="I889" s="67">
        <v>8</v>
      </c>
      <c r="J889" s="47">
        <v>1</v>
      </c>
      <c r="K889" s="56">
        <v>2.8995795079250482E-3</v>
      </c>
      <c r="L889" s="204"/>
      <c r="M889" s="56">
        <v>1.7692702798176078E-3</v>
      </c>
      <c r="N889" s="204"/>
      <c r="O889" s="56">
        <v>2.4301648404309976E-3</v>
      </c>
      <c r="P889" s="204"/>
      <c r="Q889" s="272"/>
    </row>
    <row r="890" spans="1:17" x14ac:dyDescent="0.25">
      <c r="A890" s="58">
        <v>21</v>
      </c>
      <c r="B890" s="57" t="s">
        <v>32</v>
      </c>
      <c r="C890" s="59">
        <v>45132</v>
      </c>
      <c r="D890" s="59"/>
      <c r="E890" s="62">
        <v>395507.54</v>
      </c>
      <c r="F890" s="63">
        <v>266138.5</v>
      </c>
      <c r="G890" s="201"/>
      <c r="H890" s="57">
        <v>250</v>
      </c>
      <c r="I890" s="67">
        <v>8</v>
      </c>
      <c r="J890" s="57">
        <v>1</v>
      </c>
      <c r="K890" s="66">
        <v>3.202927391663269E-3</v>
      </c>
      <c r="L890" s="205"/>
      <c r="M890" s="66">
        <v>1.9586791541115682E-3</v>
      </c>
      <c r="N890" s="205"/>
      <c r="O890" s="66">
        <v>2.6751337107361567E-3</v>
      </c>
      <c r="P890" s="205"/>
      <c r="Q890" s="272"/>
    </row>
    <row r="891" spans="1:17" x14ac:dyDescent="0.25">
      <c r="A891" s="45">
        <v>36</v>
      </c>
      <c r="B891" s="35" t="s">
        <v>32</v>
      </c>
      <c r="C891" s="37">
        <v>45132</v>
      </c>
      <c r="D891" s="37"/>
      <c r="E891" s="46">
        <v>723986.07</v>
      </c>
      <c r="F891" s="41">
        <v>459081.19</v>
      </c>
      <c r="G891" s="201"/>
      <c r="H891" s="35">
        <v>200</v>
      </c>
      <c r="I891" s="67">
        <v>8</v>
      </c>
      <c r="J891" s="35">
        <v>1</v>
      </c>
      <c r="K891" s="44">
        <v>7.3287945875369432E-3</v>
      </c>
      <c r="L891" s="203"/>
      <c r="M891" s="44">
        <v>5.0134064753671595E-3</v>
      </c>
      <c r="N891" s="203"/>
      <c r="O891" s="44">
        <v>4.9780844411650331E-3</v>
      </c>
      <c r="P891" s="203"/>
      <c r="Q891" s="272"/>
    </row>
    <row r="892" spans="1:17" x14ac:dyDescent="0.25">
      <c r="A892" s="45">
        <v>36</v>
      </c>
      <c r="B892" s="35" t="s">
        <v>32</v>
      </c>
      <c r="C892" s="37">
        <v>45132</v>
      </c>
      <c r="D892" s="37"/>
      <c r="E892" s="46">
        <v>705511.26</v>
      </c>
      <c r="F892" s="41">
        <v>466428.35</v>
      </c>
      <c r="G892" s="201"/>
      <c r="H892" s="35">
        <v>200</v>
      </c>
      <c r="I892" s="67">
        <v>8</v>
      </c>
      <c r="J892" s="35">
        <v>1</v>
      </c>
      <c r="K892" s="44">
        <v>7.1417770561999477E-3</v>
      </c>
      <c r="L892" s="203"/>
      <c r="M892" s="44">
        <v>4.524717736961374E-3</v>
      </c>
      <c r="N892" s="203"/>
      <c r="O892" s="44">
        <v>5.6266775363629342E-3</v>
      </c>
      <c r="P892" s="203"/>
      <c r="Q892" s="272"/>
    </row>
    <row r="893" spans="1:17" x14ac:dyDescent="0.25">
      <c r="A893" s="48">
        <v>30</v>
      </c>
      <c r="B893" s="47" t="s">
        <v>32</v>
      </c>
      <c r="C893" s="49">
        <v>45132</v>
      </c>
      <c r="D893" s="49"/>
      <c r="E893" s="52">
        <v>7796740.3799999999</v>
      </c>
      <c r="F893" s="53">
        <v>4082023.38</v>
      </c>
      <c r="G893" s="201"/>
      <c r="H893" s="47">
        <v>150</v>
      </c>
      <c r="I893" s="67">
        <v>8</v>
      </c>
      <c r="J893" s="47">
        <v>1</v>
      </c>
      <c r="K893" s="56">
        <v>0.10523353245802042</v>
      </c>
      <c r="L893" s="204"/>
      <c r="M893" s="56">
        <v>9.3736218383778463E-2</v>
      </c>
      <c r="N893" s="204"/>
      <c r="O893" s="56">
        <v>2.4719225259620174E-2</v>
      </c>
      <c r="P893" s="204"/>
      <c r="Q893" s="272"/>
    </row>
    <row r="894" spans="1:17" x14ac:dyDescent="0.25">
      <c r="A894" s="58">
        <v>30</v>
      </c>
      <c r="B894" s="57" t="s">
        <v>32</v>
      </c>
      <c r="C894" s="59">
        <v>45132</v>
      </c>
      <c r="D894" s="59"/>
      <c r="E894" s="62">
        <v>7859616.8799999999</v>
      </c>
      <c r="F894" s="63">
        <v>4058765.63</v>
      </c>
      <c r="G894" s="201"/>
      <c r="H894" s="57">
        <v>150</v>
      </c>
      <c r="I894" s="67">
        <v>8</v>
      </c>
      <c r="J894" s="57">
        <v>1</v>
      </c>
      <c r="K894" s="66">
        <v>0.10608218405870343</v>
      </c>
      <c r="L894" s="205"/>
      <c r="M894" s="66">
        <v>9.590970801120445E-2</v>
      </c>
      <c r="N894" s="205"/>
      <c r="O894" s="66">
        <v>2.1870823502122751E-2</v>
      </c>
      <c r="P894" s="205"/>
      <c r="Q894" s="272"/>
    </row>
    <row r="895" spans="1:17" x14ac:dyDescent="0.25">
      <c r="A895" s="45">
        <v>186</v>
      </c>
      <c r="B895" s="35" t="s">
        <v>32</v>
      </c>
      <c r="C895" s="37">
        <v>45132</v>
      </c>
      <c r="D895" s="37"/>
      <c r="E895" s="46">
        <v>5266690.38</v>
      </c>
      <c r="F895" s="41">
        <v>3213094.13</v>
      </c>
      <c r="G895" s="201"/>
      <c r="H895" s="35">
        <v>100</v>
      </c>
      <c r="I895" s="67">
        <v>8</v>
      </c>
      <c r="J895" s="35">
        <v>1</v>
      </c>
      <c r="K895" s="44">
        <v>0.10662771992609441</v>
      </c>
      <c r="L895" s="203"/>
      <c r="M895" s="44">
        <v>7.7729883553218942E-2</v>
      </c>
      <c r="N895" s="203"/>
      <c r="O895" s="44">
        <v>6.2130348201682249E-2</v>
      </c>
      <c r="P895" s="203"/>
      <c r="Q895" s="272"/>
    </row>
    <row r="896" spans="1:17" x14ac:dyDescent="0.25">
      <c r="A896" s="45">
        <v>186</v>
      </c>
      <c r="B896" s="35" t="s">
        <v>32</v>
      </c>
      <c r="C896" s="37">
        <v>45132</v>
      </c>
      <c r="D896" s="37"/>
      <c r="E896" s="46">
        <v>5575022.3799999999</v>
      </c>
      <c r="F896" s="41">
        <v>3515175.38</v>
      </c>
      <c r="G896" s="201"/>
      <c r="H896" s="35">
        <v>100</v>
      </c>
      <c r="I896" s="67">
        <v>8</v>
      </c>
      <c r="J896" s="35">
        <v>1</v>
      </c>
      <c r="K896" s="44">
        <v>0.11287011045375865</v>
      </c>
      <c r="L896" s="203"/>
      <c r="M896" s="44">
        <v>7.7966478292628053E-2</v>
      </c>
      <c r="N896" s="203"/>
      <c r="O896" s="44">
        <v>7.5042809146430842E-2</v>
      </c>
      <c r="P896" s="203"/>
      <c r="Q896" s="272"/>
    </row>
    <row r="897" spans="1:17" x14ac:dyDescent="0.25">
      <c r="A897" s="48">
        <v>411</v>
      </c>
      <c r="B897" s="47" t="s">
        <v>32</v>
      </c>
      <c r="C897" s="49">
        <v>45134</v>
      </c>
      <c r="D897" s="49"/>
      <c r="E897" s="52">
        <v>3898676.63</v>
      </c>
      <c r="F897" s="53">
        <v>2546690.88</v>
      </c>
      <c r="G897" s="201"/>
      <c r="H897" s="47">
        <v>150</v>
      </c>
      <c r="I897" s="67">
        <v>8</v>
      </c>
      <c r="J897" s="47">
        <v>1</v>
      </c>
      <c r="K897" s="56">
        <v>5.2620902286146229E-2</v>
      </c>
      <c r="L897" s="204"/>
      <c r="M897" s="56">
        <v>3.4115662515813862E-2</v>
      </c>
      <c r="N897" s="204">
        <v>3</v>
      </c>
      <c r="O897" s="56">
        <v>3.9786265506214606E-2</v>
      </c>
      <c r="P897" s="204"/>
      <c r="Q897" s="272"/>
    </row>
    <row r="898" spans="1:17" x14ac:dyDescent="0.25">
      <c r="A898" s="58">
        <v>411</v>
      </c>
      <c r="B898" s="57" t="s">
        <v>32</v>
      </c>
      <c r="C898" s="59">
        <v>45134</v>
      </c>
      <c r="D898" s="59"/>
      <c r="E898" s="62">
        <v>3416687.38</v>
      </c>
      <c r="F898" s="63">
        <v>2543771.88</v>
      </c>
      <c r="G898" s="201"/>
      <c r="H898" s="57">
        <v>150</v>
      </c>
      <c r="I898" s="67">
        <v>8</v>
      </c>
      <c r="J898" s="57">
        <v>1</v>
      </c>
      <c r="K898" s="66">
        <v>4.611543603843056E-2</v>
      </c>
      <c r="L898" s="205"/>
      <c r="M898" s="66">
        <v>2.2026926395358026E-2</v>
      </c>
      <c r="N898" s="205">
        <v>3</v>
      </c>
      <c r="O898" s="66">
        <v>5.1790295732605934E-2</v>
      </c>
      <c r="P898" s="205"/>
      <c r="Q898" s="272"/>
    </row>
    <row r="899" spans="1:17" x14ac:dyDescent="0.25">
      <c r="A899" s="45">
        <v>117</v>
      </c>
      <c r="B899" s="35" t="s">
        <v>32</v>
      </c>
      <c r="C899" s="37">
        <v>45134</v>
      </c>
      <c r="D899" s="37"/>
      <c r="E899" s="46">
        <v>2407040.38</v>
      </c>
      <c r="F899" s="41">
        <v>1683602</v>
      </c>
      <c r="G899" s="201"/>
      <c r="H899" s="35">
        <v>100</v>
      </c>
      <c r="I899" s="67">
        <v>8</v>
      </c>
      <c r="J899" s="35">
        <v>1</v>
      </c>
      <c r="K899" s="44">
        <v>4.8732165548231801E-2</v>
      </c>
      <c r="L899" s="203"/>
      <c r="M899" s="44">
        <v>2.7382588488525601E-2</v>
      </c>
      <c r="N899" s="203">
        <v>3</v>
      </c>
      <c r="O899" s="44">
        <v>4.5901590678368326E-2</v>
      </c>
      <c r="P899" s="203"/>
      <c r="Q899" s="272"/>
    </row>
    <row r="900" spans="1:17" x14ac:dyDescent="0.25">
      <c r="A900" s="45">
        <v>117</v>
      </c>
      <c r="B900" s="35" t="s">
        <v>32</v>
      </c>
      <c r="C900" s="37">
        <v>45134</v>
      </c>
      <c r="D900" s="37"/>
      <c r="E900" s="46">
        <v>2040634.63</v>
      </c>
      <c r="F900" s="41">
        <v>1564457.88</v>
      </c>
      <c r="G900" s="201"/>
      <c r="H900" s="35">
        <v>100</v>
      </c>
      <c r="I900" s="67">
        <v>8</v>
      </c>
      <c r="J900" s="35">
        <v>1</v>
      </c>
      <c r="K900" s="44">
        <v>4.1314032551715958E-2</v>
      </c>
      <c r="L900" s="203"/>
      <c r="M900" s="44">
        <v>1.8023583422617881E-2</v>
      </c>
      <c r="N900" s="203">
        <v>3</v>
      </c>
      <c r="O900" s="44">
        <v>5.0074465627560856E-2</v>
      </c>
      <c r="P900" s="203"/>
      <c r="Q900" s="272"/>
    </row>
    <row r="901" spans="1:17" x14ac:dyDescent="0.25">
      <c r="A901" s="48">
        <v>440</v>
      </c>
      <c r="B901" s="47" t="s">
        <v>32</v>
      </c>
      <c r="C901" s="49">
        <v>45134</v>
      </c>
      <c r="D901" s="49"/>
      <c r="E901" s="52">
        <v>1586210.63</v>
      </c>
      <c r="F901" s="53">
        <v>1108557.2599999998</v>
      </c>
      <c r="G901" s="201"/>
      <c r="H901" s="47">
        <v>200</v>
      </c>
      <c r="I901" s="67">
        <v>8</v>
      </c>
      <c r="J901" s="47">
        <v>1</v>
      </c>
      <c r="K901" s="56">
        <v>1.6056955184010051E-2</v>
      </c>
      <c r="L901" s="204"/>
      <c r="M901" s="56">
        <v>9.0397371997788314E-3</v>
      </c>
      <c r="N901" s="204"/>
      <c r="O901" s="56">
        <v>1.5087018666097126E-2</v>
      </c>
      <c r="P901" s="204"/>
      <c r="Q901" s="272"/>
    </row>
    <row r="902" spans="1:17" x14ac:dyDescent="0.25">
      <c r="A902" s="58">
        <v>440</v>
      </c>
      <c r="B902" s="57" t="s">
        <v>32</v>
      </c>
      <c r="C902" s="59">
        <v>45134</v>
      </c>
      <c r="D902" s="59"/>
      <c r="E902" s="62">
        <v>1388590.38</v>
      </c>
      <c r="F902" s="63">
        <v>1000364</v>
      </c>
      <c r="G902" s="201"/>
      <c r="H902" s="57">
        <v>200</v>
      </c>
      <c r="I902" s="67">
        <v>8</v>
      </c>
      <c r="J902" s="57">
        <v>1</v>
      </c>
      <c r="K902" s="66">
        <v>1.4056477165713791E-2</v>
      </c>
      <c r="L902" s="205"/>
      <c r="M902" s="66">
        <v>7.3473038601642648E-3</v>
      </c>
      <c r="N902" s="205"/>
      <c r="O902" s="66">
        <v>1.4424722606931483E-2</v>
      </c>
      <c r="P902" s="205"/>
      <c r="Q902" s="272"/>
    </row>
    <row r="903" spans="1:17" x14ac:dyDescent="0.25">
      <c r="A903" s="45">
        <v>46</v>
      </c>
      <c r="B903" s="35" t="s">
        <v>32</v>
      </c>
      <c r="C903" s="37">
        <v>45135</v>
      </c>
      <c r="D903" s="37"/>
      <c r="E903" s="46">
        <v>3440331.88</v>
      </c>
      <c r="F903" s="41">
        <v>2159568.63</v>
      </c>
      <c r="G903" s="201"/>
      <c r="H903" s="35">
        <v>250</v>
      </c>
      <c r="I903" s="67">
        <v>8</v>
      </c>
      <c r="J903" s="35">
        <v>1</v>
      </c>
      <c r="K903" s="44">
        <v>2.7860741200697189E-2</v>
      </c>
      <c r="L903" s="203"/>
      <c r="M903" s="44">
        <v>1.9391071303668819E-2</v>
      </c>
      <c r="N903" s="203"/>
      <c r="O903" s="44">
        <v>1.8209790278610995E-2</v>
      </c>
      <c r="P903" s="203"/>
      <c r="Q903" s="272"/>
    </row>
    <row r="904" spans="1:17" x14ac:dyDescent="0.25">
      <c r="A904" s="45">
        <v>46</v>
      </c>
      <c r="B904" s="35" t="s">
        <v>32</v>
      </c>
      <c r="C904" s="37">
        <v>45135</v>
      </c>
      <c r="D904" s="37"/>
      <c r="E904" s="46">
        <v>3449551.13</v>
      </c>
      <c r="F904" s="41">
        <v>2399940.88</v>
      </c>
      <c r="G904" s="201"/>
      <c r="H904" s="35">
        <v>250</v>
      </c>
      <c r="I904" s="67">
        <v>8</v>
      </c>
      <c r="J904" s="35">
        <v>1</v>
      </c>
      <c r="K904" s="44">
        <v>2.7935401189115083E-2</v>
      </c>
      <c r="L904" s="203"/>
      <c r="M904" s="44">
        <v>1.5891357906163885E-2</v>
      </c>
      <c r="N904" s="203"/>
      <c r="O904" s="44">
        <v>2.5894693058345082E-2</v>
      </c>
      <c r="P904" s="203"/>
      <c r="Q904" s="272"/>
    </row>
    <row r="905" spans="1:17" x14ac:dyDescent="0.25">
      <c r="A905" s="48">
        <v>165</v>
      </c>
      <c r="B905" s="47" t="s">
        <v>32</v>
      </c>
      <c r="C905" s="49">
        <v>45135</v>
      </c>
      <c r="D905" s="49"/>
      <c r="E905" s="52">
        <v>6997239.3799999999</v>
      </c>
      <c r="F905" s="53">
        <v>5254068.88</v>
      </c>
      <c r="G905" s="201"/>
      <c r="H905" s="47">
        <v>100</v>
      </c>
      <c r="I905" s="67">
        <v>8</v>
      </c>
      <c r="J905" s="47">
        <v>1</v>
      </c>
      <c r="K905" s="56">
        <v>0.14166385852104685</v>
      </c>
      <c r="L905" s="204"/>
      <c r="M905" s="56">
        <v>6.5980077621590139E-2</v>
      </c>
      <c r="N905" s="204"/>
      <c r="O905" s="56">
        <v>0.16272012893383192</v>
      </c>
      <c r="P905" s="204"/>
      <c r="Q905" s="272"/>
    </row>
    <row r="906" spans="1:17" x14ac:dyDescent="0.25">
      <c r="A906" s="58">
        <v>165</v>
      </c>
      <c r="B906" s="57" t="s">
        <v>32</v>
      </c>
      <c r="C906" s="59">
        <v>45135</v>
      </c>
      <c r="D906" s="59"/>
      <c r="E906" s="62">
        <v>7424023.3799999999</v>
      </c>
      <c r="F906" s="63">
        <v>5329164.38</v>
      </c>
      <c r="G906" s="201"/>
      <c r="H906" s="57">
        <v>100</v>
      </c>
      <c r="I906" s="67">
        <v>8</v>
      </c>
      <c r="J906" s="57">
        <v>1</v>
      </c>
      <c r="K906" s="66">
        <v>0.15030439015240091</v>
      </c>
      <c r="L906" s="205"/>
      <c r="M906" s="66">
        <v>7.9291704068125704E-2</v>
      </c>
      <c r="N906" s="205"/>
      <c r="O906" s="66">
        <v>0.15267727508119178</v>
      </c>
      <c r="P906" s="205"/>
      <c r="Q906" s="272"/>
    </row>
    <row r="907" spans="1:17" x14ac:dyDescent="0.25">
      <c r="A907" s="45">
        <v>121</v>
      </c>
      <c r="B907" s="35" t="s">
        <v>32</v>
      </c>
      <c r="C907" s="37">
        <v>45135</v>
      </c>
      <c r="D907" s="37"/>
      <c r="E907" s="46">
        <v>3006417.63</v>
      </c>
      <c r="F907" s="41">
        <v>2241176.38</v>
      </c>
      <c r="G907" s="201"/>
      <c r="H907" s="35">
        <v>100</v>
      </c>
      <c r="I907" s="67">
        <v>8</v>
      </c>
      <c r="J907" s="35">
        <v>1</v>
      </c>
      <c r="K907" s="44">
        <v>6.0866964621624962E-2</v>
      </c>
      <c r="L907" s="203"/>
      <c r="M907" s="44">
        <v>2.8964852878271323E-2</v>
      </c>
      <c r="N907" s="203"/>
      <c r="O907" s="44">
        <v>6.858954024821029E-2</v>
      </c>
      <c r="P907" s="203"/>
      <c r="Q907" s="272"/>
    </row>
    <row r="908" spans="1:17" ht="15.75" thickBot="1" x14ac:dyDescent="0.3">
      <c r="A908" s="45">
        <v>121</v>
      </c>
      <c r="B908" s="35" t="s">
        <v>32</v>
      </c>
      <c r="C908" s="37">
        <v>45135</v>
      </c>
      <c r="D908" s="37"/>
      <c r="E908" s="46">
        <v>2898076.38</v>
      </c>
      <c r="F908" s="41">
        <v>2116844.88</v>
      </c>
      <c r="G908" s="201"/>
      <c r="H908" s="35">
        <v>100</v>
      </c>
      <c r="I908" s="67">
        <v>8</v>
      </c>
      <c r="J908" s="35">
        <v>1</v>
      </c>
      <c r="K908" s="44">
        <v>5.8673522511317536E-2</v>
      </c>
      <c r="L908" s="203"/>
      <c r="M908" s="44">
        <v>2.9570093694467236E-2</v>
      </c>
      <c r="N908" s="203"/>
      <c r="O908" s="44">
        <v>6.2572371956228154E-2</v>
      </c>
      <c r="P908" s="203"/>
      <c r="Q908" s="272"/>
    </row>
    <row r="909" spans="1:17" ht="15.75" thickBot="1" x14ac:dyDescent="0.3">
      <c r="A909" s="34">
        <v>45</v>
      </c>
      <c r="B909" s="35" t="s">
        <v>32</v>
      </c>
      <c r="C909" s="36">
        <v>45148</v>
      </c>
      <c r="D909" s="37"/>
      <c r="E909" s="40">
        <v>403035.04</v>
      </c>
      <c r="F909" s="41">
        <v>317871.66000000003</v>
      </c>
      <c r="G909" s="201"/>
      <c r="H909" s="35">
        <v>750</v>
      </c>
      <c r="I909" s="35">
        <v>8</v>
      </c>
      <c r="J909" s="35">
        <v>1</v>
      </c>
      <c r="K909" s="44">
        <v>1.0879623764914832E-3</v>
      </c>
      <c r="L909" s="203"/>
      <c r="M909" s="44">
        <v>4.2979818844777172E-4</v>
      </c>
      <c r="N909" s="203"/>
      <c r="O909" s="44">
        <v>1.41505300429398E-3</v>
      </c>
      <c r="P909" s="203"/>
      <c r="Q909" s="272"/>
    </row>
    <row r="910" spans="1:17" x14ac:dyDescent="0.25">
      <c r="A910" s="34">
        <v>45</v>
      </c>
      <c r="B910" s="35" t="s">
        <v>32</v>
      </c>
      <c r="C910" s="37">
        <v>45148</v>
      </c>
      <c r="D910" s="37"/>
      <c r="E910" s="46">
        <v>476722.23</v>
      </c>
      <c r="F910" s="41">
        <v>300715.66000000003</v>
      </c>
      <c r="G910" s="201"/>
      <c r="H910" s="35">
        <v>750</v>
      </c>
      <c r="I910" s="35">
        <v>8</v>
      </c>
      <c r="J910" s="35">
        <v>1</v>
      </c>
      <c r="K910" s="44">
        <v>1.2868753304355858E-3</v>
      </c>
      <c r="L910" s="203"/>
      <c r="M910" s="44">
        <v>8.8826095137259646E-4</v>
      </c>
      <c r="N910" s="203"/>
      <c r="O910" s="44">
        <v>8.5702091498542673E-4</v>
      </c>
      <c r="P910" s="203"/>
      <c r="Q910" s="272"/>
    </row>
    <row r="911" spans="1:17" x14ac:dyDescent="0.25">
      <c r="A911" s="48">
        <v>211</v>
      </c>
      <c r="B911" s="47" t="s">
        <v>32</v>
      </c>
      <c r="C911" s="49">
        <v>45138</v>
      </c>
      <c r="D911" s="49"/>
      <c r="E911" s="52">
        <v>1255849.57</v>
      </c>
      <c r="F911" s="53">
        <v>810068.50999999989</v>
      </c>
      <c r="G911" s="201"/>
      <c r="H911" s="47">
        <v>150</v>
      </c>
      <c r="I911" s="47">
        <v>8</v>
      </c>
      <c r="J911" s="47">
        <v>1</v>
      </c>
      <c r="K911" s="56">
        <v>1.695035105003535E-2</v>
      </c>
      <c r="L911" s="204"/>
      <c r="M911" s="56">
        <v>1.1248725216890619E-2</v>
      </c>
      <c r="N911" s="204"/>
      <c r="O911" s="56">
        <v>1.2258495541261166E-2</v>
      </c>
      <c r="P911" s="204"/>
      <c r="Q911" s="272"/>
    </row>
    <row r="912" spans="1:17" x14ac:dyDescent="0.25">
      <c r="A912" s="58">
        <v>211</v>
      </c>
      <c r="B912" s="57" t="s">
        <v>32</v>
      </c>
      <c r="C912" s="59">
        <v>45138</v>
      </c>
      <c r="D912" s="59"/>
      <c r="E912" s="62">
        <v>1180573.82</v>
      </c>
      <c r="F912" s="63">
        <v>779172.50999999989</v>
      </c>
      <c r="G912" s="201"/>
      <c r="H912" s="57">
        <v>150</v>
      </c>
      <c r="I912" s="57">
        <v>8</v>
      </c>
      <c r="J912" s="57">
        <v>1</v>
      </c>
      <c r="K912" s="66">
        <v>1.593434529700977E-2</v>
      </c>
      <c r="L912" s="205"/>
      <c r="M912" s="66">
        <v>1.0128857959757038E-2</v>
      </c>
      <c r="N912" s="205"/>
      <c r="O912" s="66">
        <v>1.2481797775093378E-2</v>
      </c>
      <c r="P912" s="205"/>
      <c r="Q912" s="272"/>
    </row>
    <row r="913" spans="1:31" x14ac:dyDescent="0.25">
      <c r="A913" s="68" t="s">
        <v>64</v>
      </c>
      <c r="B913" s="67" t="s">
        <v>32</v>
      </c>
      <c r="C913" s="69">
        <v>45138</v>
      </c>
      <c r="D913" s="69"/>
      <c r="E913" s="72">
        <v>1235232.4400000002</v>
      </c>
      <c r="F913" s="73">
        <v>801986.94</v>
      </c>
      <c r="G913" s="201"/>
      <c r="H913" s="67">
        <v>150</v>
      </c>
      <c r="I913" s="67">
        <v>8</v>
      </c>
      <c r="J913" s="67">
        <v>1</v>
      </c>
      <c r="K913" s="76">
        <v>1.6672079193682191E-2</v>
      </c>
      <c r="L913" s="206"/>
      <c r="M913" s="76">
        <v>1.0932406103019239E-2</v>
      </c>
      <c r="N913" s="206"/>
      <c r="O913" s="76">
        <v>1.2340297144925346E-2</v>
      </c>
      <c r="P913" s="206"/>
      <c r="Q913" s="273"/>
    </row>
    <row r="914" spans="1:31" x14ac:dyDescent="0.25">
      <c r="A914" s="68" t="s">
        <v>64</v>
      </c>
      <c r="B914" s="67" t="s">
        <v>32</v>
      </c>
      <c r="C914" s="69">
        <v>45138</v>
      </c>
      <c r="D914" s="69"/>
      <c r="E914" s="72">
        <v>1229431.32</v>
      </c>
      <c r="F914" s="73">
        <v>817936.32</v>
      </c>
      <c r="G914" s="201"/>
      <c r="H914" s="67">
        <v>150</v>
      </c>
      <c r="I914" s="67">
        <v>8</v>
      </c>
      <c r="J914" s="67">
        <v>1</v>
      </c>
      <c r="K914" s="76">
        <v>1.6593780786904551E-2</v>
      </c>
      <c r="L914" s="206"/>
      <c r="M914" s="76">
        <v>1.0383559550790256E-2</v>
      </c>
      <c r="N914" s="206"/>
      <c r="O914" s="76">
        <v>1.3351975657645732E-2</v>
      </c>
      <c r="P914" s="206"/>
      <c r="Q914" s="273"/>
    </row>
    <row r="915" spans="1:31" x14ac:dyDescent="0.25">
      <c r="A915" s="48">
        <v>179</v>
      </c>
      <c r="B915" s="47" t="s">
        <v>32</v>
      </c>
      <c r="C915" s="49">
        <v>45138</v>
      </c>
      <c r="D915" s="49"/>
      <c r="E915" s="52">
        <v>1838003.32</v>
      </c>
      <c r="F915" s="53">
        <v>1176736.82</v>
      </c>
      <c r="G915" s="201"/>
      <c r="H915" s="47">
        <v>150</v>
      </c>
      <c r="I915" s="227">
        <v>9.9</v>
      </c>
      <c r="J915" s="47">
        <v>1</v>
      </c>
      <c r="K915" s="56">
        <v>3.0699589969680002E-2</v>
      </c>
      <c r="L915" s="204"/>
      <c r="M915" s="56">
        <v>2.0649209227559619E-2</v>
      </c>
      <c r="N915" s="204"/>
      <c r="O915" s="56">
        <v>2.1608318595558808E-2</v>
      </c>
      <c r="P915" s="203"/>
      <c r="Q915" s="274" t="s">
        <v>166</v>
      </c>
      <c r="T915" s="270"/>
      <c r="U915" s="224"/>
      <c r="V915" s="224"/>
      <c r="W915" s="224"/>
      <c r="X915" s="224"/>
      <c r="Y915" s="224"/>
      <c r="Z915" s="224"/>
      <c r="AA915" s="224"/>
      <c r="AB915" s="224"/>
      <c r="AC915" s="224"/>
      <c r="AD915" s="224"/>
      <c r="AE915" s="224"/>
    </row>
    <row r="916" spans="1:31" x14ac:dyDescent="0.25">
      <c r="A916" s="58">
        <v>179</v>
      </c>
      <c r="B916" s="57" t="s">
        <v>32</v>
      </c>
      <c r="C916" s="59">
        <v>45138</v>
      </c>
      <c r="D916" s="59"/>
      <c r="E916" s="62">
        <v>2585567.3199999998</v>
      </c>
      <c r="F916" s="63">
        <v>1599505.07</v>
      </c>
      <c r="G916" s="201"/>
      <c r="H916" s="57">
        <v>150</v>
      </c>
      <c r="I916" s="67">
        <v>8</v>
      </c>
      <c r="J916" s="57">
        <v>1</v>
      </c>
      <c r="K916" s="66">
        <v>3.4897709713352904E-2</v>
      </c>
      <c r="L916" s="205"/>
      <c r="M916" s="66">
        <v>2.4882042536753121E-2</v>
      </c>
      <c r="N916" s="205"/>
      <c r="O916" s="66">
        <v>2.1533684429689542E-2</v>
      </c>
      <c r="P916" s="205"/>
      <c r="Q916" s="272"/>
    </row>
    <row r="917" spans="1:31" x14ac:dyDescent="0.25">
      <c r="A917" s="45">
        <v>180</v>
      </c>
      <c r="B917" s="35" t="s">
        <v>32</v>
      </c>
      <c r="C917" s="37">
        <v>45138</v>
      </c>
      <c r="D917" s="37"/>
      <c r="E917" s="46">
        <v>2788034.32</v>
      </c>
      <c r="F917" s="41">
        <v>1620266.82</v>
      </c>
      <c r="G917" s="201"/>
      <c r="H917" s="35">
        <v>150</v>
      </c>
      <c r="I917" s="67">
        <v>8</v>
      </c>
      <c r="J917" s="35">
        <v>1</v>
      </c>
      <c r="K917" s="44">
        <v>3.7630430899097712E-2</v>
      </c>
      <c r="L917" s="203"/>
      <c r="M917" s="44">
        <v>2.9467146326753561E-2</v>
      </c>
      <c r="N917" s="203"/>
      <c r="O917" s="44">
        <v>1.7551061830539939E-2</v>
      </c>
      <c r="P917" s="203"/>
      <c r="Q917" s="272"/>
    </row>
    <row r="918" spans="1:31" x14ac:dyDescent="0.25">
      <c r="A918" s="45">
        <v>180</v>
      </c>
      <c r="B918" s="35" t="s">
        <v>32</v>
      </c>
      <c r="C918" s="37">
        <v>45138</v>
      </c>
      <c r="D918" s="37"/>
      <c r="E918" s="46">
        <v>2701460.32</v>
      </c>
      <c r="F918" s="41">
        <v>1632726.57</v>
      </c>
      <c r="G918" s="201"/>
      <c r="H918" s="35">
        <v>150</v>
      </c>
      <c r="I918" s="67">
        <v>8</v>
      </c>
      <c r="J918" s="35">
        <v>1</v>
      </c>
      <c r="K918" s="44">
        <v>3.6461931321711417E-2</v>
      </c>
      <c r="L918" s="203"/>
      <c r="M918" s="44">
        <v>2.6968154016608663E-2</v>
      </c>
      <c r="N918" s="203"/>
      <c r="O918" s="44">
        <v>2.0411621205970933E-2</v>
      </c>
      <c r="P918" s="203"/>
      <c r="Q918" s="272"/>
    </row>
    <row r="919" spans="1:31" x14ac:dyDescent="0.25">
      <c r="A919" s="48">
        <v>85</v>
      </c>
      <c r="B919" s="47" t="s">
        <v>32</v>
      </c>
      <c r="C919" s="49">
        <v>45139</v>
      </c>
      <c r="D919" s="49"/>
      <c r="E919" s="52">
        <v>339935.85000000003</v>
      </c>
      <c r="F919" s="53">
        <v>229545.71000000002</v>
      </c>
      <c r="G919" s="201"/>
      <c r="H919" s="47">
        <v>250</v>
      </c>
      <c r="I919" s="67">
        <v>8</v>
      </c>
      <c r="J919" s="47">
        <v>1</v>
      </c>
      <c r="K919" s="56">
        <v>2.7528927650110955E-3</v>
      </c>
      <c r="L919" s="204"/>
      <c r="M919" s="56">
        <v>1.6713339299530836E-3</v>
      </c>
      <c r="N919" s="204"/>
      <c r="O919" s="56">
        <v>2.3253514953747259E-3</v>
      </c>
      <c r="P919" s="204"/>
      <c r="Q919" s="272"/>
    </row>
    <row r="920" spans="1:31" x14ac:dyDescent="0.25">
      <c r="A920" s="58">
        <v>85</v>
      </c>
      <c r="B920" s="57" t="s">
        <v>32</v>
      </c>
      <c r="C920" s="59">
        <v>45139</v>
      </c>
      <c r="D920" s="59"/>
      <c r="E920" s="62">
        <v>345414.88</v>
      </c>
      <c r="F920" s="63">
        <v>231738.82</v>
      </c>
      <c r="G920" s="201"/>
      <c r="H920" s="57">
        <v>250</v>
      </c>
      <c r="I920" s="67">
        <v>8</v>
      </c>
      <c r="J920" s="57">
        <v>1</v>
      </c>
      <c r="K920" s="66">
        <v>2.7972634368489692E-3</v>
      </c>
      <c r="L920" s="205"/>
      <c r="M920" s="66">
        <v>1.7210835687080613E-3</v>
      </c>
      <c r="N920" s="205"/>
      <c r="O920" s="66">
        <v>2.313786716502952E-3</v>
      </c>
      <c r="P920" s="205"/>
      <c r="Q920" s="272"/>
    </row>
    <row r="921" spans="1:31" x14ac:dyDescent="0.25">
      <c r="A921" s="45">
        <v>181</v>
      </c>
      <c r="B921" s="35" t="s">
        <v>32</v>
      </c>
      <c r="C921" s="37">
        <v>45139</v>
      </c>
      <c r="D921" s="37"/>
      <c r="E921" s="46">
        <v>1000994.88</v>
      </c>
      <c r="F921" s="41">
        <v>677790.94</v>
      </c>
      <c r="G921" s="201"/>
      <c r="H921" s="35">
        <v>150</v>
      </c>
      <c r="I921" s="67">
        <v>8</v>
      </c>
      <c r="J921" s="35">
        <v>1</v>
      </c>
      <c r="K921" s="44">
        <v>1.3510546979992202E-2</v>
      </c>
      <c r="L921" s="203"/>
      <c r="M921" s="44">
        <v>8.1556455316347479E-3</v>
      </c>
      <c r="N921" s="203"/>
      <c r="O921" s="44">
        <v>1.151303811396852E-2</v>
      </c>
      <c r="P921" s="203"/>
      <c r="Q921" s="272"/>
    </row>
    <row r="922" spans="1:31" x14ac:dyDescent="0.25">
      <c r="A922" s="45">
        <v>181</v>
      </c>
      <c r="B922" s="35" t="s">
        <v>32</v>
      </c>
      <c r="C922" s="37">
        <v>45139</v>
      </c>
      <c r="D922" s="37"/>
      <c r="E922" s="46">
        <v>774776.00999999989</v>
      </c>
      <c r="F922" s="41">
        <v>546483.93999999994</v>
      </c>
      <c r="G922" s="201"/>
      <c r="H922" s="35">
        <v>150</v>
      </c>
      <c r="I922" s="227">
        <v>9.1999999999999993</v>
      </c>
      <c r="J922" s="35">
        <v>1</v>
      </c>
      <c r="K922" s="44">
        <v>1.202583057606378E-2</v>
      </c>
      <c r="L922" s="203"/>
      <c r="M922" s="44">
        <v>6.6247632398714522E-3</v>
      </c>
      <c r="N922" s="203"/>
      <c r="O922" s="44">
        <v>1.1612294772813503E-2</v>
      </c>
      <c r="P922" s="203"/>
      <c r="Q922" s="274" t="s">
        <v>167</v>
      </c>
    </row>
    <row r="923" spans="1:31" x14ac:dyDescent="0.25">
      <c r="A923" s="48">
        <v>133</v>
      </c>
      <c r="B923" s="47" t="s">
        <v>32</v>
      </c>
      <c r="C923" s="49">
        <v>45139</v>
      </c>
      <c r="D923" s="49"/>
      <c r="E923" s="52">
        <v>454218.48</v>
      </c>
      <c r="F923" s="53">
        <v>299618.16000000003</v>
      </c>
      <c r="G923" s="201"/>
      <c r="H923" s="47">
        <v>150</v>
      </c>
      <c r="I923" s="227">
        <v>9.1999999999999993</v>
      </c>
      <c r="J923" s="47">
        <v>1</v>
      </c>
      <c r="K923" s="56">
        <v>7.0502369904267099E-3</v>
      </c>
      <c r="L923" s="204"/>
      <c r="M923" s="56">
        <v>4.4863166592180054E-3</v>
      </c>
      <c r="N923" s="204"/>
      <c r="O923" s="56">
        <v>5.5124287120987105E-3</v>
      </c>
      <c r="P923" s="203"/>
      <c r="Q923" s="274" t="s">
        <v>167</v>
      </c>
    </row>
    <row r="924" spans="1:31" x14ac:dyDescent="0.25">
      <c r="A924" s="58">
        <v>133</v>
      </c>
      <c r="B924" s="57" t="s">
        <v>32</v>
      </c>
      <c r="C924" s="59">
        <v>45139</v>
      </c>
      <c r="D924" s="59"/>
      <c r="E924" s="62">
        <v>501917.26</v>
      </c>
      <c r="F924" s="63">
        <v>318162.10000000003</v>
      </c>
      <c r="G924" s="201"/>
      <c r="H924" s="57">
        <v>150</v>
      </c>
      <c r="I924" s="227">
        <v>8.3000000000000007</v>
      </c>
      <c r="J924" s="57">
        <v>1</v>
      </c>
      <c r="K924" s="66">
        <v>7.028478355801053E-3</v>
      </c>
      <c r="L924" s="205"/>
      <c r="M924" s="66">
        <v>4.810711845522858E-3</v>
      </c>
      <c r="N924" s="205"/>
      <c r="O924" s="66">
        <v>4.7681979970981194E-3</v>
      </c>
      <c r="P924" s="203"/>
      <c r="Q924" s="274" t="s">
        <v>168</v>
      </c>
    </row>
    <row r="925" spans="1:31" x14ac:dyDescent="0.25">
      <c r="A925" s="45">
        <v>185</v>
      </c>
      <c r="B925" s="35" t="s">
        <v>32</v>
      </c>
      <c r="C925" s="37">
        <v>45139</v>
      </c>
      <c r="D925" s="37"/>
      <c r="E925" s="46">
        <v>3491284.07</v>
      </c>
      <c r="F925" s="41">
        <v>2221724.5699999998</v>
      </c>
      <c r="G925" s="201"/>
      <c r="H925" s="35">
        <v>150</v>
      </c>
      <c r="I925" s="67">
        <v>8</v>
      </c>
      <c r="J925" s="35">
        <v>1</v>
      </c>
      <c r="K925" s="44">
        <v>4.7122276437850892E-2</v>
      </c>
      <c r="L925" s="203"/>
      <c r="M925" s="44">
        <v>3.2035739611712175E-2</v>
      </c>
      <c r="N925" s="203"/>
      <c r="O925" s="44">
        <v>3.2436054176198242E-2</v>
      </c>
      <c r="P925" s="203"/>
      <c r="Q925" s="272"/>
    </row>
    <row r="926" spans="1:31" x14ac:dyDescent="0.25">
      <c r="A926" s="45">
        <v>185</v>
      </c>
      <c r="B926" s="35" t="s">
        <v>32</v>
      </c>
      <c r="C926" s="37">
        <v>45139</v>
      </c>
      <c r="D926" s="37"/>
      <c r="E926" s="46">
        <v>3387982.07</v>
      </c>
      <c r="F926" s="41">
        <v>2185454.8199999998</v>
      </c>
      <c r="G926" s="201"/>
      <c r="H926" s="35">
        <v>150</v>
      </c>
      <c r="I926" s="67">
        <v>8</v>
      </c>
      <c r="J926" s="35">
        <v>1</v>
      </c>
      <c r="K926" s="44">
        <v>4.5727997054396743E-2</v>
      </c>
      <c r="L926" s="203"/>
      <c r="M926" s="44">
        <v>3.0344264965122388E-2</v>
      </c>
      <c r="N926" s="203"/>
      <c r="O926" s="44">
        <v>3.3075023991939873E-2</v>
      </c>
      <c r="P926" s="203"/>
      <c r="Q926" s="272"/>
    </row>
    <row r="927" spans="1:31" x14ac:dyDescent="0.25">
      <c r="A927" s="48">
        <v>228</v>
      </c>
      <c r="B927" s="47" t="s">
        <v>32</v>
      </c>
      <c r="C927" s="49">
        <v>45139</v>
      </c>
      <c r="D927" s="49"/>
      <c r="E927" s="52">
        <v>5252346.82</v>
      </c>
      <c r="F927" s="53">
        <v>2874307.07</v>
      </c>
      <c r="G927" s="201"/>
      <c r="H927" s="47">
        <v>150</v>
      </c>
      <c r="I927" s="67">
        <v>8</v>
      </c>
      <c r="J927" s="229">
        <v>2</v>
      </c>
      <c r="K927" s="56">
        <v>0.14178309976335274</v>
      </c>
      <c r="L927" s="204"/>
      <c r="M927" s="56">
        <v>0.12001369328070267</v>
      </c>
      <c r="N927" s="204"/>
      <c r="O927" s="56">
        <v>4.6804223937697627E-2</v>
      </c>
      <c r="P927" s="204"/>
      <c r="Q927" s="272"/>
    </row>
    <row r="928" spans="1:31" x14ac:dyDescent="0.25">
      <c r="A928" s="58">
        <v>228</v>
      </c>
      <c r="B928" s="57" t="s">
        <v>32</v>
      </c>
      <c r="C928" s="59">
        <v>45139</v>
      </c>
      <c r="D928" s="59"/>
      <c r="E928" s="62">
        <v>5396749.8200000003</v>
      </c>
      <c r="F928" s="63">
        <v>2967830.82</v>
      </c>
      <c r="G928" s="201"/>
      <c r="H928" s="57">
        <v>150</v>
      </c>
      <c r="I928" s="67">
        <v>8</v>
      </c>
      <c r="J928" s="236">
        <v>2</v>
      </c>
      <c r="K928" s="66">
        <v>0.14568114870352677</v>
      </c>
      <c r="L928" s="205"/>
      <c r="M928" s="66">
        <v>0.12258144123523212</v>
      </c>
      <c r="N928" s="205"/>
      <c r="O928" s="66">
        <v>4.9664371056833495E-2</v>
      </c>
      <c r="P928" s="205"/>
      <c r="Q928" s="272"/>
    </row>
    <row r="929" spans="1:17" x14ac:dyDescent="0.25">
      <c r="A929" s="45">
        <v>49</v>
      </c>
      <c r="B929" s="35" t="s">
        <v>32</v>
      </c>
      <c r="C929" s="37">
        <v>45141</v>
      </c>
      <c r="D929" s="37"/>
      <c r="E929" s="46">
        <v>2444099.8199999998</v>
      </c>
      <c r="F929" s="41">
        <v>1466041.82</v>
      </c>
      <c r="G929" s="201"/>
      <c r="H929" s="35">
        <v>100</v>
      </c>
      <c r="I929" s="67">
        <v>8</v>
      </c>
      <c r="J929" s="35">
        <v>1</v>
      </c>
      <c r="K929" s="44">
        <v>4.9482459053987092E-2</v>
      </c>
      <c r="L929" s="203"/>
      <c r="M929" s="44">
        <v>3.7020098010158611E-2</v>
      </c>
      <c r="N929" s="203"/>
      <c r="O929" s="44">
        <v>2.6794076244231239E-2</v>
      </c>
      <c r="P929" s="203"/>
      <c r="Q929" s="272"/>
    </row>
    <row r="930" spans="1:17" x14ac:dyDescent="0.25">
      <c r="A930" s="45">
        <v>49</v>
      </c>
      <c r="B930" s="35" t="s">
        <v>32</v>
      </c>
      <c r="C930" s="37">
        <v>45141</v>
      </c>
      <c r="D930" s="37"/>
      <c r="E930" s="46">
        <v>2520678.5699999998</v>
      </c>
      <c r="F930" s="41">
        <v>1482980.82</v>
      </c>
      <c r="G930" s="201"/>
      <c r="H930" s="35">
        <v>100</v>
      </c>
      <c r="I930" s="67">
        <v>8</v>
      </c>
      <c r="J930" s="35">
        <v>1</v>
      </c>
      <c r="K930" s="44">
        <v>5.1032847802545037E-2</v>
      </c>
      <c r="L930" s="203"/>
      <c r="M930" s="44">
        <v>3.9277499299551835E-2</v>
      </c>
      <c r="N930" s="203"/>
      <c r="O930" s="44">
        <v>2.5273999281435387E-2</v>
      </c>
      <c r="P930" s="203"/>
      <c r="Q930" s="272"/>
    </row>
    <row r="931" spans="1:17" x14ac:dyDescent="0.25">
      <c r="A931" s="48">
        <v>92</v>
      </c>
      <c r="B931" s="47" t="s">
        <v>32</v>
      </c>
      <c r="C931" s="49">
        <v>45146</v>
      </c>
      <c r="D931" s="49"/>
      <c r="E931" s="52">
        <v>1510951.82</v>
      </c>
      <c r="F931" s="53">
        <v>913439.88</v>
      </c>
      <c r="G931" s="201"/>
      <c r="H931" s="47">
        <v>150</v>
      </c>
      <c r="I931" s="67">
        <v>8</v>
      </c>
      <c r="J931" s="47">
        <v>1</v>
      </c>
      <c r="K931" s="56">
        <v>2.0393496466849782E-2</v>
      </c>
      <c r="L931" s="204"/>
      <c r="M931" s="56">
        <v>1.5077463423123523E-2</v>
      </c>
      <c r="N931" s="204"/>
      <c r="O931" s="56">
        <v>1.1429471044011458E-2</v>
      </c>
      <c r="P931" s="204"/>
      <c r="Q931" s="272"/>
    </row>
    <row r="932" spans="1:17" x14ac:dyDescent="0.25">
      <c r="A932" s="58">
        <v>92</v>
      </c>
      <c r="B932" s="57" t="s">
        <v>32</v>
      </c>
      <c r="C932" s="59">
        <v>45146</v>
      </c>
      <c r="D932" s="59"/>
      <c r="E932" s="62">
        <v>1531973.9400000002</v>
      </c>
      <c r="F932" s="63">
        <v>930204.44</v>
      </c>
      <c r="G932" s="201"/>
      <c r="H932" s="57">
        <v>150</v>
      </c>
      <c r="I932" s="67">
        <v>8</v>
      </c>
      <c r="J932" s="57">
        <v>1</v>
      </c>
      <c r="K932" s="66">
        <v>2.0677234521413096E-2</v>
      </c>
      <c r="L932" s="205"/>
      <c r="M932" s="66">
        <v>1.5184897602885279E-2</v>
      </c>
      <c r="N932" s="205"/>
      <c r="O932" s="66">
        <v>1.1808524374834799E-2</v>
      </c>
      <c r="P932" s="205"/>
      <c r="Q932" s="272"/>
    </row>
    <row r="933" spans="1:17" x14ac:dyDescent="0.25">
      <c r="A933" s="45">
        <v>184</v>
      </c>
      <c r="B933" s="35" t="s">
        <v>32</v>
      </c>
      <c r="C933" s="37">
        <v>45146</v>
      </c>
      <c r="D933" s="37"/>
      <c r="E933" s="46">
        <v>1858200.82</v>
      </c>
      <c r="F933" s="41">
        <v>1184257.2</v>
      </c>
      <c r="G933" s="201"/>
      <c r="H933" s="35">
        <v>100</v>
      </c>
      <c r="I933" s="67">
        <v>8</v>
      </c>
      <c r="J933" s="35">
        <v>1</v>
      </c>
      <c r="K933" s="44">
        <v>3.7620536296154736E-2</v>
      </c>
      <c r="L933" s="203"/>
      <c r="M933" s="44">
        <v>2.5509181322294901E-2</v>
      </c>
      <c r="N933" s="203"/>
      <c r="O933" s="44">
        <v>2.6039413193798655E-2</v>
      </c>
      <c r="P933" s="203"/>
      <c r="Q933" s="272"/>
    </row>
    <row r="934" spans="1:17" x14ac:dyDescent="0.25">
      <c r="A934" s="45">
        <v>184</v>
      </c>
      <c r="B934" s="35" t="s">
        <v>32</v>
      </c>
      <c r="C934" s="37">
        <v>45146</v>
      </c>
      <c r="D934" s="37"/>
      <c r="E934" s="46">
        <v>1854685.32</v>
      </c>
      <c r="F934" s="41">
        <v>1182227.07</v>
      </c>
      <c r="G934" s="201"/>
      <c r="H934" s="35">
        <v>100</v>
      </c>
      <c r="I934" s="67">
        <v>8</v>
      </c>
      <c r="J934" s="35">
        <v>1</v>
      </c>
      <c r="K934" s="44">
        <v>3.7549362613565819E-2</v>
      </c>
      <c r="L934" s="203"/>
      <c r="M934" s="44">
        <v>2.5452959152463095E-2</v>
      </c>
      <c r="N934" s="203"/>
      <c r="O934" s="44">
        <v>2.6007267441370854E-2</v>
      </c>
      <c r="P934" s="203"/>
      <c r="Q934" s="272"/>
    </row>
    <row r="935" spans="1:17" x14ac:dyDescent="0.25">
      <c r="A935" s="48">
        <v>120</v>
      </c>
      <c r="B935" s="47" t="s">
        <v>32</v>
      </c>
      <c r="C935" s="49">
        <v>45147</v>
      </c>
      <c r="D935" s="49"/>
      <c r="E935" s="52">
        <v>2435693.5699999998</v>
      </c>
      <c r="F935" s="53">
        <v>1441729.82</v>
      </c>
      <c r="G935" s="201"/>
      <c r="H935" s="47">
        <v>150</v>
      </c>
      <c r="I935" s="67">
        <v>8</v>
      </c>
      <c r="J935" s="47">
        <v>1</v>
      </c>
      <c r="K935" s="56">
        <v>3.2874845879681147E-2</v>
      </c>
      <c r="L935" s="204"/>
      <c r="M935" s="56">
        <v>2.508142696618864E-2</v>
      </c>
      <c r="N935" s="204"/>
      <c r="O935" s="56">
        <v>1.6755850664008885E-2</v>
      </c>
      <c r="P935" s="204"/>
      <c r="Q935" s="272"/>
    </row>
    <row r="936" spans="1:17" x14ac:dyDescent="0.25">
      <c r="A936" s="58">
        <v>120</v>
      </c>
      <c r="B936" s="57" t="s">
        <v>32</v>
      </c>
      <c r="C936" s="59">
        <v>45147</v>
      </c>
      <c r="D936" s="59"/>
      <c r="E936" s="62">
        <v>2435187.0699999998</v>
      </c>
      <c r="F936" s="63">
        <v>1454089.4400000002</v>
      </c>
      <c r="G936" s="201"/>
      <c r="H936" s="57">
        <v>150</v>
      </c>
      <c r="I936" s="67">
        <v>8</v>
      </c>
      <c r="J936" s="57">
        <v>1</v>
      </c>
      <c r="K936" s="66">
        <v>3.2868009588924725E-2</v>
      </c>
      <c r="L936" s="205"/>
      <c r="M936" s="66">
        <v>2.4756766585849594E-2</v>
      </c>
      <c r="N936" s="205"/>
      <c r="O936" s="66">
        <v>1.7439172456611526E-2</v>
      </c>
      <c r="P936" s="205"/>
      <c r="Q936" s="272"/>
    </row>
    <row r="937" spans="1:17" x14ac:dyDescent="0.25">
      <c r="A937" s="45">
        <v>183</v>
      </c>
      <c r="B937" s="35" t="s">
        <v>32</v>
      </c>
      <c r="C937" s="37">
        <v>45147</v>
      </c>
      <c r="D937" s="37"/>
      <c r="E937" s="46">
        <v>2468635.3199999998</v>
      </c>
      <c r="F937" s="41">
        <v>1482149.07</v>
      </c>
      <c r="G937" s="201"/>
      <c r="H937" s="35">
        <v>150</v>
      </c>
      <c r="I937" s="67">
        <v>8</v>
      </c>
      <c r="J937" s="35">
        <v>1</v>
      </c>
      <c r="K937" s="44">
        <v>3.3319464598388436E-2</v>
      </c>
      <c r="L937" s="203"/>
      <c r="M937" s="44">
        <v>2.489274164427456E-2</v>
      </c>
      <c r="N937" s="203"/>
      <c r="O937" s="44">
        <v>1.8117454351344833E-2</v>
      </c>
      <c r="P937" s="203"/>
      <c r="Q937" s="272"/>
    </row>
    <row r="938" spans="1:17" x14ac:dyDescent="0.25">
      <c r="A938" s="45">
        <v>183</v>
      </c>
      <c r="B938" s="35" t="s">
        <v>32</v>
      </c>
      <c r="C938" s="37">
        <v>45147</v>
      </c>
      <c r="D938" s="37"/>
      <c r="E938" s="46">
        <v>2485515.3199999998</v>
      </c>
      <c r="F938" s="41">
        <v>1500312.32</v>
      </c>
      <c r="G938" s="201"/>
      <c r="H938" s="35">
        <v>150</v>
      </c>
      <c r="I938" s="67">
        <v>8</v>
      </c>
      <c r="J938" s="35">
        <v>1</v>
      </c>
      <c r="K938" s="44">
        <v>3.3547295966539152E-2</v>
      </c>
      <c r="L938" s="203"/>
      <c r="M938" s="44">
        <v>2.4860360442088503E-2</v>
      </c>
      <c r="N938" s="203"/>
      <c r="O938" s="44">
        <v>1.8676911377568904E-2</v>
      </c>
      <c r="P938" s="203"/>
      <c r="Q938" s="272"/>
    </row>
    <row r="939" spans="1:17" x14ac:dyDescent="0.25">
      <c r="A939" s="48">
        <v>89</v>
      </c>
      <c r="B939" s="47" t="s">
        <v>32</v>
      </c>
      <c r="C939" s="49">
        <v>45139</v>
      </c>
      <c r="D939" s="49"/>
      <c r="E939" s="52">
        <v>2868889.57</v>
      </c>
      <c r="F939" s="53">
        <v>1752282.32</v>
      </c>
      <c r="G939" s="201"/>
      <c r="H939" s="47">
        <v>250</v>
      </c>
      <c r="I939" s="67">
        <v>8</v>
      </c>
      <c r="J939" s="47">
        <v>1</v>
      </c>
      <c r="K939" s="56">
        <v>2.3233046296437375E-2</v>
      </c>
      <c r="L939" s="204"/>
      <c r="M939" s="56">
        <v>1.6905709000428884E-2</v>
      </c>
      <c r="N939" s="204"/>
      <c r="O939" s="56">
        <v>1.3603775186418254E-2</v>
      </c>
      <c r="P939" s="204"/>
      <c r="Q939" s="272"/>
    </row>
    <row r="940" spans="1:17" x14ac:dyDescent="0.25">
      <c r="A940" s="58">
        <v>89</v>
      </c>
      <c r="B940" s="57" t="s">
        <v>32</v>
      </c>
      <c r="C940" s="59">
        <v>45139</v>
      </c>
      <c r="D940" s="59"/>
      <c r="E940" s="62">
        <v>2867999.57</v>
      </c>
      <c r="F940" s="63">
        <v>1768501.07</v>
      </c>
      <c r="G940" s="201"/>
      <c r="H940" s="57">
        <v>250</v>
      </c>
      <c r="I940" s="67">
        <v>8</v>
      </c>
      <c r="J940" s="57">
        <v>1</v>
      </c>
      <c r="K940" s="66">
        <v>2.3225838834909387E-2</v>
      </c>
      <c r="L940" s="205"/>
      <c r="M940" s="66">
        <v>1.6646678308248543E-2</v>
      </c>
      <c r="N940" s="205"/>
      <c r="O940" s="66">
        <v>1.4145195132320808E-2</v>
      </c>
      <c r="P940" s="205"/>
      <c r="Q940" s="272"/>
    </row>
    <row r="941" spans="1:17" x14ac:dyDescent="0.25">
      <c r="A941" s="45">
        <v>149</v>
      </c>
      <c r="B941" s="35" t="s">
        <v>32</v>
      </c>
      <c r="C941" s="37">
        <v>45139</v>
      </c>
      <c r="D941" s="37"/>
      <c r="E941" s="46">
        <v>1300108.7</v>
      </c>
      <c r="F941" s="41">
        <v>822848.07</v>
      </c>
      <c r="G941" s="201"/>
      <c r="H941" s="35">
        <v>250</v>
      </c>
      <c r="I941" s="67">
        <v>8</v>
      </c>
      <c r="J941" s="35">
        <v>1</v>
      </c>
      <c r="K941" s="44">
        <v>1.0528633075793506E-2</v>
      </c>
      <c r="L941" s="203"/>
      <c r="M941" s="44">
        <v>7.2258435794155572E-3</v>
      </c>
      <c r="N941" s="203"/>
      <c r="O941" s="44">
        <v>7.1009974172125921E-3</v>
      </c>
      <c r="P941" s="203"/>
      <c r="Q941" s="272"/>
    </row>
    <row r="942" spans="1:17" x14ac:dyDescent="0.25">
      <c r="A942" s="45">
        <v>149</v>
      </c>
      <c r="B942" s="35" t="s">
        <v>32</v>
      </c>
      <c r="C942" s="37">
        <v>45139</v>
      </c>
      <c r="D942" s="37"/>
      <c r="E942" s="46">
        <v>1306986.2</v>
      </c>
      <c r="F942" s="41">
        <v>824319.2</v>
      </c>
      <c r="G942" s="201"/>
      <c r="H942" s="35">
        <v>250</v>
      </c>
      <c r="I942" s="67">
        <v>8</v>
      </c>
      <c r="J942" s="35">
        <v>1</v>
      </c>
      <c r="K942" s="44">
        <v>1.058432893720784E-2</v>
      </c>
      <c r="L942" s="203"/>
      <c r="M942" s="44">
        <v>7.3076973538457766E-3</v>
      </c>
      <c r="N942" s="203"/>
      <c r="O942" s="44">
        <v>7.0447579042284365E-3</v>
      </c>
      <c r="P942" s="203"/>
      <c r="Q942" s="272"/>
    </row>
    <row r="943" spans="1:17" x14ac:dyDescent="0.25">
      <c r="A943" s="48">
        <v>114</v>
      </c>
      <c r="B943" s="47" t="s">
        <v>32</v>
      </c>
      <c r="C943" s="49">
        <v>45140</v>
      </c>
      <c r="D943" s="49"/>
      <c r="E943" s="52">
        <v>2163420.8199999998</v>
      </c>
      <c r="F943" s="53">
        <v>1311351.9400000002</v>
      </c>
      <c r="G943" s="201"/>
      <c r="H943" s="47">
        <v>100</v>
      </c>
      <c r="I943" s="67">
        <v>8</v>
      </c>
      <c r="J943" s="47">
        <v>1</v>
      </c>
      <c r="K943" s="56">
        <v>4.3799922272484429E-2</v>
      </c>
      <c r="L943" s="204"/>
      <c r="M943" s="56">
        <v>3.2251332179692886E-2</v>
      </c>
      <c r="N943" s="204"/>
      <c r="O943" s="56">
        <v>2.4829468699501787E-2</v>
      </c>
      <c r="P943" s="204"/>
      <c r="Q943" s="272"/>
    </row>
    <row r="944" spans="1:17" x14ac:dyDescent="0.25">
      <c r="A944" s="58">
        <v>114</v>
      </c>
      <c r="B944" s="57" t="s">
        <v>32</v>
      </c>
      <c r="C944" s="59">
        <v>45140</v>
      </c>
      <c r="D944" s="59"/>
      <c r="E944" s="62">
        <v>2135412.0699999998</v>
      </c>
      <c r="F944" s="63">
        <v>1333012.4400000002</v>
      </c>
      <c r="G944" s="201"/>
      <c r="H944" s="57">
        <v>100</v>
      </c>
      <c r="I944" s="67">
        <v>8</v>
      </c>
      <c r="J944" s="57">
        <v>1</v>
      </c>
      <c r="K944" s="66">
        <v>4.3232866126214443E-2</v>
      </c>
      <c r="L944" s="205"/>
      <c r="M944" s="66">
        <v>3.0371320459435948E-2</v>
      </c>
      <c r="N944" s="205"/>
      <c r="O944" s="66">
        <v>2.765232318357377E-2</v>
      </c>
      <c r="P944" s="205"/>
      <c r="Q944" s="272"/>
    </row>
    <row r="945" spans="1:17" x14ac:dyDescent="0.25">
      <c r="A945" s="45">
        <v>115</v>
      </c>
      <c r="B945" s="35" t="s">
        <v>32</v>
      </c>
      <c r="C945" s="37">
        <v>45140</v>
      </c>
      <c r="D945" s="37"/>
      <c r="E945" s="46">
        <v>1663374.32</v>
      </c>
      <c r="F945" s="41">
        <v>1046736.82</v>
      </c>
      <c r="G945" s="201"/>
      <c r="H945" s="35">
        <v>150</v>
      </c>
      <c r="I945" s="67">
        <v>8</v>
      </c>
      <c r="J945" s="35">
        <v>1</v>
      </c>
      <c r="K945" s="44">
        <v>2.245076108248684E-2</v>
      </c>
      <c r="L945" s="203"/>
      <c r="M945" s="44">
        <v>1.5560072910972007E-2</v>
      </c>
      <c r="N945" s="203"/>
      <c r="O945" s="44">
        <v>1.4814979568756881E-2</v>
      </c>
      <c r="P945" s="203"/>
      <c r="Q945" s="272"/>
    </row>
    <row r="946" spans="1:17" x14ac:dyDescent="0.25">
      <c r="A946" s="45">
        <v>115</v>
      </c>
      <c r="B946" s="35" t="s">
        <v>32</v>
      </c>
      <c r="C946" s="37">
        <v>45140</v>
      </c>
      <c r="D946" s="37"/>
      <c r="E946" s="46">
        <v>1613790.57</v>
      </c>
      <c r="F946" s="41">
        <v>1006736.82</v>
      </c>
      <c r="G946" s="201"/>
      <c r="H946" s="35">
        <v>150</v>
      </c>
      <c r="I946" s="67">
        <v>8</v>
      </c>
      <c r="J946" s="35">
        <v>1</v>
      </c>
      <c r="K946" s="44">
        <v>2.1781523309942798E-2</v>
      </c>
      <c r="L946" s="203"/>
      <c r="M946" s="44">
        <v>1.531823901543285E-2</v>
      </c>
      <c r="N946" s="203"/>
      <c r="O946" s="44">
        <v>1.3896061233196389E-2</v>
      </c>
      <c r="P946" s="203"/>
      <c r="Q946" s="272"/>
    </row>
    <row r="947" spans="1:17" x14ac:dyDescent="0.25">
      <c r="A947" s="48">
        <v>123</v>
      </c>
      <c r="B947" s="47" t="s">
        <v>32</v>
      </c>
      <c r="C947" s="49">
        <v>45140</v>
      </c>
      <c r="D947" s="49"/>
      <c r="E947" s="52">
        <v>3681555.82</v>
      </c>
      <c r="F947" s="53">
        <v>2186736.8199999998</v>
      </c>
      <c r="G947" s="201"/>
      <c r="H947" s="47">
        <v>100</v>
      </c>
      <c r="I947" s="67">
        <v>8</v>
      </c>
      <c r="J947" s="229">
        <v>2</v>
      </c>
      <c r="K947" s="56">
        <v>0.1490711906505667</v>
      </c>
      <c r="L947" s="204"/>
      <c r="M947" s="56">
        <v>0.11315964060914036</v>
      </c>
      <c r="N947" s="204"/>
      <c r="O947" s="56">
        <v>7.7209832589066649E-2</v>
      </c>
      <c r="P947" s="204"/>
      <c r="Q947" s="272"/>
    </row>
    <row r="948" spans="1:17" x14ac:dyDescent="0.25">
      <c r="A948" s="58">
        <v>123</v>
      </c>
      <c r="B948" s="57" t="s">
        <v>32</v>
      </c>
      <c r="C948" s="59">
        <v>45140</v>
      </c>
      <c r="D948" s="59"/>
      <c r="E948" s="62">
        <v>3841619.82</v>
      </c>
      <c r="F948" s="63">
        <v>2306736.8199999998</v>
      </c>
      <c r="G948" s="201"/>
      <c r="H948" s="57">
        <v>100</v>
      </c>
      <c r="I948" s="67">
        <v>8</v>
      </c>
      <c r="J948" s="236">
        <v>2</v>
      </c>
      <c r="K948" s="66">
        <v>0.15555239920122024</v>
      </c>
      <c r="L948" s="205"/>
      <c r="M948" s="66">
        <v>0.11619253478653883</v>
      </c>
      <c r="N948" s="205"/>
      <c r="O948" s="66">
        <v>8.4623708491565072E-2</v>
      </c>
      <c r="P948" s="205"/>
      <c r="Q948" s="272"/>
    </row>
    <row r="949" spans="1:17" x14ac:dyDescent="0.25">
      <c r="A949" s="45">
        <v>57</v>
      </c>
      <c r="B949" s="35" t="s">
        <v>32</v>
      </c>
      <c r="C949" s="37">
        <v>45140</v>
      </c>
      <c r="D949" s="37"/>
      <c r="E949" s="46">
        <v>917703.32</v>
      </c>
      <c r="F949" s="41">
        <v>644736.81999999995</v>
      </c>
      <c r="G949" s="201"/>
      <c r="H949" s="35">
        <v>250</v>
      </c>
      <c r="I949" s="67">
        <v>8</v>
      </c>
      <c r="J949" s="35">
        <v>1</v>
      </c>
      <c r="K949" s="44">
        <v>7.4318105314713397E-3</v>
      </c>
      <c r="L949" s="203"/>
      <c r="M949" s="44">
        <v>4.1327800942234363E-3</v>
      </c>
      <c r="N949" s="203"/>
      <c r="O949" s="44">
        <v>7.0929154400829943E-3</v>
      </c>
      <c r="P949" s="203"/>
      <c r="Q949" s="272"/>
    </row>
    <row r="950" spans="1:17" x14ac:dyDescent="0.25">
      <c r="A950" s="45">
        <v>57</v>
      </c>
      <c r="B950" s="35" t="s">
        <v>32</v>
      </c>
      <c r="C950" s="37">
        <v>45140</v>
      </c>
      <c r="D950" s="37"/>
      <c r="E950" s="46">
        <v>1015563.7599999999</v>
      </c>
      <c r="F950" s="41">
        <v>685736.82</v>
      </c>
      <c r="G950" s="201"/>
      <c r="H950" s="35">
        <v>250</v>
      </c>
      <c r="I950" s="67">
        <v>8</v>
      </c>
      <c r="J950" s="35">
        <v>1</v>
      </c>
      <c r="K950" s="44">
        <v>8.2243109319345524E-3</v>
      </c>
      <c r="L950" s="203"/>
      <c r="M950" s="44">
        <v>4.9936611715013643E-3</v>
      </c>
      <c r="N950" s="203"/>
      <c r="O950" s="44">
        <v>6.9458969849313526E-3</v>
      </c>
      <c r="P950" s="203"/>
      <c r="Q950" s="272"/>
    </row>
    <row r="951" spans="1:17" x14ac:dyDescent="0.25">
      <c r="A951" s="48">
        <v>182</v>
      </c>
      <c r="B951" s="47" t="s">
        <v>32</v>
      </c>
      <c r="C951" s="49">
        <v>45140</v>
      </c>
      <c r="D951" s="49"/>
      <c r="E951" s="52">
        <v>647421.56999999995</v>
      </c>
      <c r="F951" s="53">
        <v>429736.82</v>
      </c>
      <c r="G951" s="201"/>
      <c r="H951" s="47">
        <v>350</v>
      </c>
      <c r="I951" s="67">
        <v>8</v>
      </c>
      <c r="J951" s="47">
        <v>1</v>
      </c>
      <c r="K951" s="56">
        <v>3.7449968364096677E-3</v>
      </c>
      <c r="L951" s="204"/>
      <c r="M951" s="56">
        <v>2.3541434090577963E-3</v>
      </c>
      <c r="N951" s="204"/>
      <c r="O951" s="56">
        <v>2.9903348688065244E-3</v>
      </c>
      <c r="P951" s="204"/>
      <c r="Q951" s="272"/>
    </row>
    <row r="952" spans="1:17" x14ac:dyDescent="0.25">
      <c r="A952" s="58">
        <v>182</v>
      </c>
      <c r="B952" s="57" t="s">
        <v>32</v>
      </c>
      <c r="C952" s="59">
        <v>45140</v>
      </c>
      <c r="D952" s="59"/>
      <c r="E952" s="62">
        <v>468095.51</v>
      </c>
      <c r="F952" s="63">
        <v>326736.82</v>
      </c>
      <c r="G952" s="201"/>
      <c r="H952" s="57">
        <v>350</v>
      </c>
      <c r="I952" s="227">
        <v>9.8000000000000007</v>
      </c>
      <c r="J952" s="57">
        <v>1</v>
      </c>
      <c r="K952" s="66">
        <v>3.3169189126758224E-3</v>
      </c>
      <c r="L952" s="205"/>
      <c r="M952" s="66">
        <v>1.8726797341626679E-3</v>
      </c>
      <c r="N952" s="205"/>
      <c r="O952" s="66">
        <v>3.1051142338032823E-3</v>
      </c>
      <c r="P952" s="203"/>
      <c r="Q952" s="274" t="s">
        <v>169</v>
      </c>
    </row>
    <row r="953" spans="1:17" x14ac:dyDescent="0.25">
      <c r="A953" s="45">
        <v>93</v>
      </c>
      <c r="B953" s="35" t="s">
        <v>32</v>
      </c>
      <c r="C953" s="37">
        <v>45140</v>
      </c>
      <c r="D953" s="37"/>
      <c r="E953" s="46">
        <v>1036648.2599999999</v>
      </c>
      <c r="F953" s="41">
        <v>680736.82</v>
      </c>
      <c r="G953" s="201"/>
      <c r="H953" s="35">
        <v>400</v>
      </c>
      <c r="I953" s="67">
        <v>8</v>
      </c>
      <c r="J953" s="35">
        <v>1</v>
      </c>
      <c r="K953" s="44">
        <v>5.2469118342757543E-3</v>
      </c>
      <c r="L953" s="203"/>
      <c r="M953" s="44">
        <v>3.3678668319610623E-3</v>
      </c>
      <c r="N953" s="203"/>
      <c r="O953" s="44">
        <v>4.0399467549765899E-3</v>
      </c>
      <c r="P953" s="203"/>
      <c r="Q953" s="272"/>
    </row>
    <row r="954" spans="1:17" x14ac:dyDescent="0.25">
      <c r="A954" s="45">
        <v>93</v>
      </c>
      <c r="B954" s="35" t="s">
        <v>32</v>
      </c>
      <c r="C954" s="37">
        <v>45140</v>
      </c>
      <c r="D954" s="37"/>
      <c r="E954" s="46">
        <v>815461.94</v>
      </c>
      <c r="F954" s="41">
        <v>555736.81999999995</v>
      </c>
      <c r="G954" s="201"/>
      <c r="H954" s="35">
        <v>400</v>
      </c>
      <c r="I954" s="67">
        <v>8</v>
      </c>
      <c r="J954" s="35">
        <v>1</v>
      </c>
      <c r="K954" s="44">
        <v>4.1273950562435375E-3</v>
      </c>
      <c r="L954" s="203"/>
      <c r="M954" s="44">
        <v>2.4576889607007485E-3</v>
      </c>
      <c r="N954" s="203"/>
      <c r="O954" s="44">
        <v>3.5898681054169984E-3</v>
      </c>
      <c r="P954" s="203"/>
      <c r="Q954" s="272"/>
    </row>
    <row r="955" spans="1:17" x14ac:dyDescent="0.25">
      <c r="A955" s="48">
        <v>48</v>
      </c>
      <c r="B955" s="47" t="s">
        <v>32</v>
      </c>
      <c r="C955" s="49">
        <v>45141</v>
      </c>
      <c r="D955" s="49"/>
      <c r="E955" s="52">
        <v>1166456.82</v>
      </c>
      <c r="F955" s="53">
        <v>743736.82</v>
      </c>
      <c r="G955" s="201"/>
      <c r="H955" s="47">
        <v>100</v>
      </c>
      <c r="I955" s="67">
        <v>8</v>
      </c>
      <c r="J955" s="47">
        <v>1</v>
      </c>
      <c r="K955" s="56">
        <v>2.3615709702844295E-2</v>
      </c>
      <c r="L955" s="204"/>
      <c r="M955" s="56">
        <v>1.600021249338409E-2</v>
      </c>
      <c r="N955" s="204"/>
      <c r="O955" s="56">
        <v>1.6373319000339438E-2</v>
      </c>
      <c r="P955" s="204"/>
      <c r="Q955" s="272"/>
    </row>
    <row r="956" spans="1:17" x14ac:dyDescent="0.25">
      <c r="A956" s="58">
        <v>48</v>
      </c>
      <c r="B956" s="57" t="s">
        <v>32</v>
      </c>
      <c r="C956" s="59">
        <v>45141</v>
      </c>
      <c r="D956" s="59"/>
      <c r="E956" s="62">
        <v>1198718.9400000002</v>
      </c>
      <c r="F956" s="63">
        <v>762736.82</v>
      </c>
      <c r="G956" s="201"/>
      <c r="H956" s="57">
        <v>100</v>
      </c>
      <c r="I956" s="67">
        <v>8</v>
      </c>
      <c r="J956" s="57">
        <v>1</v>
      </c>
      <c r="K956" s="66">
        <v>2.4268878210460663E-2</v>
      </c>
      <c r="L956" s="205"/>
      <c r="M956" s="66">
        <v>1.6502191907920336E-2</v>
      </c>
      <c r="N956" s="205"/>
      <c r="O956" s="66">
        <v>1.6698375550461698E-2</v>
      </c>
      <c r="P956" s="205"/>
      <c r="Q956" s="272"/>
    </row>
    <row r="957" spans="1:17" x14ac:dyDescent="0.25">
      <c r="A957" s="45">
        <v>213</v>
      </c>
      <c r="B957" s="35" t="s">
        <v>32</v>
      </c>
      <c r="C957" s="37">
        <v>45145</v>
      </c>
      <c r="D957" s="37"/>
      <c r="E957" s="46">
        <v>4019749.32</v>
      </c>
      <c r="F957" s="41">
        <v>2606736.8199999998</v>
      </c>
      <c r="G957" s="201"/>
      <c r="H957" s="35">
        <v>100</v>
      </c>
      <c r="I957" s="67">
        <v>8</v>
      </c>
      <c r="J957" s="35">
        <v>1</v>
      </c>
      <c r="K957" s="44">
        <v>8.1382552179964748E-2</v>
      </c>
      <c r="L957" s="203"/>
      <c r="M957" s="44">
        <v>5.348339386782712E-2</v>
      </c>
      <c r="N957" s="203"/>
      <c r="O957" s="44">
        <v>5.9983190371095917E-2</v>
      </c>
      <c r="P957" s="203"/>
      <c r="Q957" s="272"/>
    </row>
    <row r="958" spans="1:17" x14ac:dyDescent="0.25">
      <c r="A958" s="45">
        <v>213</v>
      </c>
      <c r="B958" s="35" t="s">
        <v>32</v>
      </c>
      <c r="C958" s="37">
        <v>45145</v>
      </c>
      <c r="D958" s="37"/>
      <c r="E958" s="46">
        <v>4055350.07</v>
      </c>
      <c r="F958" s="41">
        <v>2626736.8199999998</v>
      </c>
      <c r="G958" s="201"/>
      <c r="H958" s="35">
        <v>100</v>
      </c>
      <c r="I958" s="67">
        <v>8</v>
      </c>
      <c r="J958" s="35">
        <v>1</v>
      </c>
      <c r="K958" s="44">
        <v>8.2103313517022672E-2</v>
      </c>
      <c r="L958" s="203"/>
      <c r="M958" s="44">
        <v>5.4073891869000863E-2</v>
      </c>
      <c r="N958" s="203"/>
      <c r="O958" s="44">
        <v>6.0263256543246921E-2</v>
      </c>
      <c r="P958" s="203"/>
      <c r="Q958" s="272"/>
    </row>
    <row r="959" spans="1:17" x14ac:dyDescent="0.25">
      <c r="A959" s="48">
        <v>163</v>
      </c>
      <c r="B959" s="47" t="s">
        <v>32</v>
      </c>
      <c r="C959" s="49">
        <v>45145</v>
      </c>
      <c r="D959" s="49"/>
      <c r="E959" s="52">
        <v>5007288.3200000003</v>
      </c>
      <c r="F959" s="53">
        <v>2976736.82</v>
      </c>
      <c r="G959" s="201"/>
      <c r="H959" s="47">
        <v>100</v>
      </c>
      <c r="I959" s="67">
        <v>8</v>
      </c>
      <c r="J959" s="47">
        <v>1</v>
      </c>
      <c r="K959" s="56">
        <v>0.10137594923021918</v>
      </c>
      <c r="L959" s="204"/>
      <c r="M959" s="56">
        <v>7.6857625564817858E-2</v>
      </c>
      <c r="N959" s="204"/>
      <c r="O959" s="56">
        <v>5.2714395880612878E-2</v>
      </c>
      <c r="P959" s="204"/>
      <c r="Q959" s="272"/>
    </row>
    <row r="960" spans="1:17" x14ac:dyDescent="0.25">
      <c r="A960" s="58">
        <v>163</v>
      </c>
      <c r="B960" s="57" t="s">
        <v>32</v>
      </c>
      <c r="C960" s="59">
        <v>45145</v>
      </c>
      <c r="D960" s="59"/>
      <c r="E960" s="62">
        <v>5374103.8200000003</v>
      </c>
      <c r="F960" s="63">
        <v>3016736.82</v>
      </c>
      <c r="G960" s="201"/>
      <c r="H960" s="57">
        <v>100</v>
      </c>
      <c r="I960" s="67">
        <v>8</v>
      </c>
      <c r="J960" s="57">
        <v>1</v>
      </c>
      <c r="K960" s="66">
        <v>0.10880237789347967</v>
      </c>
      <c r="L960" s="205"/>
      <c r="M960" s="66">
        <v>8.9227793633827046E-2</v>
      </c>
      <c r="N960" s="205"/>
      <c r="O960" s="66">
        <v>4.2085356158253158E-2</v>
      </c>
      <c r="P960" s="205"/>
      <c r="Q960" s="272"/>
    </row>
    <row r="961" spans="1:17" x14ac:dyDescent="0.25">
      <c r="A961" s="45">
        <v>70</v>
      </c>
      <c r="B961" s="35" t="s">
        <v>32</v>
      </c>
      <c r="C961" s="37">
        <v>45147</v>
      </c>
      <c r="D961" s="37"/>
      <c r="E961" s="46">
        <v>5104989.32</v>
      </c>
      <c r="F961" s="41">
        <v>2976736.82</v>
      </c>
      <c r="G961" s="201"/>
      <c r="H961" s="35">
        <v>150</v>
      </c>
      <c r="I961" s="67">
        <v>8</v>
      </c>
      <c r="J961" s="216">
        <v>2</v>
      </c>
      <c r="K961" s="44">
        <v>0.13780529634720701</v>
      </c>
      <c r="L961" s="203"/>
      <c r="M961" s="44">
        <v>0.10740755816167021</v>
      </c>
      <c r="N961" s="203"/>
      <c r="O961" s="44">
        <v>6.5355137098904101E-2</v>
      </c>
      <c r="P961" s="203"/>
      <c r="Q961" s="272"/>
    </row>
    <row r="962" spans="1:17" x14ac:dyDescent="0.25">
      <c r="A962" s="45">
        <v>70</v>
      </c>
      <c r="B962" s="35" t="s">
        <v>32</v>
      </c>
      <c r="C962" s="37">
        <v>45147</v>
      </c>
      <c r="D962" s="37"/>
      <c r="E962" s="46">
        <v>5384615.8200000003</v>
      </c>
      <c r="F962" s="41">
        <v>3086736.82</v>
      </c>
      <c r="G962" s="201"/>
      <c r="H962" s="35">
        <v>150</v>
      </c>
      <c r="I962" s="67">
        <v>8</v>
      </c>
      <c r="J962" s="216">
        <v>2</v>
      </c>
      <c r="K962" s="44">
        <v>0.14535360062045319</v>
      </c>
      <c r="L962" s="203"/>
      <c r="M962" s="44">
        <v>0.1159681815672626</v>
      </c>
      <c r="N962" s="203"/>
      <c r="O962" s="44">
        <v>6.3178650964359789E-2</v>
      </c>
      <c r="P962" s="203"/>
      <c r="Q962" s="272"/>
    </row>
    <row r="963" spans="1:17" x14ac:dyDescent="0.25">
      <c r="A963" s="48">
        <v>11</v>
      </c>
      <c r="B963" s="47" t="s">
        <v>32</v>
      </c>
      <c r="C963" s="49">
        <v>45148</v>
      </c>
      <c r="D963" s="49"/>
      <c r="E963" s="52">
        <v>1370327.57</v>
      </c>
      <c r="F963" s="53">
        <v>979736.82</v>
      </c>
      <c r="G963" s="201"/>
      <c r="H963" s="47">
        <v>250</v>
      </c>
      <c r="I963" s="227">
        <v>9.6</v>
      </c>
      <c r="J963" s="47">
        <v>1</v>
      </c>
      <c r="K963" s="56">
        <v>1.331674144924074E-2</v>
      </c>
      <c r="L963" s="204"/>
      <c r="M963" s="56">
        <v>7.0963682792773595E-3</v>
      </c>
      <c r="N963" s="204">
        <v>3</v>
      </c>
      <c r="O963" s="56">
        <v>1.3373802315421259E-2</v>
      </c>
      <c r="P963" s="203"/>
      <c r="Q963" s="274" t="s">
        <v>170</v>
      </c>
    </row>
    <row r="964" spans="1:17" x14ac:dyDescent="0.25">
      <c r="A964" s="58">
        <v>11</v>
      </c>
      <c r="B964" s="57" t="s">
        <v>32</v>
      </c>
      <c r="C964" s="59">
        <v>45148</v>
      </c>
      <c r="D964" s="59"/>
      <c r="E964" s="62">
        <v>1963039.7</v>
      </c>
      <c r="F964" s="63">
        <v>1236736.82</v>
      </c>
      <c r="G964" s="201"/>
      <c r="H964" s="57">
        <v>250</v>
      </c>
      <c r="I964" s="67">
        <v>8</v>
      </c>
      <c r="J964" s="57">
        <v>1</v>
      </c>
      <c r="K964" s="66">
        <v>1.5897228219852511E-2</v>
      </c>
      <c r="L964" s="205"/>
      <c r="M964" s="66">
        <v>1.0996404631488306E-2</v>
      </c>
      <c r="N964" s="205">
        <v>3</v>
      </c>
      <c r="O964" s="66">
        <v>1.0536770714983044E-2</v>
      </c>
      <c r="P964" s="205"/>
      <c r="Q964" s="272"/>
    </row>
    <row r="965" spans="1:17" x14ac:dyDescent="0.25">
      <c r="A965" s="45">
        <v>438</v>
      </c>
      <c r="B965" s="35" t="s">
        <v>32</v>
      </c>
      <c r="C965" s="37">
        <v>45148</v>
      </c>
      <c r="D965" s="37"/>
      <c r="E965" s="46">
        <v>4422700.82</v>
      </c>
      <c r="F965" s="41">
        <v>2706736.82</v>
      </c>
      <c r="G965" s="201"/>
      <c r="H965" s="35">
        <v>250</v>
      </c>
      <c r="I965" s="67">
        <v>8</v>
      </c>
      <c r="J965" s="35">
        <v>1</v>
      </c>
      <c r="K965" s="44">
        <v>3.5816231471869291E-2</v>
      </c>
      <c r="L965" s="203"/>
      <c r="M965" s="44">
        <v>2.5980117932435029E-2</v>
      </c>
      <c r="N965" s="203"/>
      <c r="O965" s="44">
        <v>2.1147644109783672E-2</v>
      </c>
      <c r="P965" s="203"/>
      <c r="Q965" s="272"/>
    </row>
    <row r="966" spans="1:17" x14ac:dyDescent="0.25">
      <c r="A966" s="45">
        <v>438</v>
      </c>
      <c r="B966" s="35" t="s">
        <v>32</v>
      </c>
      <c r="C966" s="37">
        <v>45148</v>
      </c>
      <c r="D966" s="37"/>
      <c r="E966" s="46">
        <v>1875070.32</v>
      </c>
      <c r="F966" s="41">
        <v>1256736.82</v>
      </c>
      <c r="G966" s="201"/>
      <c r="H966" s="35">
        <v>100</v>
      </c>
      <c r="I966" s="67">
        <v>8</v>
      </c>
      <c r="J966" s="35">
        <v>1</v>
      </c>
      <c r="K966" s="44">
        <v>3.79620707687571E-2</v>
      </c>
      <c r="L966" s="203"/>
      <c r="M966" s="44">
        <v>2.3404304011586649E-2</v>
      </c>
      <c r="N966" s="203"/>
      <c r="O966" s="44">
        <v>3.1299198527916468E-2</v>
      </c>
      <c r="P966" s="203"/>
      <c r="Q966" s="272"/>
    </row>
    <row r="967" spans="1:17" x14ac:dyDescent="0.25">
      <c r="A967" s="48">
        <v>276</v>
      </c>
      <c r="B967" s="47" t="s">
        <v>32</v>
      </c>
      <c r="C967" s="49">
        <v>45148</v>
      </c>
      <c r="D967" s="49"/>
      <c r="E967" s="52">
        <v>4100508.32</v>
      </c>
      <c r="F967" s="53">
        <v>2816736.82</v>
      </c>
      <c r="G967" s="201"/>
      <c r="H967" s="47">
        <v>100</v>
      </c>
      <c r="I967" s="67">
        <v>8</v>
      </c>
      <c r="J967" s="47">
        <v>1</v>
      </c>
      <c r="K967" s="56">
        <v>8.3017572925860858E-2</v>
      </c>
      <c r="L967" s="204"/>
      <c r="M967" s="56">
        <v>4.8591542375450492E-2</v>
      </c>
      <c r="N967" s="204"/>
      <c r="O967" s="56">
        <v>7.4015965683382326E-2</v>
      </c>
      <c r="P967" s="204"/>
      <c r="Q967" s="272"/>
    </row>
    <row r="968" spans="1:17" x14ac:dyDescent="0.25">
      <c r="A968" s="58">
        <v>276</v>
      </c>
      <c r="B968" s="57" t="s">
        <v>32</v>
      </c>
      <c r="C968" s="59">
        <v>45148</v>
      </c>
      <c r="D968" s="59"/>
      <c r="E968" s="62">
        <v>4164251.57</v>
      </c>
      <c r="F968" s="63">
        <v>2766736.82</v>
      </c>
      <c r="G968" s="201"/>
      <c r="H968" s="57">
        <v>100</v>
      </c>
      <c r="I968" s="67">
        <v>8</v>
      </c>
      <c r="J968" s="57">
        <v>1</v>
      </c>
      <c r="K968" s="66">
        <v>8.4308098268681367E-2</v>
      </c>
      <c r="L968" s="205"/>
      <c r="M968" s="66">
        <v>5.2896794480125235E-2</v>
      </c>
      <c r="N968" s="205"/>
      <c r="O968" s="66">
        <v>6.7534303145395727E-2</v>
      </c>
      <c r="P968" s="205"/>
      <c r="Q968" s="272"/>
    </row>
    <row r="969" spans="1:17" x14ac:dyDescent="0.25">
      <c r="A969" s="45">
        <v>96</v>
      </c>
      <c r="B969" s="35" t="s">
        <v>32</v>
      </c>
      <c r="C969" s="37">
        <v>45146</v>
      </c>
      <c r="D969" s="37"/>
      <c r="E969" s="46">
        <v>469991.60000000003</v>
      </c>
      <c r="F969" s="41">
        <v>290736.82</v>
      </c>
      <c r="G969" s="201"/>
      <c r="H969" s="35">
        <v>150</v>
      </c>
      <c r="I969" s="67">
        <v>8</v>
      </c>
      <c r="J969" s="35">
        <v>1</v>
      </c>
      <c r="K969" s="44">
        <v>6.3435325383499495E-3</v>
      </c>
      <c r="L969" s="203"/>
      <c r="M969" s="44">
        <v>4.5232692569625544E-3</v>
      </c>
      <c r="N969" s="203"/>
      <c r="O969" s="44">
        <v>3.9135660549828996E-3</v>
      </c>
      <c r="P969" s="203"/>
      <c r="Q969" s="272"/>
    </row>
    <row r="970" spans="1:17" x14ac:dyDescent="0.25">
      <c r="A970" s="45">
        <v>96</v>
      </c>
      <c r="B970" s="35" t="s">
        <v>32</v>
      </c>
      <c r="C970" s="37">
        <v>45146</v>
      </c>
      <c r="D970" s="37"/>
      <c r="E970" s="46">
        <v>471657.29</v>
      </c>
      <c r="F970" s="41">
        <v>289736.82</v>
      </c>
      <c r="G970" s="201"/>
      <c r="H970" s="35">
        <v>150</v>
      </c>
      <c r="I970" s="67">
        <v>8</v>
      </c>
      <c r="J970" s="35">
        <v>1</v>
      </c>
      <c r="K970" s="44">
        <v>6.3660145544408835E-3</v>
      </c>
      <c r="L970" s="203"/>
      <c r="M970" s="44">
        <v>4.5905345964173359E-3</v>
      </c>
      <c r="N970" s="203"/>
      <c r="O970" s="44">
        <v>3.8172819097506265E-3</v>
      </c>
      <c r="P970" s="203"/>
      <c r="Q970" s="272"/>
    </row>
    <row r="971" spans="1:17" x14ac:dyDescent="0.25">
      <c r="A971" s="48">
        <v>150</v>
      </c>
      <c r="B971" s="47" t="s">
        <v>32</v>
      </c>
      <c r="C971" s="49">
        <v>45148</v>
      </c>
      <c r="D971" s="49"/>
      <c r="E971" s="52">
        <v>6810826.8200000003</v>
      </c>
      <c r="F971" s="53">
        <v>4346736.82</v>
      </c>
      <c r="G971" s="201"/>
      <c r="H971" s="47">
        <v>250</v>
      </c>
      <c r="I971" s="67">
        <v>8</v>
      </c>
      <c r="J971" s="47">
        <v>1</v>
      </c>
      <c r="K971" s="56">
        <v>5.5155923908942008E-2</v>
      </c>
      <c r="L971" s="204"/>
      <c r="M971" s="56">
        <v>3.7306929979961011E-2</v>
      </c>
      <c r="N971" s="204"/>
      <c r="O971" s="56">
        <v>3.8375336947309158E-2</v>
      </c>
      <c r="P971" s="204"/>
      <c r="Q971" s="272"/>
    </row>
    <row r="972" spans="1:17" x14ac:dyDescent="0.25">
      <c r="A972" s="58">
        <v>150</v>
      </c>
      <c r="B972" s="57" t="s">
        <v>32</v>
      </c>
      <c r="C972" s="59">
        <v>45148</v>
      </c>
      <c r="D972" s="59"/>
      <c r="E972" s="62">
        <v>2612061.3199999998</v>
      </c>
      <c r="F972" s="239"/>
      <c r="G972" s="202"/>
      <c r="H972" s="236">
        <v>100</v>
      </c>
      <c r="I972" s="227">
        <v>8</v>
      </c>
      <c r="J972" s="236">
        <v>1</v>
      </c>
      <c r="K972" s="240">
        <v>5.2882953574868101E-2</v>
      </c>
      <c r="L972" s="241"/>
      <c r="M972" s="240"/>
      <c r="N972" s="241"/>
      <c r="O972" s="240"/>
      <c r="P972" s="241"/>
      <c r="Q972" s="272"/>
    </row>
    <row r="973" spans="1:17" x14ac:dyDescent="0.25">
      <c r="A973" s="45">
        <v>74</v>
      </c>
      <c r="B973" s="35" t="s">
        <v>32</v>
      </c>
      <c r="C973" s="37">
        <v>45148</v>
      </c>
      <c r="D973" s="37"/>
      <c r="E973" s="46">
        <v>3056023.57</v>
      </c>
      <c r="F973" s="41">
        <v>2616736.8199999998</v>
      </c>
      <c r="G973" s="201"/>
      <c r="H973" s="35">
        <v>250</v>
      </c>
      <c r="I973" s="67">
        <v>8</v>
      </c>
      <c r="J973" s="35">
        <v>1</v>
      </c>
      <c r="K973" s="44">
        <v>2.4748508212818321E-2</v>
      </c>
      <c r="L973" s="203"/>
      <c r="M973" s="44">
        <v>6.6509096759349851E-3</v>
      </c>
      <c r="N973" s="203">
        <v>3</v>
      </c>
      <c r="O973" s="44">
        <v>3.8909836854299183E-2</v>
      </c>
      <c r="P973" s="203">
        <v>3</v>
      </c>
      <c r="Q973" s="272"/>
    </row>
    <row r="974" spans="1:17" x14ac:dyDescent="0.25">
      <c r="A974" s="45">
        <v>74</v>
      </c>
      <c r="B974" s="35" t="s">
        <v>32</v>
      </c>
      <c r="C974" s="37">
        <v>45148</v>
      </c>
      <c r="D974" s="37"/>
      <c r="E974" s="46">
        <v>2565690.5699999998</v>
      </c>
      <c r="F974" s="41">
        <v>1516736.82</v>
      </c>
      <c r="G974" s="201"/>
      <c r="H974" s="35">
        <v>150</v>
      </c>
      <c r="I974" s="67">
        <v>8</v>
      </c>
      <c r="J974" s="35">
        <v>1</v>
      </c>
      <c r="K974" s="44">
        <v>3.4629430853940005E-2</v>
      </c>
      <c r="L974" s="203"/>
      <c r="M974" s="44">
        <v>2.6469030557235814E-2</v>
      </c>
      <c r="N974" s="203">
        <v>3</v>
      </c>
      <c r="O974" s="44">
        <v>1.7544860637914009E-2</v>
      </c>
      <c r="P974" s="203">
        <v>3</v>
      </c>
      <c r="Q974" s="272"/>
    </row>
    <row r="975" spans="1:17" x14ac:dyDescent="0.25">
      <c r="A975" s="48">
        <v>455</v>
      </c>
      <c r="B975" s="47" t="s">
        <v>32</v>
      </c>
      <c r="C975" s="49">
        <v>45148</v>
      </c>
      <c r="D975" s="49"/>
      <c r="E975" s="52">
        <v>1176689.7</v>
      </c>
      <c r="F975" s="53">
        <v>782736.82</v>
      </c>
      <c r="G975" s="201"/>
      <c r="H975" s="47">
        <v>100</v>
      </c>
      <c r="I975" s="227">
        <v>10</v>
      </c>
      <c r="J975" s="47">
        <v>1</v>
      </c>
      <c r="K975" s="56">
        <v>2.9778601626169646E-2</v>
      </c>
      <c r="L975" s="204"/>
      <c r="M975" s="56">
        <v>1.8639199092722849E-2</v>
      </c>
      <c r="N975" s="204">
        <v>3</v>
      </c>
      <c r="O975" s="56">
        <v>2.3949715446910616E-2</v>
      </c>
      <c r="P975" s="203"/>
      <c r="Q975" s="274" t="s">
        <v>171</v>
      </c>
    </row>
    <row r="976" spans="1:17" x14ac:dyDescent="0.25">
      <c r="A976" s="58">
        <v>455</v>
      </c>
      <c r="B976" s="57" t="s">
        <v>32</v>
      </c>
      <c r="C976" s="59">
        <v>45148</v>
      </c>
      <c r="D976" s="59"/>
      <c r="E976" s="62">
        <v>1783106.07</v>
      </c>
      <c r="F976" s="63">
        <v>1066736.82</v>
      </c>
      <c r="G976" s="201"/>
      <c r="H976" s="57">
        <v>100</v>
      </c>
      <c r="I976" s="67">
        <v>8</v>
      </c>
      <c r="J976" s="57">
        <v>1</v>
      </c>
      <c r="K976" s="66">
        <v>3.6100192134415718E-2</v>
      </c>
      <c r="L976" s="205"/>
      <c r="M976" s="66">
        <v>2.7115017561804948E-2</v>
      </c>
      <c r="N976" s="205">
        <v>3</v>
      </c>
      <c r="O976" s="66">
        <v>1.9318125331113142E-2</v>
      </c>
      <c r="P976" s="205"/>
      <c r="Q976" s="272"/>
    </row>
    <row r="977" spans="1:17" x14ac:dyDescent="0.25">
      <c r="A977" s="45">
        <v>87</v>
      </c>
      <c r="B977" s="35" t="s">
        <v>32</v>
      </c>
      <c r="C977" s="37">
        <v>45148</v>
      </c>
      <c r="D977" s="37"/>
      <c r="E977" s="46">
        <v>1117937.32</v>
      </c>
      <c r="F977" s="41">
        <v>687736.82</v>
      </c>
      <c r="G977" s="201"/>
      <c r="H977" s="35">
        <v>250</v>
      </c>
      <c r="I977" s="67">
        <v>8</v>
      </c>
      <c r="J977" s="35">
        <v>1</v>
      </c>
      <c r="K977" s="44">
        <v>9.0533598029272095E-3</v>
      </c>
      <c r="L977" s="203"/>
      <c r="M977" s="44">
        <v>6.5133416112415632E-3</v>
      </c>
      <c r="N977" s="203"/>
      <c r="O977" s="44">
        <v>5.4610391121241442E-3</v>
      </c>
      <c r="P977" s="203"/>
      <c r="Q977" s="272"/>
    </row>
    <row r="978" spans="1:17" ht="15.75" thickBot="1" x14ac:dyDescent="0.3">
      <c r="A978" s="58">
        <v>87</v>
      </c>
      <c r="B978" s="57" t="s">
        <v>32</v>
      </c>
      <c r="C978" s="59">
        <v>45148</v>
      </c>
      <c r="D978" s="37"/>
      <c r="E978" s="46">
        <v>1044552.32</v>
      </c>
      <c r="F978" s="41">
        <v>710736.82</v>
      </c>
      <c r="G978" s="201"/>
      <c r="H978" s="35">
        <v>250</v>
      </c>
      <c r="I978" s="67">
        <v>8</v>
      </c>
      <c r="J978" s="35">
        <v>1</v>
      </c>
      <c r="K978" s="44">
        <v>8.4590681577231541E-3</v>
      </c>
      <c r="L978" s="203"/>
      <c r="M978" s="44">
        <v>5.0540489530519076E-3</v>
      </c>
      <c r="N978" s="203"/>
      <c r="O978" s="44">
        <v>7.3207912900431797E-3</v>
      </c>
      <c r="P978" s="203"/>
      <c r="Q978" s="272"/>
    </row>
    <row r="979" spans="1:17" x14ac:dyDescent="0.25">
      <c r="A979" s="34">
        <v>186</v>
      </c>
      <c r="B979" s="35" t="s">
        <v>32</v>
      </c>
      <c r="C979" s="36">
        <v>45083</v>
      </c>
      <c r="D979" s="37"/>
      <c r="E979" s="40">
        <v>2448873.59</v>
      </c>
      <c r="F979" s="41">
        <v>1459323.97</v>
      </c>
      <c r="G979" s="201"/>
      <c r="H979" s="35">
        <v>100</v>
      </c>
      <c r="I979" s="35">
        <v>8</v>
      </c>
      <c r="J979" s="35">
        <v>1</v>
      </c>
      <c r="K979" s="44">
        <v>4.9579107266398546E-2</v>
      </c>
      <c r="L979" s="203"/>
      <c r="M979" s="44">
        <v>3.7455062908656966E-2</v>
      </c>
      <c r="N979" s="203"/>
      <c r="O979" s="44">
        <v>2.6066695369144393E-2</v>
      </c>
      <c r="P979" s="203"/>
      <c r="Q979" s="249"/>
    </row>
    <row r="980" spans="1:17" x14ac:dyDescent="0.25">
      <c r="A980" s="45">
        <v>186</v>
      </c>
      <c r="B980" s="35" t="s">
        <v>32</v>
      </c>
      <c r="C980" s="37">
        <v>45083</v>
      </c>
      <c r="D980" s="37"/>
      <c r="E980" s="46">
        <v>2495258.59</v>
      </c>
      <c r="F980" s="41">
        <v>1453589.59</v>
      </c>
      <c r="G980" s="201"/>
      <c r="H980" s="35">
        <v>100</v>
      </c>
      <c r="I980" s="35">
        <v>8</v>
      </c>
      <c r="J980" s="35">
        <v>1</v>
      </c>
      <c r="K980" s="44">
        <v>5.0518203061274539E-2</v>
      </c>
      <c r="L980" s="203"/>
      <c r="M980" s="44">
        <v>3.9427813559261227E-2</v>
      </c>
      <c r="N980" s="203"/>
      <c r="O980" s="44">
        <v>2.3844337429328632E-2</v>
      </c>
      <c r="P980" s="203"/>
      <c r="Q980" s="249"/>
    </row>
    <row r="981" spans="1:17" x14ac:dyDescent="0.25">
      <c r="A981" s="48">
        <v>14</v>
      </c>
      <c r="B981" s="47" t="s">
        <v>32</v>
      </c>
      <c r="C981" s="49">
        <v>45152</v>
      </c>
      <c r="D981" s="49"/>
      <c r="E981" s="52">
        <v>707797.52999999991</v>
      </c>
      <c r="F981" s="53">
        <v>456818.75</v>
      </c>
      <c r="G981" s="201"/>
      <c r="H981" s="47">
        <v>150</v>
      </c>
      <c r="I981" s="47">
        <v>8</v>
      </c>
      <c r="J981" s="47">
        <v>1</v>
      </c>
      <c r="K981" s="56">
        <v>9.5532274664456209E-3</v>
      </c>
      <c r="L981" s="204"/>
      <c r="M981" s="56">
        <v>6.333134322688453E-3</v>
      </c>
      <c r="N981" s="204"/>
      <c r="O981" s="56">
        <v>6.923200259077911E-3</v>
      </c>
      <c r="P981" s="203"/>
      <c r="Q981" s="249"/>
    </row>
    <row r="982" spans="1:17" x14ac:dyDescent="0.25">
      <c r="A982" s="58">
        <v>14</v>
      </c>
      <c r="B982" s="57" t="s">
        <v>32</v>
      </c>
      <c r="C982" s="59">
        <v>45152</v>
      </c>
      <c r="D982" s="59"/>
      <c r="E982" s="62">
        <v>755907.9</v>
      </c>
      <c r="F982" s="63">
        <v>484184.28</v>
      </c>
      <c r="G982" s="201"/>
      <c r="H982" s="57">
        <v>150</v>
      </c>
      <c r="I982" s="57">
        <v>8</v>
      </c>
      <c r="J982" s="57">
        <v>1</v>
      </c>
      <c r="K982" s="66">
        <v>1.0202578853847132E-2</v>
      </c>
      <c r="L982" s="205"/>
      <c r="M982" s="66">
        <v>6.8566043077711789E-3</v>
      </c>
      <c r="N982" s="205"/>
      <c r="O982" s="66">
        <v>7.193845274063298E-3</v>
      </c>
      <c r="P982" s="203"/>
      <c r="Q982" s="249"/>
    </row>
    <row r="983" spans="1:17" x14ac:dyDescent="0.25">
      <c r="A983" s="68">
        <v>3</v>
      </c>
      <c r="B983" s="67" t="s">
        <v>32</v>
      </c>
      <c r="C983" s="69">
        <v>45152</v>
      </c>
      <c r="D983" s="69"/>
      <c r="E983" s="72">
        <v>462403.65</v>
      </c>
      <c r="F983" s="73">
        <v>320119.90000000002</v>
      </c>
      <c r="G983" s="201"/>
      <c r="H983" s="67">
        <v>150</v>
      </c>
      <c r="I983" s="67">
        <v>8</v>
      </c>
      <c r="J983" s="67">
        <v>1</v>
      </c>
      <c r="K983" s="76">
        <v>6.2411170744898032E-3</v>
      </c>
      <c r="L983" s="206"/>
      <c r="M983" s="76">
        <v>3.5903517448201139E-3</v>
      </c>
      <c r="N983" s="206"/>
      <c r="O983" s="76">
        <v>5.6991454587898317E-3</v>
      </c>
      <c r="P983" s="206"/>
      <c r="Q983" s="249"/>
    </row>
    <row r="984" spans="1:17" x14ac:dyDescent="0.25">
      <c r="A984" s="68">
        <v>3</v>
      </c>
      <c r="B984" s="67" t="s">
        <v>32</v>
      </c>
      <c r="C984" s="69">
        <v>45152</v>
      </c>
      <c r="D984" s="69"/>
      <c r="E984" s="72">
        <v>440750.43000000005</v>
      </c>
      <c r="F984" s="73">
        <v>303263.53000000003</v>
      </c>
      <c r="G984" s="201"/>
      <c r="H984" s="67">
        <v>150</v>
      </c>
      <c r="I984" s="67">
        <v>8</v>
      </c>
      <c r="J984" s="67">
        <v>1</v>
      </c>
      <c r="K984" s="76">
        <v>5.9488609881468771E-3</v>
      </c>
      <c r="L984" s="206"/>
      <c r="M984" s="76">
        <v>3.4693092591733671E-3</v>
      </c>
      <c r="N984" s="206"/>
      <c r="O984" s="76">
        <v>5.3310362172930455E-3</v>
      </c>
      <c r="P984" s="206"/>
      <c r="Q984" s="249"/>
    </row>
    <row r="985" spans="1:17" x14ac:dyDescent="0.25">
      <c r="A985" s="48">
        <v>5</v>
      </c>
      <c r="B985" s="47" t="s">
        <v>32</v>
      </c>
      <c r="C985" s="49">
        <v>45152</v>
      </c>
      <c r="D985" s="49"/>
      <c r="E985" s="52">
        <v>601047.52999999991</v>
      </c>
      <c r="F985" s="53">
        <v>378610.65</v>
      </c>
      <c r="G985" s="201"/>
      <c r="H985" s="47">
        <v>150</v>
      </c>
      <c r="I985" s="67">
        <v>8</v>
      </c>
      <c r="J985" s="47">
        <v>1</v>
      </c>
      <c r="K985" s="56">
        <v>8.1124100167957614E-3</v>
      </c>
      <c r="L985" s="204"/>
      <c r="M985" s="56">
        <v>5.6129153204096879E-3</v>
      </c>
      <c r="N985" s="204"/>
      <c r="O985" s="56">
        <v>5.3739135972300563E-3</v>
      </c>
      <c r="P985" s="203"/>
      <c r="Q985" s="249"/>
    </row>
    <row r="986" spans="1:17" x14ac:dyDescent="0.25">
      <c r="A986" s="58">
        <v>5</v>
      </c>
      <c r="B986" s="57" t="s">
        <v>32</v>
      </c>
      <c r="C986" s="59">
        <v>45152</v>
      </c>
      <c r="D986" s="59"/>
      <c r="E986" s="62">
        <v>582228.65</v>
      </c>
      <c r="F986" s="63">
        <v>370823.47000000003</v>
      </c>
      <c r="G986" s="201"/>
      <c r="H986" s="57">
        <v>150</v>
      </c>
      <c r="I986" s="67">
        <v>8</v>
      </c>
      <c r="J986" s="57">
        <v>1</v>
      </c>
      <c r="K986" s="66">
        <v>7.8584093546237091E-3</v>
      </c>
      <c r="L986" s="205"/>
      <c r="M986" s="66">
        <v>5.3345442250222553E-3</v>
      </c>
      <c r="N986" s="205"/>
      <c r="O986" s="66">
        <v>5.4263100286431271E-3</v>
      </c>
      <c r="P986" s="203"/>
      <c r="Q986" s="249"/>
    </row>
    <row r="987" spans="1:17" x14ac:dyDescent="0.25">
      <c r="A987" s="45">
        <v>454</v>
      </c>
      <c r="B987" s="35" t="s">
        <v>32</v>
      </c>
      <c r="C987" s="37">
        <v>45152</v>
      </c>
      <c r="D987" s="37"/>
      <c r="E987" s="46">
        <v>3601455.09</v>
      </c>
      <c r="F987" s="41">
        <v>2055569.47</v>
      </c>
      <c r="G987" s="201"/>
      <c r="H987" s="35">
        <v>150</v>
      </c>
      <c r="I987" s="67">
        <v>8</v>
      </c>
      <c r="J987" s="35">
        <v>1</v>
      </c>
      <c r="K987" s="44">
        <v>4.8609267801426763E-2</v>
      </c>
      <c r="L987" s="203"/>
      <c r="M987" s="44">
        <v>3.9008482226953696E-2</v>
      </c>
      <c r="N987" s="203"/>
      <c r="O987" s="44">
        <v>2.0641688985117066E-2</v>
      </c>
      <c r="P987" s="203"/>
      <c r="Q987" s="249"/>
    </row>
    <row r="988" spans="1:17" x14ac:dyDescent="0.25">
      <c r="A988" s="45">
        <v>454</v>
      </c>
      <c r="B988" s="35" t="s">
        <v>32</v>
      </c>
      <c r="C988" s="37">
        <v>45152</v>
      </c>
      <c r="D988" s="37"/>
      <c r="E988" s="46">
        <v>3646665.59</v>
      </c>
      <c r="F988" s="41">
        <v>2106616.34</v>
      </c>
      <c r="G988" s="201"/>
      <c r="H988" s="35">
        <v>150</v>
      </c>
      <c r="I988" s="67">
        <v>8</v>
      </c>
      <c r="J988" s="35">
        <v>1</v>
      </c>
      <c r="K988" s="44">
        <v>4.9219479298451531E-2</v>
      </c>
      <c r="L988" s="203"/>
      <c r="M988" s="44">
        <v>3.8861208759583633E-2</v>
      </c>
      <c r="N988" s="203"/>
      <c r="O988" s="44">
        <v>2.2270281658565975E-2</v>
      </c>
      <c r="P988" s="203"/>
      <c r="Q988" s="249"/>
    </row>
    <row r="989" spans="1:17" x14ac:dyDescent="0.25">
      <c r="A989" s="48">
        <v>197</v>
      </c>
      <c r="B989" s="47" t="s">
        <v>32</v>
      </c>
      <c r="C989" s="49">
        <v>45152</v>
      </c>
      <c r="D989" s="49"/>
      <c r="E989" s="52">
        <v>5166879.59</v>
      </c>
      <c r="F989" s="53">
        <v>2799943.09</v>
      </c>
      <c r="G989" s="201"/>
      <c r="H989" s="47">
        <v>150</v>
      </c>
      <c r="I989" s="67">
        <v>8</v>
      </c>
      <c r="J989" s="47">
        <v>1</v>
      </c>
      <c r="K989" s="56">
        <v>6.9737988510648372E-2</v>
      </c>
      <c r="L989" s="204"/>
      <c r="M989" s="56">
        <v>5.972667007056965E-2</v>
      </c>
      <c r="N989" s="204"/>
      <c r="O989" s="56">
        <v>2.1524334646169253E-2</v>
      </c>
      <c r="P989" s="203"/>
      <c r="Q989" s="249"/>
    </row>
    <row r="990" spans="1:17" x14ac:dyDescent="0.25">
      <c r="A990" s="58">
        <v>197</v>
      </c>
      <c r="B990" s="57" t="s">
        <v>32</v>
      </c>
      <c r="C990" s="59">
        <v>45152</v>
      </c>
      <c r="D990" s="59"/>
      <c r="E990" s="62">
        <v>5220134.09</v>
      </c>
      <c r="F990" s="63">
        <v>2766064.34</v>
      </c>
      <c r="G990" s="201"/>
      <c r="H990" s="57">
        <v>150</v>
      </c>
      <c r="I990" s="67">
        <v>8</v>
      </c>
      <c r="J990" s="57">
        <v>1</v>
      </c>
      <c r="K990" s="66">
        <v>7.0456770832637863E-2</v>
      </c>
      <c r="L990" s="205"/>
      <c r="M990" s="66">
        <v>6.1925368208405815E-2</v>
      </c>
      <c r="N990" s="205"/>
      <c r="O990" s="66">
        <v>1.8342515642098895E-2</v>
      </c>
      <c r="P990" s="203"/>
      <c r="Q990" s="249"/>
    </row>
    <row r="991" spans="1:17" x14ac:dyDescent="0.25">
      <c r="A991" s="45">
        <v>401</v>
      </c>
      <c r="B991" s="35" t="s">
        <v>32</v>
      </c>
      <c r="C991" s="37">
        <v>45152</v>
      </c>
      <c r="D991" s="37"/>
      <c r="E991" s="46">
        <v>1696.58</v>
      </c>
      <c r="F991" s="41">
        <v>1569.5500000000002</v>
      </c>
      <c r="G991" s="201"/>
      <c r="H991" s="35">
        <v>250</v>
      </c>
      <c r="I991" s="67">
        <v>8</v>
      </c>
      <c r="J991" s="35">
        <v>1</v>
      </c>
      <c r="K991" s="44">
        <v>1.373936525748174E-5</v>
      </c>
      <c r="L991" s="203"/>
      <c r="M991" s="44">
        <v>1.9232655119555042E-6</v>
      </c>
      <c r="N991" s="203">
        <v>2</v>
      </c>
      <c r="O991" s="44">
        <v>2.5404614452881401E-5</v>
      </c>
      <c r="P991" s="203"/>
      <c r="Q991" s="249"/>
    </row>
    <row r="992" spans="1:17" x14ac:dyDescent="0.25">
      <c r="A992" s="45">
        <v>401</v>
      </c>
      <c r="B992" s="35" t="s">
        <v>32</v>
      </c>
      <c r="C992" s="37">
        <v>45152</v>
      </c>
      <c r="D992" s="37"/>
      <c r="E992" s="46">
        <v>901.85000000000036</v>
      </c>
      <c r="F992" s="41">
        <v>877.19</v>
      </c>
      <c r="G992" s="201"/>
      <c r="H992" s="35">
        <v>250</v>
      </c>
      <c r="I992" s="67">
        <v>8</v>
      </c>
      <c r="J992" s="35">
        <v>1</v>
      </c>
      <c r="K992" s="44">
        <v>7.3034260438410867E-6</v>
      </c>
      <c r="L992" s="203">
        <v>2</v>
      </c>
      <c r="M992" s="44">
        <v>3.733584785076235E-7</v>
      </c>
      <c r="N992" s="203">
        <v>2</v>
      </c>
      <c r="O992" s="44">
        <v>1.4899645265466945E-5</v>
      </c>
      <c r="P992" s="203"/>
      <c r="Q992" s="249"/>
    </row>
    <row r="993" spans="1:17" x14ac:dyDescent="0.25">
      <c r="A993" s="48">
        <v>18</v>
      </c>
      <c r="B993" s="47" t="s">
        <v>32</v>
      </c>
      <c r="C993" s="49">
        <v>45153</v>
      </c>
      <c r="D993" s="49"/>
      <c r="E993" s="52">
        <v>132941.07</v>
      </c>
      <c r="F993" s="53">
        <v>94286.29</v>
      </c>
      <c r="G993" s="201"/>
      <c r="H993" s="47">
        <v>200</v>
      </c>
      <c r="I993" s="67">
        <v>8</v>
      </c>
      <c r="J993" s="47">
        <v>1</v>
      </c>
      <c r="K993" s="56">
        <v>1.3457410779704226E-3</v>
      </c>
      <c r="L993" s="204"/>
      <c r="M993" s="56">
        <v>7.3155362164673259E-4</v>
      </c>
      <c r="N993" s="204"/>
      <c r="O993" s="56">
        <v>1.3205030310959342E-3</v>
      </c>
      <c r="P993" s="203"/>
      <c r="Q993" s="249"/>
    </row>
    <row r="994" spans="1:17" x14ac:dyDescent="0.25">
      <c r="A994" s="58">
        <v>18</v>
      </c>
      <c r="B994" s="57" t="s">
        <v>32</v>
      </c>
      <c r="C994" s="59">
        <v>45153</v>
      </c>
      <c r="D994" s="59"/>
      <c r="E994" s="62">
        <v>153767.4</v>
      </c>
      <c r="F994" s="63">
        <v>104774.98</v>
      </c>
      <c r="G994" s="201"/>
      <c r="H994" s="57">
        <v>200</v>
      </c>
      <c r="I994" s="67">
        <v>8</v>
      </c>
      <c r="J994" s="57">
        <v>1</v>
      </c>
      <c r="K994" s="66">
        <v>1.5565626682010998E-3</v>
      </c>
      <c r="L994" s="205"/>
      <c r="M994" s="66">
        <v>9.2719664383648795E-4</v>
      </c>
      <c r="N994" s="205"/>
      <c r="O994" s="66">
        <v>1.3531369523839154E-3</v>
      </c>
      <c r="P994" s="203"/>
      <c r="Q994" s="249"/>
    </row>
    <row r="995" spans="1:17" x14ac:dyDescent="0.25">
      <c r="A995" s="45">
        <v>112</v>
      </c>
      <c r="B995" s="35" t="s">
        <v>32</v>
      </c>
      <c r="C995" s="37">
        <v>45153</v>
      </c>
      <c r="D995" s="37"/>
      <c r="E995" s="46">
        <v>291145.84000000003</v>
      </c>
      <c r="F995" s="41">
        <v>194846.36</v>
      </c>
      <c r="G995" s="201"/>
      <c r="H995" s="35">
        <v>250</v>
      </c>
      <c r="I995" s="67">
        <v>8</v>
      </c>
      <c r="J995" s="35">
        <v>1</v>
      </c>
      <c r="K995" s="44">
        <v>2.3577780234096462E-3</v>
      </c>
      <c r="L995" s="203"/>
      <c r="M995" s="44">
        <v>1.457997864309606E-3</v>
      </c>
      <c r="N995" s="203"/>
      <c r="O995" s="44">
        <v>1.9345273420650862E-3</v>
      </c>
      <c r="P995" s="203"/>
      <c r="Q995" s="249"/>
    </row>
    <row r="996" spans="1:17" x14ac:dyDescent="0.25">
      <c r="A996" s="45">
        <v>112</v>
      </c>
      <c r="B996" s="35" t="s">
        <v>32</v>
      </c>
      <c r="C996" s="37">
        <v>45153</v>
      </c>
      <c r="D996" s="37"/>
      <c r="E996" s="46">
        <v>313091.5</v>
      </c>
      <c r="F996" s="41">
        <v>206846.43</v>
      </c>
      <c r="G996" s="201"/>
      <c r="H996" s="35">
        <v>250</v>
      </c>
      <c r="I996" s="67">
        <v>8</v>
      </c>
      <c r="J996" s="35">
        <v>1</v>
      </c>
      <c r="K996" s="44">
        <v>2.5354999336977E-3</v>
      </c>
      <c r="L996" s="203"/>
      <c r="M996" s="44">
        <v>1.6085765484239846E-3</v>
      </c>
      <c r="N996" s="203"/>
      <c r="O996" s="44">
        <v>1.9928852783384883E-3</v>
      </c>
      <c r="P996" s="203"/>
      <c r="Q996" s="249"/>
    </row>
    <row r="997" spans="1:17" x14ac:dyDescent="0.25">
      <c r="A997" s="48">
        <v>21</v>
      </c>
      <c r="B997" s="47" t="s">
        <v>32</v>
      </c>
      <c r="C997" s="49">
        <v>45153</v>
      </c>
      <c r="D997" s="49"/>
      <c r="E997" s="52">
        <v>407597.21</v>
      </c>
      <c r="F997" s="53">
        <v>278672.59000000003</v>
      </c>
      <c r="G997" s="201"/>
      <c r="H997" s="47">
        <v>150</v>
      </c>
      <c r="I997" s="67">
        <v>8</v>
      </c>
      <c r="J997" s="47">
        <v>1</v>
      </c>
      <c r="K997" s="56">
        <v>5.5013880336917884E-3</v>
      </c>
      <c r="L997" s="204"/>
      <c r="M997" s="56">
        <v>3.2532508762755418E-3</v>
      </c>
      <c r="N997" s="204"/>
      <c r="O997" s="56">
        <v>4.8334948884449294E-3</v>
      </c>
      <c r="P997" s="203"/>
      <c r="Q997" s="249"/>
    </row>
    <row r="998" spans="1:17" x14ac:dyDescent="0.25">
      <c r="A998" s="58">
        <v>21</v>
      </c>
      <c r="B998" s="57" t="s">
        <v>32</v>
      </c>
      <c r="C998" s="59">
        <v>45153</v>
      </c>
      <c r="D998" s="59"/>
      <c r="E998" s="62">
        <v>410547.12000000005</v>
      </c>
      <c r="F998" s="63">
        <v>273757.59000000003</v>
      </c>
      <c r="G998" s="201"/>
      <c r="H998" s="57">
        <v>150</v>
      </c>
      <c r="I998" s="67">
        <v>8</v>
      </c>
      <c r="J998" s="57">
        <v>1</v>
      </c>
      <c r="K998" s="66">
        <v>5.5412033199015928E-3</v>
      </c>
      <c r="L998" s="205"/>
      <c r="M998" s="66">
        <v>3.4517120030124557E-3</v>
      </c>
      <c r="N998" s="205"/>
      <c r="O998" s="66">
        <v>4.4924063313116474E-3</v>
      </c>
      <c r="P998" s="203"/>
      <c r="Q998" s="249"/>
    </row>
    <row r="999" spans="1:17" x14ac:dyDescent="0.25">
      <c r="A999" s="45">
        <v>36</v>
      </c>
      <c r="B999" s="35" t="s">
        <v>32</v>
      </c>
      <c r="C999" s="37">
        <v>45153</v>
      </c>
      <c r="D999" s="37"/>
      <c r="E999" s="46">
        <v>795547.97</v>
      </c>
      <c r="F999" s="41">
        <v>517027.75</v>
      </c>
      <c r="G999" s="201"/>
      <c r="H999" s="35">
        <v>150</v>
      </c>
      <c r="I999" s="67">
        <v>8</v>
      </c>
      <c r="J999" s="35">
        <v>1</v>
      </c>
      <c r="K999" s="44">
        <v>1.0737605594468604E-2</v>
      </c>
      <c r="L999" s="203"/>
      <c r="M999" s="44">
        <v>7.0281079732905693E-3</v>
      </c>
      <c r="N999" s="203"/>
      <c r="O999" s="44">
        <v>7.9754198855327679E-3</v>
      </c>
      <c r="P999" s="203"/>
      <c r="Q999" s="249"/>
    </row>
    <row r="1000" spans="1:17" x14ac:dyDescent="0.25">
      <c r="A1000" s="45">
        <v>36</v>
      </c>
      <c r="B1000" s="35" t="s">
        <v>32</v>
      </c>
      <c r="C1000" s="37">
        <v>45153</v>
      </c>
      <c r="D1000" s="37"/>
      <c r="E1000" s="46">
        <v>783871.02999999991</v>
      </c>
      <c r="F1000" s="41">
        <v>512187.28</v>
      </c>
      <c r="G1000" s="201"/>
      <c r="H1000" s="35">
        <v>150</v>
      </c>
      <c r="I1000" s="67">
        <v>8</v>
      </c>
      <c r="J1000" s="35">
        <v>1</v>
      </c>
      <c r="K1000" s="44">
        <v>1.0580000546126546E-2</v>
      </c>
      <c r="L1000" s="203"/>
      <c r="M1000" s="44">
        <v>6.8555982383917431E-3</v>
      </c>
      <c r="N1000" s="203"/>
      <c r="O1000" s="44">
        <v>8.0074649616298232E-3</v>
      </c>
      <c r="P1000" s="203"/>
      <c r="Q1000" s="249"/>
    </row>
    <row r="1001" spans="1:17" x14ac:dyDescent="0.25">
      <c r="A1001" s="48">
        <v>186</v>
      </c>
      <c r="B1001" s="47" t="s">
        <v>32</v>
      </c>
      <c r="C1001" s="49">
        <v>45153</v>
      </c>
      <c r="D1001" s="49"/>
      <c r="E1001" s="52">
        <v>3930475.34</v>
      </c>
      <c r="F1001" s="53">
        <v>2430821.09</v>
      </c>
      <c r="G1001" s="201"/>
      <c r="H1001" s="47">
        <v>100</v>
      </c>
      <c r="I1001" s="67">
        <v>8</v>
      </c>
      <c r="J1001" s="47">
        <v>1</v>
      </c>
      <c r="K1001" s="56">
        <v>7.9575139886985474E-2</v>
      </c>
      <c r="L1001" s="204"/>
      <c r="M1001" s="56">
        <v>5.6762837496703591E-2</v>
      </c>
      <c r="N1001" s="204">
        <v>3</v>
      </c>
      <c r="O1001" s="56">
        <v>4.9046450139106038E-2</v>
      </c>
      <c r="P1001" s="203"/>
      <c r="Q1001" s="249"/>
    </row>
    <row r="1002" spans="1:17" x14ac:dyDescent="0.25">
      <c r="A1002" s="58">
        <v>186</v>
      </c>
      <c r="B1002" s="57" t="s">
        <v>32</v>
      </c>
      <c r="C1002" s="59">
        <v>45153</v>
      </c>
      <c r="D1002" s="59"/>
      <c r="E1002" s="62">
        <v>4126453.59</v>
      </c>
      <c r="F1002" s="63">
        <v>3121237.09</v>
      </c>
      <c r="G1002" s="201"/>
      <c r="H1002" s="57">
        <v>100</v>
      </c>
      <c r="I1002" s="67">
        <v>8</v>
      </c>
      <c r="J1002" s="57">
        <v>1</v>
      </c>
      <c r="K1002" s="66">
        <v>8.3542852519564073E-2</v>
      </c>
      <c r="L1002" s="205"/>
      <c r="M1002" s="66">
        <v>3.8048063971082097E-2</v>
      </c>
      <c r="N1002" s="205">
        <v>3</v>
      </c>
      <c r="O1002" s="66">
        <v>9.7813795379236235E-2</v>
      </c>
      <c r="P1002" s="203"/>
      <c r="Q1002" s="249"/>
    </row>
    <row r="1003" spans="1:17" x14ac:dyDescent="0.25">
      <c r="A1003" s="45">
        <v>98</v>
      </c>
      <c r="B1003" s="35" t="s">
        <v>32</v>
      </c>
      <c r="C1003" s="37">
        <v>45152</v>
      </c>
      <c r="D1003" s="37"/>
      <c r="E1003" s="46">
        <v>1536339.84</v>
      </c>
      <c r="F1003" s="41">
        <v>955071.02999999991</v>
      </c>
      <c r="G1003" s="201"/>
      <c r="H1003" s="35">
        <v>400</v>
      </c>
      <c r="I1003" s="67">
        <v>8</v>
      </c>
      <c r="J1003" s="35">
        <v>1</v>
      </c>
      <c r="K1003" s="44">
        <v>7.7760605974154821E-3</v>
      </c>
      <c r="L1003" s="203"/>
      <c r="M1003" s="44">
        <v>5.5003456636641889E-3</v>
      </c>
      <c r="N1003" s="203"/>
      <c r="O1003" s="44">
        <v>4.8927871075652805E-3</v>
      </c>
      <c r="P1003" s="203"/>
      <c r="Q1003" s="249"/>
    </row>
    <row r="1004" spans="1:17" x14ac:dyDescent="0.25">
      <c r="A1004" s="45">
        <v>98</v>
      </c>
      <c r="B1004" s="35" t="s">
        <v>32</v>
      </c>
      <c r="C1004" s="37">
        <v>45152</v>
      </c>
      <c r="D1004" s="37"/>
      <c r="E1004" s="46">
        <v>1572616.47</v>
      </c>
      <c r="F1004" s="41">
        <v>986182.65</v>
      </c>
      <c r="G1004" s="201"/>
      <c r="H1004" s="35">
        <v>400</v>
      </c>
      <c r="I1004" s="67">
        <v>8</v>
      </c>
      <c r="J1004" s="35">
        <v>1</v>
      </c>
      <c r="K1004" s="44">
        <v>7.9596718439675605E-3</v>
      </c>
      <c r="L1004" s="203"/>
      <c r="M1004" s="44">
        <v>5.5492203664996645E-3</v>
      </c>
      <c r="N1004" s="203"/>
      <c r="O1004" s="44">
        <v>5.1824706765559725E-3</v>
      </c>
      <c r="P1004" s="203"/>
      <c r="Q1004" s="249"/>
    </row>
    <row r="1005" spans="1:17" x14ac:dyDescent="0.25">
      <c r="A1005" s="48">
        <v>89</v>
      </c>
      <c r="B1005" s="47" t="s">
        <v>32</v>
      </c>
      <c r="C1005" s="49">
        <v>45152</v>
      </c>
      <c r="D1005" s="49"/>
      <c r="E1005" s="52">
        <v>2667395.84</v>
      </c>
      <c r="F1005" s="53">
        <v>1630300.7100000002</v>
      </c>
      <c r="G1005" s="201"/>
      <c r="H1005" s="47">
        <v>250</v>
      </c>
      <c r="I1005" s="67">
        <v>8</v>
      </c>
      <c r="J1005" s="47">
        <v>1</v>
      </c>
      <c r="K1005" s="56">
        <v>2.1601295389576274E-2</v>
      </c>
      <c r="L1005" s="204"/>
      <c r="M1005" s="56">
        <v>1.570187590447936E-2</v>
      </c>
      <c r="N1005" s="204"/>
      <c r="O1005" s="56">
        <v>1.2683751892958367E-2</v>
      </c>
      <c r="P1005" s="203"/>
      <c r="Q1005" s="249"/>
    </row>
    <row r="1006" spans="1:17" x14ac:dyDescent="0.25">
      <c r="A1006" s="58">
        <v>89</v>
      </c>
      <c r="B1006" s="57" t="s">
        <v>32</v>
      </c>
      <c r="C1006" s="59">
        <v>45152</v>
      </c>
      <c r="D1006" s="59"/>
      <c r="E1006" s="62">
        <v>2667512.59</v>
      </c>
      <c r="F1006" s="63">
        <v>1650182.97</v>
      </c>
      <c r="G1006" s="201"/>
      <c r="H1006" s="57">
        <v>250</v>
      </c>
      <c r="I1006" s="67">
        <v>8</v>
      </c>
      <c r="J1006" s="57">
        <v>1</v>
      </c>
      <c r="K1006" s="66">
        <v>2.1602240862759865E-2</v>
      </c>
      <c r="L1006" s="205"/>
      <c r="M1006" s="66">
        <v>1.5402621211027333E-2</v>
      </c>
      <c r="N1006" s="205"/>
      <c r="O1006" s="66">
        <v>1.3329182251224944E-2</v>
      </c>
      <c r="P1006" s="203"/>
      <c r="Q1006" s="249"/>
    </row>
    <row r="1007" spans="1:17" x14ac:dyDescent="0.25">
      <c r="A1007" s="45">
        <v>88</v>
      </c>
      <c r="B1007" s="35" t="s">
        <v>32</v>
      </c>
      <c r="C1007" s="37">
        <v>45153</v>
      </c>
      <c r="D1007" s="37"/>
      <c r="E1007" s="46">
        <v>4220011.59</v>
      </c>
      <c r="F1007" s="41">
        <v>2534111.09</v>
      </c>
      <c r="G1007" s="201"/>
      <c r="H1007" s="35">
        <v>250</v>
      </c>
      <c r="I1007" s="67">
        <v>8</v>
      </c>
      <c r="J1007" s="35">
        <v>1</v>
      </c>
      <c r="K1007" s="44">
        <v>3.4174799081573677E-2</v>
      </c>
      <c r="L1007" s="203"/>
      <c r="M1007" s="44">
        <v>2.5524949132004614E-2</v>
      </c>
      <c r="N1007" s="203"/>
      <c r="O1007" s="44">
        <v>1.8597177391573481E-2</v>
      </c>
      <c r="P1007" s="203"/>
      <c r="Q1007" s="249"/>
    </row>
    <row r="1008" spans="1:17" x14ac:dyDescent="0.25">
      <c r="A1008" s="45">
        <v>88</v>
      </c>
      <c r="B1008" s="35" t="s">
        <v>32</v>
      </c>
      <c r="C1008" s="37">
        <v>45153</v>
      </c>
      <c r="D1008" s="37"/>
      <c r="E1008" s="46">
        <v>4386267.59</v>
      </c>
      <c r="F1008" s="41">
        <v>2574540.59</v>
      </c>
      <c r="G1008" s="201"/>
      <c r="H1008" s="35">
        <v>250</v>
      </c>
      <c r="I1008" s="67">
        <v>8</v>
      </c>
      <c r="J1008" s="35">
        <v>1</v>
      </c>
      <c r="K1008" s="44">
        <v>3.5521185288087884E-2</v>
      </c>
      <c r="L1008" s="203"/>
      <c r="M1008" s="44">
        <v>2.7429993357306275E-2</v>
      </c>
      <c r="N1008" s="203"/>
      <c r="O1008" s="44">
        <v>1.7396062651180471E-2</v>
      </c>
      <c r="P1008" s="203"/>
      <c r="Q1008" s="249"/>
    </row>
    <row r="1009" spans="1:17" x14ac:dyDescent="0.25">
      <c r="A1009" s="48">
        <v>44</v>
      </c>
      <c r="B1009" s="47" t="s">
        <v>32</v>
      </c>
      <c r="C1009" s="49">
        <v>45153</v>
      </c>
      <c r="D1009" s="49"/>
      <c r="E1009" s="52">
        <v>2130660.59</v>
      </c>
      <c r="F1009" s="53">
        <v>1407761.47</v>
      </c>
      <c r="G1009" s="201"/>
      <c r="H1009" s="47">
        <v>250</v>
      </c>
      <c r="I1009" s="67">
        <v>8</v>
      </c>
      <c r="J1009" s="47">
        <v>1</v>
      </c>
      <c r="K1009" s="56">
        <v>1.7254667675990251E-2</v>
      </c>
      <c r="L1009" s="204"/>
      <c r="M1009" s="56">
        <v>1.0944870866086637E-2</v>
      </c>
      <c r="N1009" s="204"/>
      <c r="O1009" s="56">
        <v>1.3566063141292767E-2</v>
      </c>
      <c r="P1009" s="203"/>
      <c r="Q1009" s="249"/>
    </row>
    <row r="1010" spans="1:17" x14ac:dyDescent="0.25">
      <c r="A1010" s="58">
        <v>44</v>
      </c>
      <c r="B1010" s="57" t="s">
        <v>32</v>
      </c>
      <c r="C1010" s="59">
        <v>45153</v>
      </c>
      <c r="D1010" s="59"/>
      <c r="E1010" s="62">
        <v>2171892.84</v>
      </c>
      <c r="F1010" s="63">
        <v>1420667.84</v>
      </c>
      <c r="G1010" s="201"/>
      <c r="H1010" s="57">
        <v>250</v>
      </c>
      <c r="I1010" s="67">
        <v>8</v>
      </c>
      <c r="J1010" s="57">
        <v>1</v>
      </c>
      <c r="K1010" s="66">
        <v>1.7588577626088567E-2</v>
      </c>
      <c r="L1010" s="205"/>
      <c r="M1010" s="66">
        <v>1.1373731671406564E-2</v>
      </c>
      <c r="N1010" s="205"/>
      <c r="O1010" s="66">
        <v>1.3361918802566312E-2</v>
      </c>
      <c r="P1010" s="203"/>
      <c r="Q1010" s="249"/>
    </row>
    <row r="1011" spans="1:17" x14ac:dyDescent="0.25">
      <c r="A1011" s="45" t="s">
        <v>44</v>
      </c>
      <c r="B1011" s="35" t="s">
        <v>32</v>
      </c>
      <c r="C1011" s="37">
        <v>45154</v>
      </c>
      <c r="D1011" s="37"/>
      <c r="E1011" s="46">
        <v>1551243.97</v>
      </c>
      <c r="F1011" s="41">
        <v>976949.34</v>
      </c>
      <c r="G1011" s="201"/>
      <c r="H1011" s="35">
        <v>250</v>
      </c>
      <c r="I1011" s="67">
        <v>8</v>
      </c>
      <c r="J1011" s="35">
        <v>1</v>
      </c>
      <c r="K1011" s="44">
        <v>1.2562394645284069E-2</v>
      </c>
      <c r="L1011" s="203"/>
      <c r="M1011" s="44">
        <v>8.6949622575789101E-3</v>
      </c>
      <c r="N1011" s="203"/>
      <c r="O1011" s="44">
        <v>8.3149796335660886E-3</v>
      </c>
      <c r="P1011" s="203"/>
      <c r="Q1011" s="249" t="s">
        <v>161</v>
      </c>
    </row>
    <row r="1012" spans="1:17" x14ac:dyDescent="0.25">
      <c r="A1012" s="45" t="s">
        <v>44</v>
      </c>
      <c r="B1012" s="35" t="s">
        <v>32</v>
      </c>
      <c r="C1012" s="37">
        <v>45154</v>
      </c>
      <c r="D1012" s="37"/>
      <c r="E1012" s="46">
        <v>1464663.7100000002</v>
      </c>
      <c r="F1012" s="41">
        <v>947543.71</v>
      </c>
      <c r="G1012" s="201"/>
      <c r="H1012" s="35">
        <v>250</v>
      </c>
      <c r="I1012" s="67">
        <v>8</v>
      </c>
      <c r="J1012" s="35">
        <v>1</v>
      </c>
      <c r="K1012" s="44">
        <v>1.1861244203673457E-2</v>
      </c>
      <c r="L1012" s="203"/>
      <c r="M1012" s="44">
        <v>7.8293242662554729E-3</v>
      </c>
      <c r="N1012" s="203"/>
      <c r="O1012" s="44">
        <v>8.6686278654486641E-3</v>
      </c>
      <c r="P1012" s="203"/>
      <c r="Q1012" s="249" t="s">
        <v>161</v>
      </c>
    </row>
    <row r="1013" spans="1:17" x14ac:dyDescent="0.25">
      <c r="A1013" s="48">
        <v>145</v>
      </c>
      <c r="B1013" s="47" t="s">
        <v>32</v>
      </c>
      <c r="C1013" s="49">
        <v>45154</v>
      </c>
      <c r="D1013" s="49"/>
      <c r="E1013" s="52">
        <v>1501681.09</v>
      </c>
      <c r="F1013" s="53">
        <v>941805.71</v>
      </c>
      <c r="G1013" s="201"/>
      <c r="H1013" s="47">
        <v>250</v>
      </c>
      <c r="I1013" s="67">
        <v>8</v>
      </c>
      <c r="J1013" s="47">
        <v>1</v>
      </c>
      <c r="K1013" s="56">
        <v>1.2161020992681341E-2</v>
      </c>
      <c r="L1013" s="204"/>
      <c r="M1013" s="56">
        <v>8.4766512583404289E-3</v>
      </c>
      <c r="N1013" s="204"/>
      <c r="O1013" s="56">
        <v>7.9213949288329619E-3</v>
      </c>
      <c r="P1013" s="203"/>
      <c r="Q1013" s="249"/>
    </row>
    <row r="1014" spans="1:17" x14ac:dyDescent="0.25">
      <c r="A1014" s="58">
        <v>145</v>
      </c>
      <c r="B1014" s="57" t="s">
        <v>32</v>
      </c>
      <c r="C1014" s="59">
        <v>45154</v>
      </c>
      <c r="D1014" s="59"/>
      <c r="E1014" s="62">
        <v>1489291.59</v>
      </c>
      <c r="F1014" s="63">
        <v>970078.15</v>
      </c>
      <c r="G1014" s="201"/>
      <c r="H1014" s="57">
        <v>250</v>
      </c>
      <c r="I1014" s="67">
        <v>8</v>
      </c>
      <c r="J1014" s="57">
        <v>1</v>
      </c>
      <c r="K1014" s="66">
        <v>1.2060687459421742E-2</v>
      </c>
      <c r="L1014" s="205"/>
      <c r="M1014" s="66">
        <v>7.8610194638729456E-3</v>
      </c>
      <c r="N1014" s="205"/>
      <c r="O1014" s="66">
        <v>9.0292861904299089E-3</v>
      </c>
      <c r="P1014" s="203"/>
      <c r="Q1014" s="249"/>
    </row>
    <row r="1015" spans="1:17" x14ac:dyDescent="0.25">
      <c r="A1015" s="45">
        <v>39</v>
      </c>
      <c r="B1015" s="35" t="s">
        <v>32</v>
      </c>
      <c r="C1015" s="37">
        <v>45154</v>
      </c>
      <c r="D1015" s="37"/>
      <c r="E1015" s="46">
        <v>190541.53</v>
      </c>
      <c r="F1015" s="41">
        <v>122606.67</v>
      </c>
      <c r="G1015" s="201"/>
      <c r="H1015" s="35">
        <v>250</v>
      </c>
      <c r="I1015" s="67">
        <v>8</v>
      </c>
      <c r="J1015" s="35">
        <v>1</v>
      </c>
      <c r="K1015" s="44">
        <v>1.5430570190556379E-3</v>
      </c>
      <c r="L1015" s="203"/>
      <c r="M1015" s="44">
        <v>1.0285505258405554E-3</v>
      </c>
      <c r="N1015" s="203"/>
      <c r="O1015" s="44">
        <v>1.1061889604124281E-3</v>
      </c>
      <c r="P1015" s="203"/>
      <c r="Q1015" s="249"/>
    </row>
    <row r="1016" spans="1:17" x14ac:dyDescent="0.25">
      <c r="A1016" s="45">
        <v>39</v>
      </c>
      <c r="B1016" s="35" t="s">
        <v>32</v>
      </c>
      <c r="C1016" s="37">
        <v>45154</v>
      </c>
      <c r="D1016" s="37"/>
      <c r="E1016" s="46">
        <v>196712.12</v>
      </c>
      <c r="F1016" s="41">
        <v>125140.69</v>
      </c>
      <c r="G1016" s="201"/>
      <c r="H1016" s="35">
        <v>250</v>
      </c>
      <c r="I1016" s="67">
        <v>8</v>
      </c>
      <c r="J1016" s="35">
        <v>1</v>
      </c>
      <c r="K1016" s="44">
        <v>1.5930281314489023E-3</v>
      </c>
      <c r="L1016" s="203"/>
      <c r="M1016" s="44">
        <v>1.0836090920281647E-3</v>
      </c>
      <c r="N1016" s="203"/>
      <c r="O1016" s="44">
        <v>1.0952509347545855E-3</v>
      </c>
      <c r="P1016" s="203"/>
      <c r="Q1016" s="249"/>
    </row>
    <row r="1017" spans="1:17" x14ac:dyDescent="0.25">
      <c r="A1017" s="48">
        <v>33</v>
      </c>
      <c r="B1017" s="47" t="s">
        <v>32</v>
      </c>
      <c r="C1017" s="49">
        <v>45154</v>
      </c>
      <c r="D1017" s="49"/>
      <c r="E1017" s="52">
        <v>368587.53</v>
      </c>
      <c r="F1017" s="53">
        <v>257393.9</v>
      </c>
      <c r="G1017" s="201"/>
      <c r="H1017" s="47">
        <v>250</v>
      </c>
      <c r="I1017" s="67">
        <v>8</v>
      </c>
      <c r="J1017" s="47">
        <v>1</v>
      </c>
      <c r="K1017" s="56">
        <v>2.9849218451372815E-3</v>
      </c>
      <c r="L1017" s="204"/>
      <c r="M1017" s="56">
        <v>1.6834989666074265E-3</v>
      </c>
      <c r="N1017" s="204"/>
      <c r="O1017" s="56">
        <v>2.7980591888391885E-3</v>
      </c>
      <c r="P1017" s="203"/>
      <c r="Q1017" s="249"/>
    </row>
    <row r="1018" spans="1:17" x14ac:dyDescent="0.25">
      <c r="A1018" s="58">
        <v>33</v>
      </c>
      <c r="B1018" s="57" t="s">
        <v>32</v>
      </c>
      <c r="C1018" s="59">
        <v>45154</v>
      </c>
      <c r="D1018" s="59"/>
      <c r="E1018" s="62">
        <v>374703.03</v>
      </c>
      <c r="F1018" s="63">
        <v>261449.37000000002</v>
      </c>
      <c r="G1018" s="201"/>
      <c r="H1018" s="57">
        <v>250</v>
      </c>
      <c r="I1018" s="67">
        <v>8</v>
      </c>
      <c r="J1018" s="57">
        <v>1</v>
      </c>
      <c r="K1018" s="66">
        <v>3.0344468237602342E-3</v>
      </c>
      <c r="L1018" s="205"/>
      <c r="M1018" s="66">
        <v>1.714688328589585E-3</v>
      </c>
      <c r="N1018" s="205"/>
      <c r="O1018" s="66">
        <v>2.8374807646168944E-3</v>
      </c>
      <c r="P1018" s="203"/>
      <c r="Q1018" s="249"/>
    </row>
    <row r="1019" spans="1:17" x14ac:dyDescent="0.25">
      <c r="A1019" s="45">
        <v>32</v>
      </c>
      <c r="B1019" s="35" t="s">
        <v>32</v>
      </c>
      <c r="C1019" s="37">
        <v>45154</v>
      </c>
      <c r="D1019" s="37"/>
      <c r="E1019" s="46">
        <v>637112.71</v>
      </c>
      <c r="F1019" s="41">
        <v>425791.68000000005</v>
      </c>
      <c r="G1019" s="201"/>
      <c r="H1019" s="35">
        <v>100</v>
      </c>
      <c r="I1019" s="67">
        <v>8</v>
      </c>
      <c r="J1019" s="35">
        <v>1</v>
      </c>
      <c r="K1019" s="44">
        <v>1.2898779062693827E-2</v>
      </c>
      <c r="L1019" s="203"/>
      <c r="M1019" s="44">
        <v>7.9986312081774969E-3</v>
      </c>
      <c r="N1019" s="203"/>
      <c r="O1019" s="44">
        <v>1.0535317887210112E-2</v>
      </c>
      <c r="P1019" s="203"/>
      <c r="Q1019" s="249"/>
    </row>
    <row r="1020" spans="1:17" x14ac:dyDescent="0.25">
      <c r="A1020" s="45">
        <v>32</v>
      </c>
      <c r="B1020" s="35" t="s">
        <v>32</v>
      </c>
      <c r="C1020" s="37">
        <v>45154</v>
      </c>
      <c r="D1020" s="37"/>
      <c r="E1020" s="46">
        <v>637692.77999999991</v>
      </c>
      <c r="F1020" s="41">
        <v>425990.12000000005</v>
      </c>
      <c r="G1020" s="201"/>
      <c r="H1020" s="35">
        <v>100</v>
      </c>
      <c r="I1020" s="67">
        <v>8</v>
      </c>
      <c r="J1020" s="35">
        <v>1</v>
      </c>
      <c r="K1020" s="44">
        <v>1.2910522973391979E-2</v>
      </c>
      <c r="L1020" s="203"/>
      <c r="M1020" s="44">
        <v>8.0130761388499273E-3</v>
      </c>
      <c r="N1020" s="203"/>
      <c r="O1020" s="44">
        <v>1.0529510694265406E-2</v>
      </c>
      <c r="P1020" s="203"/>
      <c r="Q1020" s="249"/>
    </row>
    <row r="1021" spans="1:17" x14ac:dyDescent="0.25">
      <c r="A1021" s="48">
        <v>110</v>
      </c>
      <c r="B1021" s="47" t="s">
        <v>32</v>
      </c>
      <c r="C1021" s="49">
        <v>45154</v>
      </c>
      <c r="D1021" s="49"/>
      <c r="E1021" s="52">
        <v>364237.09</v>
      </c>
      <c r="F1021" s="53">
        <v>240941.84</v>
      </c>
      <c r="G1021" s="201"/>
      <c r="H1021" s="47">
        <v>100</v>
      </c>
      <c r="I1021" s="67">
        <v>8</v>
      </c>
      <c r="J1021" s="47">
        <v>1</v>
      </c>
      <c r="K1021" s="56">
        <v>7.3742270034897394E-3</v>
      </c>
      <c r="L1021" s="204"/>
      <c r="M1021" s="56">
        <v>4.6668011909181371E-3</v>
      </c>
      <c r="N1021" s="204"/>
      <c r="O1021" s="56">
        <v>5.8209654970289475E-3</v>
      </c>
      <c r="P1021" s="203"/>
      <c r="Q1021" s="249"/>
    </row>
    <row r="1022" spans="1:17" x14ac:dyDescent="0.25">
      <c r="A1022" s="58">
        <v>110</v>
      </c>
      <c r="B1022" s="57" t="s">
        <v>32</v>
      </c>
      <c r="C1022" s="59">
        <v>45154</v>
      </c>
      <c r="D1022" s="59"/>
      <c r="E1022" s="62">
        <v>357906.25</v>
      </c>
      <c r="F1022" s="63">
        <v>242467.82</v>
      </c>
      <c r="G1022" s="201"/>
      <c r="H1022" s="57">
        <v>100</v>
      </c>
      <c r="I1022" s="67">
        <v>8</v>
      </c>
      <c r="J1022" s="57">
        <v>1</v>
      </c>
      <c r="K1022" s="66">
        <v>7.2460548525350617E-3</v>
      </c>
      <c r="L1022" s="205"/>
      <c r="M1022" s="66">
        <v>4.3694157122980797E-3</v>
      </c>
      <c r="N1022" s="205"/>
      <c r="O1022" s="66">
        <v>6.1847741515095103E-3</v>
      </c>
      <c r="P1022" s="203"/>
      <c r="Q1022" s="249"/>
    </row>
    <row r="1023" spans="1:17" x14ac:dyDescent="0.25">
      <c r="A1023" s="45">
        <v>411</v>
      </c>
      <c r="B1023" s="35" t="s">
        <v>32</v>
      </c>
      <c r="C1023" s="37">
        <v>45155</v>
      </c>
      <c r="D1023" s="37"/>
      <c r="E1023" s="46">
        <v>5596260.5899999999</v>
      </c>
      <c r="F1023" s="41">
        <v>3062190.34</v>
      </c>
      <c r="G1023" s="201"/>
      <c r="H1023" s="35">
        <v>250</v>
      </c>
      <c r="I1023" s="67">
        <v>8</v>
      </c>
      <c r="J1023" s="216">
        <v>2</v>
      </c>
      <c r="K1023" s="44">
        <v>9.0640073939407817E-2</v>
      </c>
      <c r="L1023" s="203"/>
      <c r="M1023" s="44">
        <v>7.6732896429150127E-2</v>
      </c>
      <c r="N1023" s="203"/>
      <c r="O1023" s="44">
        <v>2.9900431647053999E-2</v>
      </c>
      <c r="P1023" s="203"/>
      <c r="Q1023" s="249"/>
    </row>
    <row r="1024" spans="1:17" x14ac:dyDescent="0.25">
      <c r="A1024" s="45">
        <v>411</v>
      </c>
      <c r="B1024" s="35" t="s">
        <v>32</v>
      </c>
      <c r="C1024" s="37">
        <v>45155</v>
      </c>
      <c r="D1024" s="37"/>
      <c r="E1024" s="46">
        <v>5420419.5899999999</v>
      </c>
      <c r="F1024" s="41">
        <v>3002006.84</v>
      </c>
      <c r="G1024" s="201"/>
      <c r="H1024" s="35">
        <v>250</v>
      </c>
      <c r="I1024" s="67">
        <v>8</v>
      </c>
      <c r="J1024" s="216">
        <v>2</v>
      </c>
      <c r="K1024" s="44">
        <v>8.7792057664029283E-2</v>
      </c>
      <c r="L1024" s="203"/>
      <c r="M1024" s="44">
        <v>7.3230730311713399E-2</v>
      </c>
      <c r="N1024" s="203"/>
      <c r="O1024" s="44">
        <v>3.1306853807479149E-2</v>
      </c>
      <c r="P1024" s="203"/>
      <c r="Q1024" s="249"/>
    </row>
    <row r="1025" spans="1:17" x14ac:dyDescent="0.25">
      <c r="A1025" s="48">
        <v>274</v>
      </c>
      <c r="B1025" s="47" t="s">
        <v>32</v>
      </c>
      <c r="C1025" s="49">
        <v>45155</v>
      </c>
      <c r="D1025" s="49"/>
      <c r="E1025" s="52">
        <v>440426.25</v>
      </c>
      <c r="F1025" s="53">
        <v>287876.21000000002</v>
      </c>
      <c r="G1025" s="201"/>
      <c r="H1025" s="47">
        <v>500</v>
      </c>
      <c r="I1025" s="67">
        <v>8</v>
      </c>
      <c r="J1025" s="47">
        <v>1</v>
      </c>
      <c r="K1025" s="56">
        <v>1.783345647636117E-3</v>
      </c>
      <c r="L1025" s="204"/>
      <c r="M1025" s="56">
        <v>1.1548226040283128E-3</v>
      </c>
      <c r="N1025" s="204"/>
      <c r="O1025" s="56">
        <v>1.3513245437567786E-3</v>
      </c>
      <c r="P1025" s="203"/>
      <c r="Q1025" s="249"/>
    </row>
    <row r="1026" spans="1:17" x14ac:dyDescent="0.25">
      <c r="A1026" s="58">
        <v>274</v>
      </c>
      <c r="B1026" s="57" t="s">
        <v>32</v>
      </c>
      <c r="C1026" s="59">
        <v>45155</v>
      </c>
      <c r="D1026" s="59"/>
      <c r="E1026" s="62">
        <v>433943.12000000005</v>
      </c>
      <c r="F1026" s="63">
        <v>285181.09000000003</v>
      </c>
      <c r="G1026" s="201"/>
      <c r="H1026" s="57">
        <v>500</v>
      </c>
      <c r="I1026" s="67">
        <v>8</v>
      </c>
      <c r="J1026" s="57">
        <v>1</v>
      </c>
      <c r="K1026" s="66">
        <v>1.7570945745709692E-3</v>
      </c>
      <c r="L1026" s="205"/>
      <c r="M1026" s="66">
        <v>1.1261469014700882E-3</v>
      </c>
      <c r="N1026" s="205"/>
      <c r="O1026" s="66">
        <v>1.3565374971668941E-3</v>
      </c>
      <c r="P1026" s="203"/>
      <c r="Q1026" s="249"/>
    </row>
    <row r="1027" spans="1:17" x14ac:dyDescent="0.25">
      <c r="A1027" s="45">
        <v>121</v>
      </c>
      <c r="B1027" s="35" t="s">
        <v>32</v>
      </c>
      <c r="C1027" s="37">
        <v>45163</v>
      </c>
      <c r="D1027" s="37"/>
      <c r="E1027" s="46">
        <v>5533947.5899999999</v>
      </c>
      <c r="F1027" s="41">
        <v>3223630.34</v>
      </c>
      <c r="G1027" s="201"/>
      <c r="H1027" s="35">
        <v>150</v>
      </c>
      <c r="I1027" s="67">
        <v>8</v>
      </c>
      <c r="J1027" s="35">
        <v>1</v>
      </c>
      <c r="K1027" s="44">
        <v>7.469234897536102E-2</v>
      </c>
      <c r="L1027" s="203"/>
      <c r="M1027" s="44">
        <v>5.8297954401859024E-2</v>
      </c>
      <c r="N1027" s="203"/>
      <c r="O1027" s="44">
        <v>3.52479483330293E-2</v>
      </c>
      <c r="P1027" s="203"/>
      <c r="Q1027" s="249"/>
    </row>
    <row r="1028" spans="1:17" x14ac:dyDescent="0.25">
      <c r="A1028" s="45">
        <v>121</v>
      </c>
      <c r="B1028" s="35" t="s">
        <v>32</v>
      </c>
      <c r="C1028" s="37">
        <v>45163</v>
      </c>
      <c r="D1028" s="37"/>
      <c r="E1028" s="46">
        <v>5558069.5899999999</v>
      </c>
      <c r="F1028" s="41">
        <v>3268485.09</v>
      </c>
      <c r="G1028" s="201"/>
      <c r="H1028" s="35">
        <v>150</v>
      </c>
      <c r="I1028" s="67">
        <v>8</v>
      </c>
      <c r="J1028" s="35">
        <v>1</v>
      </c>
      <c r="K1028" s="44">
        <v>7.5017926479065494E-2</v>
      </c>
      <c r="L1028" s="203"/>
      <c r="M1028" s="44">
        <v>5.777478949274311E-2</v>
      </c>
      <c r="N1028" s="203"/>
      <c r="O1028" s="44">
        <v>3.7072744520593115E-2</v>
      </c>
      <c r="P1028" s="203"/>
      <c r="Q1028" s="249"/>
    </row>
    <row r="1029" spans="1:17" x14ac:dyDescent="0.25">
      <c r="A1029" s="48">
        <v>72</v>
      </c>
      <c r="B1029" s="47" t="s">
        <v>32</v>
      </c>
      <c r="C1029" s="49">
        <v>45163</v>
      </c>
      <c r="D1029" s="49"/>
      <c r="E1029" s="52">
        <v>3089101.59</v>
      </c>
      <c r="F1029" s="53">
        <v>1824552.59</v>
      </c>
      <c r="G1029" s="201"/>
      <c r="H1029" s="47">
        <v>150</v>
      </c>
      <c r="I1029" s="67">
        <v>8</v>
      </c>
      <c r="J1029" s="47">
        <v>1</v>
      </c>
      <c r="K1029" s="56">
        <v>4.1693971659139364E-2</v>
      </c>
      <c r="L1029" s="204"/>
      <c r="M1029" s="56">
        <v>3.1909305936626844E-2</v>
      </c>
      <c r="N1029" s="204"/>
      <c r="O1029" s="56">
        <v>2.1037031303401916E-2</v>
      </c>
      <c r="P1029" s="203"/>
      <c r="Q1029" s="249"/>
    </row>
    <row r="1030" spans="1:17" x14ac:dyDescent="0.25">
      <c r="A1030" s="58">
        <v>72</v>
      </c>
      <c r="B1030" s="57" t="s">
        <v>32</v>
      </c>
      <c r="C1030" s="59">
        <v>45163</v>
      </c>
      <c r="D1030" s="59"/>
      <c r="E1030" s="62">
        <v>3194540.59</v>
      </c>
      <c r="F1030" s="63">
        <v>1861650.47</v>
      </c>
      <c r="G1030" s="201"/>
      <c r="H1030" s="57">
        <v>150</v>
      </c>
      <c r="I1030" s="67">
        <v>8</v>
      </c>
      <c r="J1030" s="57">
        <v>1</v>
      </c>
      <c r="K1030" s="66">
        <v>4.311709438582443E-2</v>
      </c>
      <c r="L1030" s="205"/>
      <c r="M1030" s="66">
        <v>3.3633808273927909E-2</v>
      </c>
      <c r="N1030" s="205"/>
      <c r="O1030" s="66">
        <v>2.0389065140577523E-2</v>
      </c>
      <c r="P1030" s="203"/>
      <c r="Q1030" s="249"/>
    </row>
    <row r="1031" spans="1:17" x14ac:dyDescent="0.25">
      <c r="Q1031" s="249"/>
    </row>
  </sheetData>
  <mergeCells count="1"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23BC-B1A6-4593-AB79-CA5DF325EE93}">
  <dimension ref="A1:F1030"/>
  <sheetViews>
    <sheetView topLeftCell="A774" workbookViewId="0">
      <selection activeCell="H790" sqref="H790"/>
    </sheetView>
  </sheetViews>
  <sheetFormatPr defaultRowHeight="15" x14ac:dyDescent="0.25"/>
  <cols>
    <col min="2" max="2" width="13.85546875" customWidth="1"/>
  </cols>
  <sheetData>
    <row r="1" spans="1:6" ht="15.75" thickBot="1" x14ac:dyDescent="0.3">
      <c r="A1" s="14" t="s">
        <v>11</v>
      </c>
      <c r="B1" s="16" t="s">
        <v>13</v>
      </c>
      <c r="C1" s="15" t="s">
        <v>12</v>
      </c>
      <c r="D1" s="9" t="s">
        <v>7</v>
      </c>
      <c r="E1" s="10" t="s">
        <v>8</v>
      </c>
      <c r="F1" s="10" t="s">
        <v>5</v>
      </c>
    </row>
    <row r="2" spans="1:6" x14ac:dyDescent="0.25">
      <c r="A2" s="34">
        <v>117</v>
      </c>
      <c r="B2" s="36">
        <v>45044</v>
      </c>
      <c r="C2" s="35" t="s">
        <v>23</v>
      </c>
      <c r="D2" s="43">
        <v>16.741431102638625</v>
      </c>
      <c r="E2" s="43">
        <v>2.6551900696413111</v>
      </c>
      <c r="F2" s="43">
        <v>30.28541822094423</v>
      </c>
    </row>
    <row r="3" spans="1:6" x14ac:dyDescent="0.25">
      <c r="A3" s="45">
        <v>117</v>
      </c>
      <c r="B3" s="37">
        <v>45044</v>
      </c>
      <c r="C3" s="35" t="s">
        <v>23</v>
      </c>
      <c r="D3" s="43">
        <v>15.548777216121472</v>
      </c>
      <c r="E3" s="43">
        <v>-4.495439717547054</v>
      </c>
      <c r="F3" s="43">
        <v>43.095066407387343</v>
      </c>
    </row>
    <row r="4" spans="1:6" x14ac:dyDescent="0.25">
      <c r="A4" s="48">
        <v>440</v>
      </c>
      <c r="B4" s="49">
        <v>45058</v>
      </c>
      <c r="C4" s="47" t="s">
        <v>23</v>
      </c>
      <c r="D4" s="55">
        <v>9.8919752226378179</v>
      </c>
      <c r="E4" s="55">
        <v>4.9031120507055128</v>
      </c>
      <c r="F4" s="55">
        <v>10.726055819654457</v>
      </c>
    </row>
    <row r="5" spans="1:6" x14ac:dyDescent="0.25">
      <c r="A5" s="58">
        <v>440</v>
      </c>
      <c r="B5" s="59">
        <v>45058</v>
      </c>
      <c r="C5" s="57" t="s">
        <v>23</v>
      </c>
      <c r="D5" s="65">
        <v>9.4392534073307317</v>
      </c>
      <c r="E5" s="65">
        <v>3.9584246371084419</v>
      </c>
      <c r="F5" s="65">
        <v>11.783781855977924</v>
      </c>
    </row>
    <row r="6" spans="1:6" x14ac:dyDescent="0.25">
      <c r="A6" s="68">
        <v>219</v>
      </c>
      <c r="B6" s="69">
        <v>45063</v>
      </c>
      <c r="C6" s="67" t="s">
        <v>23</v>
      </c>
      <c r="D6" s="75">
        <v>2.4540080005956901</v>
      </c>
      <c r="E6" s="75">
        <v>0.88191829837693825</v>
      </c>
      <c r="F6" s="75">
        <v>3.3799928597703155</v>
      </c>
    </row>
    <row r="7" spans="1:6" x14ac:dyDescent="0.25">
      <c r="A7" s="68">
        <v>219</v>
      </c>
      <c r="B7" s="69">
        <v>45063</v>
      </c>
      <c r="C7" s="67" t="s">
        <v>23</v>
      </c>
      <c r="D7" s="75">
        <v>3.5639753779996024</v>
      </c>
      <c r="E7" s="75">
        <v>1.5161709306032085</v>
      </c>
      <c r="F7" s="75">
        <v>4.4027795619022463</v>
      </c>
    </row>
    <row r="8" spans="1:6" x14ac:dyDescent="0.25">
      <c r="A8" s="48">
        <v>49</v>
      </c>
      <c r="B8" s="49">
        <v>45063</v>
      </c>
      <c r="C8" s="47" t="s">
        <v>23</v>
      </c>
      <c r="D8" s="55">
        <v>20.972327972105106</v>
      </c>
      <c r="E8" s="55">
        <v>9.8328709352380095</v>
      </c>
      <c r="F8" s="55">
        <v>23.949832629264254</v>
      </c>
    </row>
    <row r="9" spans="1:6" x14ac:dyDescent="0.25">
      <c r="A9" s="58">
        <v>49</v>
      </c>
      <c r="B9" s="59">
        <v>45063</v>
      </c>
      <c r="C9" s="57" t="s">
        <v>23</v>
      </c>
      <c r="D9" s="65">
        <v>20.269804549564768</v>
      </c>
      <c r="E9" s="65">
        <v>9.5098759820131527</v>
      </c>
      <c r="F9" s="65">
        <v>23.133846420235976</v>
      </c>
    </row>
    <row r="10" spans="1:6" x14ac:dyDescent="0.25">
      <c r="A10" s="45">
        <v>48</v>
      </c>
      <c r="B10" s="37">
        <v>45063</v>
      </c>
      <c r="C10" s="35" t="s">
        <v>23</v>
      </c>
      <c r="D10" s="43">
        <v>4.5460190324205287</v>
      </c>
      <c r="E10" s="43">
        <v>1.5241471657279311</v>
      </c>
      <c r="F10" s="43">
        <v>6.4970245133890865</v>
      </c>
    </row>
    <row r="11" spans="1:6" x14ac:dyDescent="0.25">
      <c r="A11" s="45">
        <v>48</v>
      </c>
      <c r="B11" s="37">
        <v>45063</v>
      </c>
      <c r="C11" s="35" t="s">
        <v>23</v>
      </c>
      <c r="D11" s="43">
        <v>2.0289176964417059</v>
      </c>
      <c r="E11" s="43">
        <v>-5.0394461853097905</v>
      </c>
      <c r="F11" s="43">
        <v>15.196982345765715</v>
      </c>
    </row>
    <row r="12" spans="1:6" x14ac:dyDescent="0.25">
      <c r="A12" s="48">
        <v>44</v>
      </c>
      <c r="B12" s="49">
        <v>45063</v>
      </c>
      <c r="C12" s="47" t="s">
        <v>23</v>
      </c>
      <c r="D12" s="55">
        <v>6.2690015739536689</v>
      </c>
      <c r="E12" s="55">
        <v>2.8150745264719399</v>
      </c>
      <c r="F12" s="55">
        <v>7.4259431520857166</v>
      </c>
    </row>
    <row r="13" spans="1:6" x14ac:dyDescent="0.25">
      <c r="A13" s="58">
        <v>44</v>
      </c>
      <c r="B13" s="59">
        <v>45063</v>
      </c>
      <c r="C13" s="57" t="s">
        <v>23</v>
      </c>
      <c r="D13" s="65">
        <v>5.888344478851149</v>
      </c>
      <c r="E13" s="65">
        <v>2.536713524582165</v>
      </c>
      <c r="F13" s="65">
        <v>7.2060065516783158</v>
      </c>
    </row>
    <row r="14" spans="1:6" x14ac:dyDescent="0.25">
      <c r="A14" s="45">
        <v>276</v>
      </c>
      <c r="B14" s="37">
        <v>45063</v>
      </c>
      <c r="C14" s="35" t="s">
        <v>23</v>
      </c>
      <c r="D14" s="43">
        <v>11.418157731899692</v>
      </c>
      <c r="E14" s="43">
        <v>0.32624165291647023</v>
      </c>
      <c r="F14" s="43">
        <v>23.847619569813919</v>
      </c>
    </row>
    <row r="15" spans="1:6" x14ac:dyDescent="0.25">
      <c r="A15" s="45">
        <v>276</v>
      </c>
      <c r="B15" s="37">
        <v>45063</v>
      </c>
      <c r="C15" s="35" t="s">
        <v>23</v>
      </c>
      <c r="D15" s="43">
        <v>12.659711410489276</v>
      </c>
      <c r="E15" s="43">
        <v>4.9282615141543777</v>
      </c>
      <c r="F15" s="43">
        <v>16.622617277120032</v>
      </c>
    </row>
    <row r="16" spans="1:6" x14ac:dyDescent="0.25">
      <c r="A16" s="48">
        <v>438</v>
      </c>
      <c r="B16" s="49">
        <v>45064</v>
      </c>
      <c r="C16" s="47" t="s">
        <v>23</v>
      </c>
      <c r="D16" s="55">
        <v>2.7707163517192117</v>
      </c>
      <c r="E16" s="55">
        <v>1.6898994301109411</v>
      </c>
      <c r="F16" s="55">
        <v>2.3237563814577813</v>
      </c>
    </row>
    <row r="17" spans="1:6" x14ac:dyDescent="0.25">
      <c r="A17" s="58">
        <v>438</v>
      </c>
      <c r="B17" s="59">
        <v>45064</v>
      </c>
      <c r="C17" s="57" t="s">
        <v>23</v>
      </c>
      <c r="D17" s="65">
        <v>2.7611849899904057</v>
      </c>
      <c r="E17" s="65">
        <v>1.0712036661101363</v>
      </c>
      <c r="F17" s="65">
        <v>3.6334598463425789</v>
      </c>
    </row>
    <row r="18" spans="1:6" x14ac:dyDescent="0.25">
      <c r="A18" s="45">
        <v>274</v>
      </c>
      <c r="B18" s="37">
        <v>45064</v>
      </c>
      <c r="C18" s="35" t="s">
        <v>23</v>
      </c>
      <c r="D18" s="43">
        <v>1.5482600369430666</v>
      </c>
      <c r="E18" s="43">
        <v>0.85836045334060884</v>
      </c>
      <c r="F18" s="43">
        <v>1.4832841047452836</v>
      </c>
    </row>
    <row r="19" spans="1:6" ht="15.75" thickBot="1" x14ac:dyDescent="0.3">
      <c r="A19" s="45">
        <v>274</v>
      </c>
      <c r="B19" s="37">
        <v>45064</v>
      </c>
      <c r="C19" s="35" t="s">
        <v>23</v>
      </c>
      <c r="D19" s="43">
        <v>1.3893923196245967</v>
      </c>
      <c r="E19" s="43">
        <v>0.55967548736409289</v>
      </c>
      <c r="F19" s="43">
        <v>1.783891189360084</v>
      </c>
    </row>
    <row r="20" spans="1:6" x14ac:dyDescent="0.25">
      <c r="A20" s="34">
        <v>139</v>
      </c>
      <c r="B20" s="36">
        <v>45068</v>
      </c>
      <c r="C20" s="35" t="s">
        <v>23</v>
      </c>
      <c r="D20" s="43">
        <v>3.7239279397521043</v>
      </c>
      <c r="E20" s="43">
        <v>2.1508847347376432</v>
      </c>
      <c r="F20" s="43">
        <v>3.3820428907810918</v>
      </c>
    </row>
    <row r="21" spans="1:6" x14ac:dyDescent="0.25">
      <c r="A21" s="45">
        <v>139</v>
      </c>
      <c r="B21" s="37">
        <v>45068</v>
      </c>
      <c r="C21" s="35" t="s">
        <v>23</v>
      </c>
      <c r="D21" s="43">
        <v>3.8455137665936205</v>
      </c>
      <c r="E21" s="43">
        <v>2.2463477739351347</v>
      </c>
      <c r="F21" s="43">
        <v>3.4382068842157452</v>
      </c>
    </row>
    <row r="22" spans="1:6" x14ac:dyDescent="0.25">
      <c r="A22" s="48">
        <v>46</v>
      </c>
      <c r="B22" s="49">
        <v>45069</v>
      </c>
      <c r="C22" s="47" t="s">
        <v>23</v>
      </c>
      <c r="D22" s="55">
        <v>9.6823299063250516</v>
      </c>
      <c r="E22" s="55">
        <v>6.0017852337864239</v>
      </c>
      <c r="F22" s="55">
        <v>7.9131710459580491</v>
      </c>
    </row>
    <row r="23" spans="1:6" x14ac:dyDescent="0.25">
      <c r="A23" s="58">
        <v>46</v>
      </c>
      <c r="B23" s="59">
        <v>45069</v>
      </c>
      <c r="C23" s="57" t="s">
        <v>23</v>
      </c>
      <c r="D23" s="65">
        <v>10.19767919720559</v>
      </c>
      <c r="E23" s="65">
        <v>6.4452290488267954</v>
      </c>
      <c r="F23" s="65">
        <v>8.0677678190144118</v>
      </c>
    </row>
    <row r="24" spans="1:6" x14ac:dyDescent="0.25">
      <c r="A24" s="68">
        <v>211</v>
      </c>
      <c r="B24" s="69">
        <v>45068</v>
      </c>
      <c r="C24" s="67" t="s">
        <v>23</v>
      </c>
      <c r="D24" s="75">
        <v>3.9741832188966129</v>
      </c>
      <c r="E24" s="75">
        <v>2.4987238231070954</v>
      </c>
      <c r="F24" s="75">
        <v>3.1722377009474605</v>
      </c>
    </row>
    <row r="25" spans="1:6" x14ac:dyDescent="0.25">
      <c r="A25" s="68">
        <v>211</v>
      </c>
      <c r="B25" s="69">
        <v>45068</v>
      </c>
      <c r="C25" s="67" t="s">
        <v>23</v>
      </c>
      <c r="D25" s="75">
        <v>3.8317703926918072</v>
      </c>
      <c r="E25" s="75">
        <v>2.3115795259485221</v>
      </c>
      <c r="F25" s="75">
        <v>3.268410363498063</v>
      </c>
    </row>
    <row r="26" spans="1:6" x14ac:dyDescent="0.25">
      <c r="A26" s="48">
        <v>140</v>
      </c>
      <c r="B26" s="49">
        <v>45068</v>
      </c>
      <c r="C26" s="47" t="s">
        <v>23</v>
      </c>
      <c r="D26" s="55">
        <v>14.99371960369894</v>
      </c>
      <c r="E26" s="55">
        <v>9.824226863840499</v>
      </c>
      <c r="F26" s="55">
        <v>11.114409390695645</v>
      </c>
    </row>
    <row r="27" spans="1:6" x14ac:dyDescent="0.25">
      <c r="A27" s="58">
        <v>140</v>
      </c>
      <c r="B27" s="59">
        <v>45068</v>
      </c>
      <c r="C27" s="57" t="s">
        <v>23</v>
      </c>
      <c r="D27" s="65">
        <v>13.820371996151147</v>
      </c>
      <c r="E27" s="65">
        <v>9.1256243484915469</v>
      </c>
      <c r="F27" s="65">
        <v>10.093707442468142</v>
      </c>
    </row>
    <row r="28" spans="1:6" x14ac:dyDescent="0.25">
      <c r="A28" s="141">
        <v>213</v>
      </c>
      <c r="B28" s="142">
        <v>45068</v>
      </c>
      <c r="C28" s="140" t="s">
        <v>23</v>
      </c>
      <c r="D28" s="146">
        <v>26.32951972428036</v>
      </c>
      <c r="E28" s="146">
        <v>19.435653576295866</v>
      </c>
      <c r="F28" s="146">
        <v>14.821812218166652</v>
      </c>
    </row>
    <row r="29" spans="1:6" x14ac:dyDescent="0.25">
      <c r="A29" s="141">
        <v>213</v>
      </c>
      <c r="B29" s="142">
        <v>45068</v>
      </c>
      <c r="C29" s="140" t="s">
        <v>23</v>
      </c>
      <c r="D29" s="146">
        <v>26.924450674021372</v>
      </c>
      <c r="E29" s="146">
        <v>18.497422796516801</v>
      </c>
      <c r="F29" s="146">
        <v>18.118109936634831</v>
      </c>
    </row>
    <row r="30" spans="1:6" x14ac:dyDescent="0.25">
      <c r="A30" s="48">
        <v>163</v>
      </c>
      <c r="B30" s="49">
        <v>45068</v>
      </c>
      <c r="C30" s="47" t="s">
        <v>23</v>
      </c>
      <c r="D30" s="55">
        <v>33.881263751792247</v>
      </c>
      <c r="E30" s="55">
        <v>15.887223861859077</v>
      </c>
      <c r="F30" s="55">
        <v>38.687185763356318</v>
      </c>
    </row>
    <row r="31" spans="1:6" x14ac:dyDescent="0.25">
      <c r="A31" s="58">
        <v>163</v>
      </c>
      <c r="B31" s="59">
        <v>45068</v>
      </c>
      <c r="C31" s="57" t="s">
        <v>23</v>
      </c>
      <c r="D31" s="65">
        <v>35.034629684537606</v>
      </c>
      <c r="E31" s="65">
        <v>24.08035386809766</v>
      </c>
      <c r="F31" s="65">
        <v>23.551693005345882</v>
      </c>
    </row>
    <row r="32" spans="1:6" x14ac:dyDescent="0.25">
      <c r="A32" s="45">
        <v>180</v>
      </c>
      <c r="B32" s="37">
        <v>45068</v>
      </c>
      <c r="C32" s="35" t="s">
        <v>23</v>
      </c>
      <c r="D32" s="43">
        <v>22.659980193525445</v>
      </c>
      <c r="E32" s="43">
        <v>16.736498577578246</v>
      </c>
      <c r="F32" s="43">
        <v>12.735485474286486</v>
      </c>
    </row>
    <row r="33" spans="1:6" x14ac:dyDescent="0.25">
      <c r="A33" s="45">
        <v>180</v>
      </c>
      <c r="B33" s="37">
        <v>45068</v>
      </c>
      <c r="C33" s="35" t="s">
        <v>23</v>
      </c>
      <c r="D33" s="43">
        <v>22.903798899091722</v>
      </c>
      <c r="E33" s="43">
        <v>17.118365369939827</v>
      </c>
      <c r="F33" s="43">
        <v>12.43868208767657</v>
      </c>
    </row>
    <row r="34" spans="1:6" x14ac:dyDescent="0.25">
      <c r="A34" s="48">
        <v>179</v>
      </c>
      <c r="B34" s="49">
        <v>45069</v>
      </c>
      <c r="C34" s="47" t="s">
        <v>23</v>
      </c>
      <c r="D34" s="55">
        <v>20.92216039564817</v>
      </c>
      <c r="E34" s="55">
        <v>14.628015869505228</v>
      </c>
      <c r="F34" s="55">
        <v>13.532410731207325</v>
      </c>
    </row>
    <row r="35" spans="1:6" x14ac:dyDescent="0.25">
      <c r="A35" s="58">
        <v>179</v>
      </c>
      <c r="B35" s="59">
        <v>45069</v>
      </c>
      <c r="C35" s="57" t="s">
        <v>23</v>
      </c>
      <c r="D35" s="65">
        <v>21.250420316776015</v>
      </c>
      <c r="E35" s="65">
        <v>14.889679955225526</v>
      </c>
      <c r="F35" s="65">
        <v>13.675591777333556</v>
      </c>
    </row>
    <row r="36" spans="1:6" x14ac:dyDescent="0.25">
      <c r="A36" s="45">
        <v>181</v>
      </c>
      <c r="B36" s="37">
        <v>45069</v>
      </c>
      <c r="C36" s="35" t="s">
        <v>23</v>
      </c>
      <c r="D36" s="43">
        <v>13.222333955635623</v>
      </c>
      <c r="E36" s="43">
        <v>8.9334486950860406</v>
      </c>
      <c r="F36" s="43">
        <v>9.2211033101816007</v>
      </c>
    </row>
    <row r="37" spans="1:6" x14ac:dyDescent="0.25">
      <c r="A37" s="45">
        <v>181</v>
      </c>
      <c r="B37" s="37">
        <v>45069</v>
      </c>
      <c r="C37" s="35" t="s">
        <v>23</v>
      </c>
      <c r="D37" s="43">
        <v>12.998356014949772</v>
      </c>
      <c r="E37" s="43">
        <v>8.5097726167100163</v>
      </c>
      <c r="F37" s="43">
        <v>9.6504543062154724</v>
      </c>
    </row>
    <row r="38" spans="1:6" x14ac:dyDescent="0.25">
      <c r="A38" s="48">
        <v>185</v>
      </c>
      <c r="B38" s="49">
        <v>45069</v>
      </c>
      <c r="C38" s="47" t="s">
        <v>23</v>
      </c>
      <c r="D38" s="55">
        <v>16.093717995537244</v>
      </c>
      <c r="E38" s="55">
        <v>10.571595356129802</v>
      </c>
      <c r="F38" s="55">
        <v>11.872563674725997</v>
      </c>
    </row>
    <row r="39" spans="1:6" x14ac:dyDescent="0.25">
      <c r="A39" s="58">
        <v>185</v>
      </c>
      <c r="B39" s="59">
        <v>45069</v>
      </c>
      <c r="C39" s="57" t="s">
        <v>23</v>
      </c>
      <c r="D39" s="65">
        <v>19.342695073643551</v>
      </c>
      <c r="E39" s="65">
        <v>12.825908413744695</v>
      </c>
      <c r="F39" s="65">
        <v>14.011091318782542</v>
      </c>
    </row>
    <row r="40" spans="1:6" x14ac:dyDescent="0.25">
      <c r="A40" s="45">
        <v>85</v>
      </c>
      <c r="B40" s="37">
        <v>45069</v>
      </c>
      <c r="C40" s="35" t="s">
        <v>23</v>
      </c>
      <c r="D40" s="43">
        <v>1.0499973698294087</v>
      </c>
      <c r="E40" s="43">
        <v>0.49221490181391525</v>
      </c>
      <c r="F40" s="43">
        <v>1.199232306233311</v>
      </c>
    </row>
    <row r="41" spans="1:6" x14ac:dyDescent="0.25">
      <c r="A41" s="45">
        <v>85</v>
      </c>
      <c r="B41" s="37">
        <v>45069</v>
      </c>
      <c r="C41" s="35" t="s">
        <v>23</v>
      </c>
      <c r="D41" s="43">
        <v>0.95048672217038632</v>
      </c>
      <c r="E41" s="43">
        <v>0.42078340811488973</v>
      </c>
      <c r="F41" s="43">
        <v>1.1388621252193176</v>
      </c>
    </row>
    <row r="42" spans="1:6" x14ac:dyDescent="0.25">
      <c r="A42" s="48">
        <v>228</v>
      </c>
      <c r="B42" s="49">
        <v>45069</v>
      </c>
      <c r="C42" s="47" t="s">
        <v>23</v>
      </c>
      <c r="D42" s="55">
        <v>29.7810935655016</v>
      </c>
      <c r="E42" s="55">
        <v>21.740814091938933</v>
      </c>
      <c r="F42" s="55">
        <v>17.286600868159738</v>
      </c>
    </row>
    <row r="43" spans="1:6" x14ac:dyDescent="0.25">
      <c r="A43" s="58">
        <v>228</v>
      </c>
      <c r="B43" s="59">
        <v>45069</v>
      </c>
      <c r="C43" s="57" t="s">
        <v>23</v>
      </c>
      <c r="D43" s="65">
        <v>30.267432823731969</v>
      </c>
      <c r="E43" s="65">
        <v>21.572319802747383</v>
      </c>
      <c r="F43" s="65">
        <v>18.694492995116864</v>
      </c>
    </row>
    <row r="44" spans="1:6" x14ac:dyDescent="0.25">
      <c r="A44" s="45">
        <v>133</v>
      </c>
      <c r="B44" s="37">
        <v>45069</v>
      </c>
      <c r="C44" s="35" t="s">
        <v>23</v>
      </c>
      <c r="D44" s="43">
        <v>8.1773024101601468</v>
      </c>
      <c r="E44" s="43">
        <v>5.8582375287407453</v>
      </c>
      <c r="F44" s="43">
        <v>4.9859894950517161</v>
      </c>
    </row>
    <row r="45" spans="1:6" x14ac:dyDescent="0.25">
      <c r="A45" s="45">
        <v>133</v>
      </c>
      <c r="B45" s="37">
        <v>45069</v>
      </c>
      <c r="C45" s="35" t="s">
        <v>23</v>
      </c>
      <c r="D45" s="43">
        <v>8.3754982891678083</v>
      </c>
      <c r="E45" s="43">
        <v>6.027618279364428</v>
      </c>
      <c r="F45" s="43">
        <v>5.0479420210772687</v>
      </c>
    </row>
    <row r="46" spans="1:6" x14ac:dyDescent="0.25">
      <c r="A46" s="48">
        <v>145</v>
      </c>
      <c r="B46" s="49">
        <v>45068</v>
      </c>
      <c r="C46" s="47" t="s">
        <v>23</v>
      </c>
      <c r="D46" s="55">
        <v>7.8451779264442836</v>
      </c>
      <c r="E46" s="55">
        <v>5.5850382153864597</v>
      </c>
      <c r="F46" s="55">
        <v>4.8593003787743205</v>
      </c>
    </row>
    <row r="47" spans="1:6" x14ac:dyDescent="0.25">
      <c r="A47" s="58">
        <v>145</v>
      </c>
      <c r="B47" s="59">
        <v>45068</v>
      </c>
      <c r="C47" s="57" t="s">
        <v>23</v>
      </c>
      <c r="D47" s="65">
        <v>8.0337898049591718</v>
      </c>
      <c r="E47" s="65">
        <v>5.5809810078326061</v>
      </c>
      <c r="F47" s="65">
        <v>5.2735389138221134</v>
      </c>
    </row>
    <row r="48" spans="1:6" x14ac:dyDescent="0.25">
      <c r="A48" s="45">
        <v>72</v>
      </c>
      <c r="B48" s="37">
        <v>45069</v>
      </c>
      <c r="C48" s="35" t="s">
        <v>23</v>
      </c>
      <c r="D48" s="43">
        <v>9.0411747388956449</v>
      </c>
      <c r="E48" s="43">
        <v>6.4988561804097591</v>
      </c>
      <c r="F48" s="43">
        <v>5.4659849007446555</v>
      </c>
    </row>
    <row r="49" spans="1:6" x14ac:dyDescent="0.25">
      <c r="A49" s="45">
        <v>72</v>
      </c>
      <c r="B49" s="37">
        <v>45069</v>
      </c>
      <c r="C49" s="35" t="s">
        <v>23</v>
      </c>
      <c r="D49" s="43">
        <v>9.4876233295067891</v>
      </c>
      <c r="E49" s="43">
        <v>7.230699737776825</v>
      </c>
      <c r="F49" s="43">
        <v>4.852385722219422</v>
      </c>
    </row>
    <row r="50" spans="1:6" x14ac:dyDescent="0.25">
      <c r="A50" s="48">
        <v>89</v>
      </c>
      <c r="B50" s="49">
        <v>45070</v>
      </c>
      <c r="C50" s="47" t="s">
        <v>23</v>
      </c>
      <c r="D50" s="55">
        <v>11.567248325198657</v>
      </c>
      <c r="E50" s="55">
        <v>8.3948613000491736</v>
      </c>
      <c r="F50" s="55">
        <v>6.8206321040713913</v>
      </c>
    </row>
    <row r="51" spans="1:6" x14ac:dyDescent="0.25">
      <c r="A51" s="58">
        <v>89</v>
      </c>
      <c r="B51" s="198">
        <v>45070</v>
      </c>
      <c r="C51" s="57" t="s">
        <v>23</v>
      </c>
      <c r="D51" s="65">
        <v>11.766544286887665</v>
      </c>
      <c r="E51" s="65">
        <v>8.8635821351151094</v>
      </c>
      <c r="F51" s="65">
        <v>6.2413686263109955</v>
      </c>
    </row>
    <row r="52" spans="1:6" x14ac:dyDescent="0.25">
      <c r="A52" s="45">
        <v>182</v>
      </c>
      <c r="B52" s="37">
        <v>45070</v>
      </c>
      <c r="C52" s="35" t="s">
        <v>23</v>
      </c>
      <c r="D52" s="43">
        <v>3.0241765923153836</v>
      </c>
      <c r="E52" s="43">
        <v>1.8617604972066266</v>
      </c>
      <c r="F52" s="43">
        <v>2.4991946044838285</v>
      </c>
    </row>
    <row r="53" spans="1:6" ht="15.75" thickBot="1" x14ac:dyDescent="0.3">
      <c r="A53" s="45">
        <v>182</v>
      </c>
      <c r="B53" s="37">
        <v>45070</v>
      </c>
      <c r="C53" s="35" t="s">
        <v>23</v>
      </c>
      <c r="D53" s="43">
        <v>3.2330018390173945</v>
      </c>
      <c r="E53" s="43">
        <v>2.1957908090636615</v>
      </c>
      <c r="F53" s="43">
        <v>2.2300037144005254</v>
      </c>
    </row>
    <row r="54" spans="1:6" x14ac:dyDescent="0.25">
      <c r="A54" s="34">
        <v>57</v>
      </c>
      <c r="B54" s="36">
        <v>45070</v>
      </c>
      <c r="C54" s="35" t="s">
        <v>23</v>
      </c>
      <c r="D54" s="43">
        <v>6.0887694239274905</v>
      </c>
      <c r="E54" s="43">
        <v>4.1553605101799471</v>
      </c>
      <c r="F54" s="43">
        <v>4.1568291645572186</v>
      </c>
    </row>
    <row r="55" spans="1:6" x14ac:dyDescent="0.25">
      <c r="A55" s="45">
        <v>57</v>
      </c>
      <c r="B55" s="37">
        <v>45070</v>
      </c>
      <c r="C55" s="35" t="s">
        <v>23</v>
      </c>
      <c r="D55" s="43">
        <v>6.2648474391139279</v>
      </c>
      <c r="E55" s="43">
        <v>4.2548289015870582</v>
      </c>
      <c r="F55" s="43">
        <v>4.3215398556827713</v>
      </c>
    </row>
    <row r="56" spans="1:6" x14ac:dyDescent="0.25">
      <c r="A56" s="48">
        <v>114</v>
      </c>
      <c r="B56" s="49">
        <v>45070</v>
      </c>
      <c r="C56" s="47" t="s">
        <v>23</v>
      </c>
      <c r="D56" s="55">
        <v>15.239961582004419</v>
      </c>
      <c r="E56" s="55">
        <v>10.63141320833487</v>
      </c>
      <c r="F56" s="55">
        <v>9.9083790033895269</v>
      </c>
    </row>
    <row r="57" spans="1:6" x14ac:dyDescent="0.25">
      <c r="A57" s="58">
        <v>114</v>
      </c>
      <c r="B57" s="59">
        <v>45070</v>
      </c>
      <c r="C57" s="57" t="s">
        <v>23</v>
      </c>
      <c r="D57" s="65">
        <v>15.427057025460648</v>
      </c>
      <c r="E57" s="65">
        <v>10.641085554806669</v>
      </c>
      <c r="F57" s="65">
        <v>10.28983866190605</v>
      </c>
    </row>
    <row r="58" spans="1:6" x14ac:dyDescent="0.25">
      <c r="A58" s="68">
        <v>123</v>
      </c>
      <c r="B58" s="69">
        <v>45070</v>
      </c>
      <c r="C58" s="67" t="s">
        <v>23</v>
      </c>
      <c r="D58" s="75">
        <v>45.512829560572918</v>
      </c>
      <c r="E58" s="75">
        <v>29.87013552933443</v>
      </c>
      <c r="F58" s="75">
        <v>33.631792167162764</v>
      </c>
    </row>
    <row r="59" spans="1:6" x14ac:dyDescent="0.25">
      <c r="A59" s="68">
        <v>123</v>
      </c>
      <c r="B59" s="69">
        <v>45070</v>
      </c>
      <c r="C59" s="67" t="s">
        <v>23</v>
      </c>
      <c r="D59" s="75">
        <v>46.317235918144597</v>
      </c>
      <c r="E59" s="75">
        <v>29.704836967671312</v>
      </c>
      <c r="F59" s="75">
        <v>35.716657743517537</v>
      </c>
    </row>
    <row r="60" spans="1:6" x14ac:dyDescent="0.25">
      <c r="A60" s="48">
        <v>115</v>
      </c>
      <c r="B60" s="49">
        <v>45070</v>
      </c>
      <c r="C60" s="47" t="s">
        <v>23</v>
      </c>
      <c r="D60" s="55">
        <v>4.2641825532055799</v>
      </c>
      <c r="E60" s="55">
        <v>2.3543774069745713</v>
      </c>
      <c r="F60" s="55">
        <v>4.106081064396669</v>
      </c>
    </row>
    <row r="61" spans="1:6" x14ac:dyDescent="0.25">
      <c r="A61" s="58">
        <v>115</v>
      </c>
      <c r="B61" s="59">
        <v>45070</v>
      </c>
      <c r="C61" s="57" t="s">
        <v>23</v>
      </c>
      <c r="D61" s="65">
        <v>4.3195276582407773</v>
      </c>
      <c r="E61" s="65">
        <v>2.3665535717100861</v>
      </c>
      <c r="F61" s="65">
        <v>4.1988942860409857</v>
      </c>
    </row>
    <row r="62" spans="1:6" x14ac:dyDescent="0.25">
      <c r="A62" s="45">
        <v>11</v>
      </c>
      <c r="B62" s="37">
        <v>45071</v>
      </c>
      <c r="C62" s="35" t="s">
        <v>23</v>
      </c>
      <c r="D62" s="43">
        <v>7.7342238746923364</v>
      </c>
      <c r="E62" s="43">
        <v>3.8859601622418452</v>
      </c>
      <c r="F62" s="43">
        <v>8.2737669817685546</v>
      </c>
    </row>
    <row r="63" spans="1:6" x14ac:dyDescent="0.25">
      <c r="A63" s="45">
        <v>11</v>
      </c>
      <c r="B63" s="37">
        <v>45071</v>
      </c>
      <c r="C63" s="35" t="s">
        <v>23</v>
      </c>
      <c r="D63" s="43">
        <v>8.0126626904071081</v>
      </c>
      <c r="E63" s="43">
        <v>5.1018288457381962</v>
      </c>
      <c r="F63" s="43">
        <v>6.2582927660381582</v>
      </c>
    </row>
    <row r="64" spans="1:6" x14ac:dyDescent="0.25">
      <c r="A64" s="48">
        <v>117</v>
      </c>
      <c r="B64" s="49">
        <v>45072</v>
      </c>
      <c r="C64" s="47" t="s">
        <v>23</v>
      </c>
      <c r="D64" s="55">
        <v>27.628151517734736</v>
      </c>
      <c r="E64" s="55">
        <v>20.35749519064915</v>
      </c>
      <c r="F64" s="55">
        <v>15.631911103234003</v>
      </c>
    </row>
    <row r="65" spans="1:6" x14ac:dyDescent="0.25">
      <c r="A65" s="58">
        <v>117</v>
      </c>
      <c r="B65" s="59">
        <v>45072</v>
      </c>
      <c r="C65" s="57" t="s">
        <v>23</v>
      </c>
      <c r="D65" s="65">
        <v>26.047781551331401</v>
      </c>
      <c r="E65" s="65">
        <v>17.945559297836724</v>
      </c>
      <c r="F65" s="65">
        <v>17.419777845013552</v>
      </c>
    </row>
    <row r="66" spans="1:6" x14ac:dyDescent="0.25">
      <c r="A66" s="45">
        <v>184</v>
      </c>
      <c r="B66" s="37">
        <v>45076</v>
      </c>
      <c r="C66" s="35" t="s">
        <v>23</v>
      </c>
      <c r="D66" s="43">
        <v>8.5379832208721229</v>
      </c>
      <c r="E66" s="43">
        <v>6.1170459116350893</v>
      </c>
      <c r="F66" s="43">
        <v>5.205015214859622</v>
      </c>
    </row>
    <row r="67" spans="1:6" x14ac:dyDescent="0.25">
      <c r="A67" s="45">
        <v>184</v>
      </c>
      <c r="B67" s="37">
        <v>45076</v>
      </c>
      <c r="C67" s="35" t="s">
        <v>23</v>
      </c>
      <c r="D67" s="43">
        <v>8.5732815612486721</v>
      </c>
      <c r="E67" s="43">
        <v>6.0006118646832496</v>
      </c>
      <c r="F67" s="43">
        <v>5.5312398476156615</v>
      </c>
    </row>
    <row r="68" spans="1:6" x14ac:dyDescent="0.25">
      <c r="A68" s="48" t="s">
        <v>29</v>
      </c>
      <c r="B68" s="49">
        <v>45076</v>
      </c>
      <c r="C68" s="47" t="s">
        <v>23</v>
      </c>
      <c r="D68" s="55">
        <v>8.2958355936050605</v>
      </c>
      <c r="E68" s="55">
        <v>5.9415434546795591</v>
      </c>
      <c r="F68" s="55">
        <v>5.0617280986898265</v>
      </c>
    </row>
    <row r="69" spans="1:6" x14ac:dyDescent="0.25">
      <c r="A69" s="58" t="s">
        <v>29</v>
      </c>
      <c r="B69" s="59">
        <v>45076</v>
      </c>
      <c r="C69" s="57" t="s">
        <v>23</v>
      </c>
      <c r="D69" s="65">
        <v>8.5268700980288585</v>
      </c>
      <c r="E69" s="65">
        <v>6.0908535375403225</v>
      </c>
      <c r="F69" s="65">
        <v>5.2374356050503552</v>
      </c>
    </row>
    <row r="70" spans="1:6" x14ac:dyDescent="0.25">
      <c r="A70" s="45">
        <v>92</v>
      </c>
      <c r="B70" s="37">
        <v>45076</v>
      </c>
      <c r="C70" s="35" t="s">
        <v>23</v>
      </c>
      <c r="D70" s="43">
        <v>8.0285842698590564</v>
      </c>
      <c r="E70" s="43">
        <v>4.7428187283641305</v>
      </c>
      <c r="F70" s="43">
        <v>7.0643959142140904</v>
      </c>
    </row>
    <row r="71" spans="1:6" x14ac:dyDescent="0.25">
      <c r="A71" s="45">
        <v>92</v>
      </c>
      <c r="B71" s="37">
        <v>45076</v>
      </c>
      <c r="C71" s="35" t="s">
        <v>23</v>
      </c>
      <c r="D71" s="43">
        <v>8.1321695290200093</v>
      </c>
      <c r="E71" s="43">
        <v>4.7098639631734454</v>
      </c>
      <c r="F71" s="43">
        <v>7.3579569665701126</v>
      </c>
    </row>
    <row r="72" spans="1:6" x14ac:dyDescent="0.25">
      <c r="A72" s="48">
        <v>96</v>
      </c>
      <c r="B72" s="49">
        <v>45076</v>
      </c>
      <c r="C72" s="47" t="s">
        <v>23</v>
      </c>
      <c r="D72" s="55">
        <v>2.2250776025389007</v>
      </c>
      <c r="E72" s="55">
        <v>1.2944397875326623</v>
      </c>
      <c r="F72" s="55">
        <v>2.0008713022634126</v>
      </c>
    </row>
    <row r="73" spans="1:6" x14ac:dyDescent="0.25">
      <c r="A73" s="58">
        <v>96</v>
      </c>
      <c r="B73" s="59">
        <v>45076</v>
      </c>
      <c r="C73" s="57" t="s">
        <v>23</v>
      </c>
      <c r="D73" s="65">
        <v>2.4342014914032024</v>
      </c>
      <c r="E73" s="65">
        <v>1.4500425353419155</v>
      </c>
      <c r="F73" s="65">
        <v>2.1159417555317672</v>
      </c>
    </row>
    <row r="74" spans="1:6" x14ac:dyDescent="0.25">
      <c r="A74" s="45">
        <v>93</v>
      </c>
      <c r="B74" s="37">
        <v>45076</v>
      </c>
      <c r="C74" s="35" t="s">
        <v>23</v>
      </c>
      <c r="D74" s="43">
        <v>2.3857089411527772</v>
      </c>
      <c r="E74" s="43">
        <v>1.3892162165517161</v>
      </c>
      <c r="F74" s="43">
        <v>2.1424593578922817</v>
      </c>
    </row>
    <row r="75" spans="1:6" x14ac:dyDescent="0.25">
      <c r="A75" s="45">
        <v>93</v>
      </c>
      <c r="B75" s="37">
        <v>45076</v>
      </c>
      <c r="C75" s="35" t="s">
        <v>23</v>
      </c>
      <c r="D75" s="43">
        <v>2.4560659130730373</v>
      </c>
      <c r="E75" s="43">
        <v>1.3954627037484015</v>
      </c>
      <c r="F75" s="43">
        <v>2.2802969000479667</v>
      </c>
    </row>
    <row r="76" spans="1:6" x14ac:dyDescent="0.25">
      <c r="A76" s="48">
        <v>120</v>
      </c>
      <c r="B76" s="49">
        <v>45077</v>
      </c>
      <c r="C76" s="47" t="s">
        <v>23</v>
      </c>
      <c r="D76" s="55">
        <v>20.083498957510443</v>
      </c>
      <c r="E76" s="55">
        <v>13.567485509413133</v>
      </c>
      <c r="F76" s="55">
        <v>14.009428913409213</v>
      </c>
    </row>
    <row r="77" spans="1:6" x14ac:dyDescent="0.25">
      <c r="A77" s="58">
        <v>120</v>
      </c>
      <c r="B77" s="59">
        <v>45077</v>
      </c>
      <c r="C77" s="57" t="s">
        <v>23</v>
      </c>
      <c r="D77" s="65">
        <v>20.327142200530158</v>
      </c>
      <c r="E77" s="65">
        <v>14.000936635599665</v>
      </c>
      <c r="F77" s="65">
        <v>13.601341964600563</v>
      </c>
    </row>
    <row r="78" spans="1:6" x14ac:dyDescent="0.25">
      <c r="A78" s="45">
        <v>183</v>
      </c>
      <c r="B78" s="37">
        <v>45077</v>
      </c>
      <c r="C78" s="35" t="s">
        <v>23</v>
      </c>
      <c r="D78" s="43">
        <v>10.780118819788575</v>
      </c>
      <c r="E78" s="43">
        <v>6.74934222214456</v>
      </c>
      <c r="F78" s="43">
        <v>8.6661696849346299</v>
      </c>
    </row>
    <row r="79" spans="1:6" x14ac:dyDescent="0.25">
      <c r="A79" s="45">
        <v>183</v>
      </c>
      <c r="B79" s="37">
        <v>45077</v>
      </c>
      <c r="C79" s="35" t="s">
        <v>23</v>
      </c>
      <c r="D79" s="43">
        <v>10.957452336981255</v>
      </c>
      <c r="E79" s="43">
        <v>7.2908944559508431</v>
      </c>
      <c r="F79" s="43">
        <v>7.8830994442153894</v>
      </c>
    </row>
    <row r="80" spans="1:6" x14ac:dyDescent="0.25">
      <c r="A80" s="48">
        <v>91</v>
      </c>
      <c r="B80" s="49">
        <v>45077</v>
      </c>
      <c r="C80" s="47" t="s">
        <v>23</v>
      </c>
      <c r="D80" s="55">
        <v>10.054850187337459</v>
      </c>
      <c r="E80" s="55">
        <v>6.5344554419878209</v>
      </c>
      <c r="F80" s="55">
        <v>7.5688487025017199</v>
      </c>
    </row>
    <row r="81" spans="1:6" x14ac:dyDescent="0.25">
      <c r="A81" s="58">
        <v>91</v>
      </c>
      <c r="B81" s="59">
        <v>45077</v>
      </c>
      <c r="C81" s="57" t="s">
        <v>23</v>
      </c>
      <c r="D81" s="65">
        <v>10.033949898618182</v>
      </c>
      <c r="E81" s="65">
        <v>6.5152414598389425</v>
      </c>
      <c r="F81" s="65">
        <v>7.5652231433753663</v>
      </c>
    </row>
    <row r="82" spans="1:6" x14ac:dyDescent="0.25">
      <c r="A82" s="45">
        <v>70</v>
      </c>
      <c r="B82" s="37">
        <v>45077</v>
      </c>
      <c r="C82" s="35" t="s">
        <v>23</v>
      </c>
      <c r="D82" s="43">
        <v>46.778989229379569</v>
      </c>
      <c r="E82" s="43">
        <v>31.177164621078774</v>
      </c>
      <c r="F82" s="43">
        <v>33.543922907846721</v>
      </c>
    </row>
    <row r="83" spans="1:6" x14ac:dyDescent="0.25">
      <c r="A83" s="45">
        <v>70</v>
      </c>
      <c r="B83" s="37">
        <v>45077</v>
      </c>
      <c r="C83" s="35" t="s">
        <v>23</v>
      </c>
      <c r="D83" s="43">
        <v>46.525209650016187</v>
      </c>
      <c r="E83" s="43">
        <v>30.81383201379855</v>
      </c>
      <c r="F83" s="43">
        <v>33.779461917867906</v>
      </c>
    </row>
    <row r="84" spans="1:6" x14ac:dyDescent="0.25">
      <c r="A84" s="48">
        <v>169</v>
      </c>
      <c r="B84" s="49">
        <v>45077</v>
      </c>
      <c r="C84" s="47" t="s">
        <v>23</v>
      </c>
      <c r="D84" s="55">
        <v>72.168881993164135</v>
      </c>
      <c r="E84" s="55">
        <v>50.300469310341008</v>
      </c>
      <c r="F84" s="55">
        <v>47.017087268069737</v>
      </c>
    </row>
    <row r="85" spans="1:6" x14ac:dyDescent="0.25">
      <c r="A85" s="58">
        <v>169</v>
      </c>
      <c r="B85" s="59">
        <v>45077</v>
      </c>
      <c r="C85" s="57" t="s">
        <v>23</v>
      </c>
      <c r="D85" s="65">
        <v>73.076860180263381</v>
      </c>
      <c r="E85" s="65">
        <v>50.383863680553077</v>
      </c>
      <c r="F85" s="65">
        <v>48.789942474377156</v>
      </c>
    </row>
    <row r="86" spans="1:6" x14ac:dyDescent="0.25">
      <c r="A86" s="45">
        <v>165</v>
      </c>
      <c r="B86" s="37">
        <v>45077</v>
      </c>
      <c r="C86" s="35" t="s">
        <v>23</v>
      </c>
      <c r="D86" s="43">
        <v>40.992361924067445</v>
      </c>
      <c r="E86" s="43">
        <v>24.990765656166278</v>
      </c>
      <c r="F86" s="43">
        <v>34.403431975987509</v>
      </c>
    </row>
    <row r="87" spans="1:6" x14ac:dyDescent="0.25">
      <c r="A87" s="45">
        <v>165</v>
      </c>
      <c r="B87" s="37">
        <v>45077</v>
      </c>
      <c r="C87" s="35" t="s">
        <v>23</v>
      </c>
      <c r="D87" s="43">
        <v>40.107445994203488</v>
      </c>
      <c r="E87" s="43">
        <v>24.588488928351627</v>
      </c>
      <c r="F87" s="43">
        <v>33.365757691581493</v>
      </c>
    </row>
    <row r="88" spans="1:6" x14ac:dyDescent="0.25">
      <c r="A88" s="48" t="s">
        <v>30</v>
      </c>
      <c r="B88" s="49">
        <v>45082</v>
      </c>
      <c r="C88" s="47" t="s">
        <v>23</v>
      </c>
      <c r="D88" s="55">
        <v>1.7495910402413339E-2</v>
      </c>
      <c r="E88" s="55">
        <v>-1.3066789735442032E-2</v>
      </c>
      <c r="F88" s="55">
        <v>6.5709805296389048E-2</v>
      </c>
    </row>
    <row r="89" spans="1:6" x14ac:dyDescent="0.25">
      <c r="A89" s="58" t="s">
        <v>30</v>
      </c>
      <c r="B89" s="59">
        <v>45082</v>
      </c>
      <c r="C89" s="57" t="s">
        <v>23</v>
      </c>
      <c r="D89" s="65">
        <v>1.102701122425704E-2</v>
      </c>
      <c r="E89" s="65">
        <v>-4.1900632168282034E-2</v>
      </c>
      <c r="F89" s="65">
        <v>0.11379443329395901</v>
      </c>
    </row>
    <row r="90" spans="1:6" x14ac:dyDescent="0.25">
      <c r="A90" s="45">
        <v>3</v>
      </c>
      <c r="B90" s="37">
        <v>45082</v>
      </c>
      <c r="C90" s="35" t="s">
        <v>23</v>
      </c>
      <c r="D90" s="43">
        <v>6.3306555107717823</v>
      </c>
      <c r="E90" s="43">
        <v>3.8241838308348508</v>
      </c>
      <c r="F90" s="43">
        <v>5.3889141118644037</v>
      </c>
    </row>
    <row r="91" spans="1:6" x14ac:dyDescent="0.25">
      <c r="A91" s="45">
        <v>3</v>
      </c>
      <c r="B91" s="37">
        <v>45082</v>
      </c>
      <c r="C91" s="35" t="s">
        <v>23</v>
      </c>
      <c r="D91" s="43">
        <v>7.4442443541540122</v>
      </c>
      <c r="E91" s="43">
        <v>4.3710871955108646</v>
      </c>
      <c r="F91" s="43">
        <v>6.6072878910827706</v>
      </c>
    </row>
    <row r="92" spans="1:6" x14ac:dyDescent="0.25">
      <c r="A92" s="48">
        <v>5</v>
      </c>
      <c r="B92" s="49">
        <v>45082</v>
      </c>
      <c r="C92" s="47" t="s">
        <v>23</v>
      </c>
      <c r="D92" s="55">
        <v>3.5742245502578331</v>
      </c>
      <c r="E92" s="55">
        <v>2.3630569696332353</v>
      </c>
      <c r="F92" s="55">
        <v>2.6040102983428857</v>
      </c>
    </row>
    <row r="93" spans="1:6" x14ac:dyDescent="0.25">
      <c r="A93" s="58">
        <v>5</v>
      </c>
      <c r="B93" s="59">
        <v>45082</v>
      </c>
      <c r="C93" s="57" t="s">
        <v>23</v>
      </c>
      <c r="D93" s="65">
        <v>3.7738659707067832</v>
      </c>
      <c r="E93" s="65">
        <v>2.4290004646342367</v>
      </c>
      <c r="F93" s="65">
        <v>2.8914608380559734</v>
      </c>
    </row>
    <row r="94" spans="1:6" x14ac:dyDescent="0.25">
      <c r="A94" s="45">
        <v>197</v>
      </c>
      <c r="B94" s="37">
        <v>45082</v>
      </c>
      <c r="C94" s="35" t="s">
        <v>23</v>
      </c>
      <c r="D94" s="43">
        <v>14.911961142988703</v>
      </c>
      <c r="E94" s="43">
        <v>10.657043500778595</v>
      </c>
      <c r="F94" s="43">
        <v>9.1480729307517308</v>
      </c>
    </row>
    <row r="95" spans="1:6" x14ac:dyDescent="0.25">
      <c r="A95" s="45">
        <v>197</v>
      </c>
      <c r="B95" s="37">
        <v>45082</v>
      </c>
      <c r="C95" s="35" t="s">
        <v>23</v>
      </c>
      <c r="D95" s="43">
        <v>16.293941276784828</v>
      </c>
      <c r="E95" s="43">
        <v>11.853721391936945</v>
      </c>
      <c r="F95" s="43">
        <v>9.5464727524229502</v>
      </c>
    </row>
    <row r="96" spans="1:6" x14ac:dyDescent="0.25">
      <c r="A96" s="48">
        <v>454</v>
      </c>
      <c r="B96" s="49">
        <v>45082</v>
      </c>
      <c r="C96" s="47" t="s">
        <v>23</v>
      </c>
      <c r="D96" s="55">
        <v>5.0225547032801456</v>
      </c>
      <c r="E96" s="55">
        <v>3.424013006166716</v>
      </c>
      <c r="F96" s="55">
        <v>3.4368646487938732</v>
      </c>
    </row>
    <row r="97" spans="1:6" x14ac:dyDescent="0.25">
      <c r="A97" s="58">
        <v>454</v>
      </c>
      <c r="B97" s="59">
        <v>45082</v>
      </c>
      <c r="C97" s="57" t="s">
        <v>23</v>
      </c>
      <c r="D97" s="65">
        <v>5.0862791009595849</v>
      </c>
      <c r="E97" s="65">
        <v>3.3790159412532548</v>
      </c>
      <c r="F97" s="65">
        <v>3.6706157933686114</v>
      </c>
    </row>
    <row r="98" spans="1:6" x14ac:dyDescent="0.25">
      <c r="A98" s="45">
        <v>98</v>
      </c>
      <c r="B98" s="37">
        <v>45076</v>
      </c>
      <c r="C98" s="35" t="s">
        <v>23</v>
      </c>
      <c r="D98" s="43">
        <v>5.333888832310711</v>
      </c>
      <c r="E98" s="43">
        <v>3.6420272565739422</v>
      </c>
      <c r="F98" s="43">
        <v>3.6375023878340529</v>
      </c>
    </row>
    <row r="99" spans="1:6" x14ac:dyDescent="0.25">
      <c r="A99" s="45">
        <v>98</v>
      </c>
      <c r="B99" s="37">
        <v>45076</v>
      </c>
      <c r="C99" s="35" t="s">
        <v>23</v>
      </c>
      <c r="D99" s="43">
        <v>5.1491408527754929</v>
      </c>
      <c r="E99" s="43">
        <v>3.4013894405076983</v>
      </c>
      <c r="F99" s="43">
        <v>3.7576655363757592</v>
      </c>
    </row>
    <row r="100" spans="1:6" x14ac:dyDescent="0.25">
      <c r="A100" s="48">
        <v>440</v>
      </c>
      <c r="B100" s="49">
        <v>45079</v>
      </c>
      <c r="C100" s="47" t="s">
        <v>23</v>
      </c>
      <c r="D100" s="55">
        <v>14.21354830177234</v>
      </c>
      <c r="E100" s="55">
        <v>9.7946122893635206</v>
      </c>
      <c r="F100" s="55">
        <v>9.5007124266789624</v>
      </c>
    </row>
    <row r="101" spans="1:6" x14ac:dyDescent="0.25">
      <c r="A101" s="58">
        <v>440</v>
      </c>
      <c r="B101" s="59">
        <v>45079</v>
      </c>
      <c r="C101" s="57" t="s">
        <v>23</v>
      </c>
      <c r="D101" s="65">
        <v>13.413750366757716</v>
      </c>
      <c r="E101" s="65">
        <v>9.4566452725508512</v>
      </c>
      <c r="F101" s="65">
        <v>8.5077759525447547</v>
      </c>
    </row>
    <row r="102" spans="1:6" x14ac:dyDescent="0.25">
      <c r="A102" s="45">
        <v>455</v>
      </c>
      <c r="B102" s="37">
        <v>45078</v>
      </c>
      <c r="C102" s="35" t="s">
        <v>23</v>
      </c>
      <c r="D102" s="43">
        <v>39.98685767193917</v>
      </c>
      <c r="E102" s="43">
        <v>20.684424967768713</v>
      </c>
      <c r="F102" s="43">
        <v>41.500230313966483</v>
      </c>
    </row>
    <row r="103" spans="1:6" x14ac:dyDescent="0.25">
      <c r="A103" s="45">
        <v>455</v>
      </c>
      <c r="B103" s="37">
        <v>45078</v>
      </c>
      <c r="C103" s="35" t="s">
        <v>23</v>
      </c>
      <c r="D103" s="43">
        <v>40.201069704711379</v>
      </c>
      <c r="E103" s="43">
        <v>31.205453414637862</v>
      </c>
      <c r="F103" s="43">
        <v>19.340575023658054</v>
      </c>
    </row>
    <row r="104" spans="1:6" x14ac:dyDescent="0.25">
      <c r="A104" s="48">
        <v>87</v>
      </c>
      <c r="B104" s="49">
        <v>45078</v>
      </c>
      <c r="C104" s="47" t="s">
        <v>23</v>
      </c>
      <c r="D104" s="55">
        <v>4.4745556510444064</v>
      </c>
      <c r="E104" s="55">
        <v>2.1641692601429572</v>
      </c>
      <c r="F104" s="55">
        <v>4.9673307404381157</v>
      </c>
    </row>
    <row r="105" spans="1:6" x14ac:dyDescent="0.25">
      <c r="A105" s="58">
        <v>87</v>
      </c>
      <c r="B105" s="59">
        <v>45078</v>
      </c>
      <c r="C105" s="57" t="s">
        <v>23</v>
      </c>
      <c r="D105" s="65">
        <v>4.5565880020412663</v>
      </c>
      <c r="E105" s="65">
        <v>2.3706645271389899</v>
      </c>
      <c r="F105" s="65">
        <v>4.6997354710398955</v>
      </c>
    </row>
    <row r="106" spans="1:6" x14ac:dyDescent="0.25">
      <c r="A106" s="45">
        <v>45</v>
      </c>
      <c r="B106" s="37">
        <v>45078</v>
      </c>
      <c r="C106" s="35" t="s">
        <v>23</v>
      </c>
      <c r="D106" s="43">
        <v>1.2869644519121202</v>
      </c>
      <c r="E106" s="43">
        <v>0.80729558137281821</v>
      </c>
      <c r="F106" s="43">
        <v>1.0312880716594992</v>
      </c>
    </row>
    <row r="107" spans="1:6" x14ac:dyDescent="0.25">
      <c r="A107" s="45">
        <v>45</v>
      </c>
      <c r="B107" s="37">
        <v>45078</v>
      </c>
      <c r="C107" s="35" t="s">
        <v>23</v>
      </c>
      <c r="D107" s="43">
        <v>1.280569206512163</v>
      </c>
      <c r="E107" s="43">
        <v>0.75633593411815148</v>
      </c>
      <c r="F107" s="43">
        <v>1.1271015356471246</v>
      </c>
    </row>
    <row r="108" spans="1:6" x14ac:dyDescent="0.25">
      <c r="A108" s="48">
        <v>150</v>
      </c>
      <c r="B108" s="49">
        <v>45078</v>
      </c>
      <c r="C108" s="47" t="s">
        <v>23</v>
      </c>
      <c r="D108" s="55">
        <v>9.9894342744711704</v>
      </c>
      <c r="E108" s="55">
        <v>8.1431615152205481</v>
      </c>
      <c r="F108" s="55">
        <v>3.9694864323888339</v>
      </c>
    </row>
    <row r="109" spans="1:6" x14ac:dyDescent="0.25">
      <c r="A109" s="58">
        <v>150</v>
      </c>
      <c r="B109" s="59">
        <v>45078</v>
      </c>
      <c r="C109" s="57" t="s">
        <v>23</v>
      </c>
      <c r="D109" s="65">
        <v>10.822967887171224</v>
      </c>
      <c r="E109" s="65">
        <v>8.8949540506193472</v>
      </c>
      <c r="F109" s="65">
        <v>4.1452297485865355</v>
      </c>
    </row>
    <row r="110" spans="1:6" x14ac:dyDescent="0.25">
      <c r="A110" s="45">
        <v>74</v>
      </c>
      <c r="B110" s="37">
        <v>45078</v>
      </c>
      <c r="C110" s="35" t="s">
        <v>23</v>
      </c>
      <c r="D110" s="43">
        <v>7.238865915802851</v>
      </c>
      <c r="E110" s="43">
        <v>3.5319308957757873</v>
      </c>
      <c r="F110" s="43">
        <v>7.9699102930581844</v>
      </c>
    </row>
    <row r="111" spans="1:6" x14ac:dyDescent="0.25">
      <c r="A111" s="45">
        <v>74</v>
      </c>
      <c r="B111" s="37">
        <v>45078</v>
      </c>
      <c r="C111" s="35" t="s">
        <v>23</v>
      </c>
      <c r="D111" s="43">
        <v>7.9537566134807989</v>
      </c>
      <c r="E111" s="43">
        <v>4.2906949469251909</v>
      </c>
      <c r="F111" s="43">
        <v>7.8755825830945572</v>
      </c>
    </row>
    <row r="112" spans="1:6" x14ac:dyDescent="0.25">
      <c r="A112" s="48">
        <v>121</v>
      </c>
      <c r="B112" s="49">
        <v>45078</v>
      </c>
      <c r="C112" s="47" t="s">
        <v>23</v>
      </c>
      <c r="D112" s="55">
        <v>15.314892963741931</v>
      </c>
      <c r="E112" s="55">
        <v>8.6775802326387605</v>
      </c>
      <c r="F112" s="55">
        <v>14.270222371871812</v>
      </c>
    </row>
    <row r="113" spans="1:6" x14ac:dyDescent="0.25">
      <c r="A113" s="58">
        <v>121</v>
      </c>
      <c r="B113" s="59">
        <v>45078</v>
      </c>
      <c r="C113" s="57" t="s">
        <v>23</v>
      </c>
      <c r="D113" s="65">
        <v>15.659078405480461</v>
      </c>
      <c r="E113" s="65">
        <v>8.6344591073500894</v>
      </c>
      <c r="F113" s="65">
        <v>15.102931490980302</v>
      </c>
    </row>
    <row r="114" spans="1:6" x14ac:dyDescent="0.25">
      <c r="A114" s="45">
        <v>149</v>
      </c>
      <c r="B114" s="37">
        <v>45082</v>
      </c>
      <c r="C114" s="35" t="s">
        <v>23</v>
      </c>
      <c r="D114" s="43">
        <v>8.0904329954109517</v>
      </c>
      <c r="E114" s="43">
        <v>5.3892936273764853</v>
      </c>
      <c r="F114" s="43">
        <v>5.8074496412741015</v>
      </c>
    </row>
    <row r="115" spans="1:6" x14ac:dyDescent="0.25">
      <c r="A115" s="45">
        <v>149</v>
      </c>
      <c r="B115" s="37">
        <v>45082</v>
      </c>
      <c r="C115" s="35" t="s">
        <v>23</v>
      </c>
      <c r="D115" s="43">
        <v>8.2559608525862096</v>
      </c>
      <c r="E115" s="43">
        <v>5.0256747432688362</v>
      </c>
      <c r="F115" s="43">
        <v>6.9451151350323519</v>
      </c>
    </row>
    <row r="116" spans="1:6" x14ac:dyDescent="0.25">
      <c r="A116" s="48">
        <v>39</v>
      </c>
      <c r="B116" s="49">
        <v>45084</v>
      </c>
      <c r="C116" s="47" t="s">
        <v>23</v>
      </c>
      <c r="D116" s="55">
        <v>1.9090662898787134</v>
      </c>
      <c r="E116" s="55">
        <v>1.231961100090877</v>
      </c>
      <c r="F116" s="55">
        <v>1.4557761580438491</v>
      </c>
    </row>
    <row r="117" spans="1:6" x14ac:dyDescent="0.25">
      <c r="A117" s="58">
        <v>39</v>
      </c>
      <c r="B117" s="59">
        <v>45084</v>
      </c>
      <c r="C117" s="57" t="s">
        <v>23</v>
      </c>
      <c r="D117" s="65">
        <v>2.0053964021903683</v>
      </c>
      <c r="E117" s="65">
        <v>1.276251847271713</v>
      </c>
      <c r="F117" s="65">
        <v>1.5676607930751087</v>
      </c>
    </row>
    <row r="118" spans="1:6" x14ac:dyDescent="0.25">
      <c r="A118" s="45">
        <v>110</v>
      </c>
      <c r="B118" s="37">
        <v>45084</v>
      </c>
      <c r="C118" s="35" t="s">
        <v>23</v>
      </c>
      <c r="D118" s="43">
        <v>7.334993375621786</v>
      </c>
      <c r="E118" s="43">
        <v>5.063070395093245</v>
      </c>
      <c r="F118" s="43">
        <v>4.884634408136364</v>
      </c>
    </row>
    <row r="119" spans="1:6" x14ac:dyDescent="0.25">
      <c r="A119" s="45">
        <v>110</v>
      </c>
      <c r="B119" s="37">
        <v>45084</v>
      </c>
      <c r="C119" s="35" t="s">
        <v>23</v>
      </c>
      <c r="D119" s="43">
        <v>7.3312234278377222</v>
      </c>
      <c r="E119" s="43">
        <v>4.995444591603218</v>
      </c>
      <c r="F119" s="43">
        <v>5.0219244979041822</v>
      </c>
    </row>
    <row r="120" spans="1:6" x14ac:dyDescent="0.25">
      <c r="A120" s="48">
        <v>14</v>
      </c>
      <c r="B120" s="49">
        <v>45082</v>
      </c>
      <c r="C120" s="47" t="s">
        <v>23</v>
      </c>
      <c r="D120" s="55">
        <v>2.7595167010957771</v>
      </c>
      <c r="E120" s="55">
        <v>1.6516707703357587</v>
      </c>
      <c r="F120" s="55">
        <v>2.3818687511340397</v>
      </c>
    </row>
    <row r="121" spans="1:6" x14ac:dyDescent="0.25">
      <c r="A121" s="58">
        <v>14</v>
      </c>
      <c r="B121" s="59">
        <v>45082</v>
      </c>
      <c r="C121" s="57" t="s">
        <v>23</v>
      </c>
      <c r="D121" s="65">
        <v>2.8514500774147318</v>
      </c>
      <c r="E121" s="65">
        <v>1.7377315482363824</v>
      </c>
      <c r="F121" s="65">
        <v>2.3944948377334505</v>
      </c>
    </row>
    <row r="122" spans="1:6" x14ac:dyDescent="0.25">
      <c r="A122" s="45">
        <v>21</v>
      </c>
      <c r="B122" s="37">
        <v>45083</v>
      </c>
      <c r="C122" s="35" t="s">
        <v>23</v>
      </c>
      <c r="D122" s="43">
        <v>2.4320066574025017</v>
      </c>
      <c r="E122" s="43">
        <v>1.5151565719388207</v>
      </c>
      <c r="F122" s="43">
        <v>1.9712276837469143</v>
      </c>
    </row>
    <row r="123" spans="1:6" ht="15.75" thickBot="1" x14ac:dyDescent="0.3">
      <c r="A123" s="58">
        <v>21</v>
      </c>
      <c r="B123" s="59">
        <v>45083</v>
      </c>
      <c r="C123" s="57" t="s">
        <v>23</v>
      </c>
      <c r="D123" s="43">
        <v>2.437186261162803</v>
      </c>
      <c r="E123" s="43">
        <v>1.1848420034627563</v>
      </c>
      <c r="F123" s="43">
        <v>2.6925401540551008</v>
      </c>
    </row>
    <row r="124" spans="1:6" x14ac:dyDescent="0.25">
      <c r="A124" s="34">
        <v>18</v>
      </c>
      <c r="B124" s="36">
        <v>45083</v>
      </c>
      <c r="C124" s="35" t="s">
        <v>23</v>
      </c>
      <c r="D124" s="43">
        <v>1.4563871018476024</v>
      </c>
      <c r="E124" s="43">
        <v>0.74349123287344776</v>
      </c>
      <c r="F124" s="43">
        <v>1.5327261182944327</v>
      </c>
    </row>
    <row r="125" spans="1:6" x14ac:dyDescent="0.25">
      <c r="A125" s="45">
        <v>18</v>
      </c>
      <c r="B125" s="37">
        <v>45083</v>
      </c>
      <c r="C125" s="35" t="s">
        <v>23</v>
      </c>
      <c r="D125" s="43">
        <v>1.5428438927986008</v>
      </c>
      <c r="E125" s="43">
        <v>0.88931536860582983</v>
      </c>
      <c r="F125" s="43">
        <v>1.4050863270144578</v>
      </c>
    </row>
    <row r="126" spans="1:6" x14ac:dyDescent="0.25">
      <c r="A126" s="48">
        <v>112</v>
      </c>
      <c r="B126" s="49">
        <v>45083</v>
      </c>
      <c r="C126" s="47" t="s">
        <v>23</v>
      </c>
      <c r="D126" s="55">
        <v>1.0426395638932526</v>
      </c>
      <c r="E126" s="55">
        <v>0.64537155354920628</v>
      </c>
      <c r="F126" s="55">
        <v>0.8541262222396997</v>
      </c>
    </row>
    <row r="127" spans="1:6" x14ac:dyDescent="0.25">
      <c r="A127" s="58">
        <v>112</v>
      </c>
      <c r="B127" s="59">
        <v>45083</v>
      </c>
      <c r="C127" s="57" t="s">
        <v>23</v>
      </c>
      <c r="D127" s="65">
        <v>1.1178294222075291</v>
      </c>
      <c r="E127" s="65">
        <v>0.72967532266685964</v>
      </c>
      <c r="F127" s="65">
        <v>0.83453131401243941</v>
      </c>
    </row>
    <row r="128" spans="1:6" x14ac:dyDescent="0.25">
      <c r="A128" s="68">
        <v>186</v>
      </c>
      <c r="B128" s="69">
        <v>45083</v>
      </c>
      <c r="C128" s="67" t="s">
        <v>23</v>
      </c>
      <c r="D128" s="75">
        <v>67.912927384908784</v>
      </c>
      <c r="E128" s="75">
        <v>51.502207450383345</v>
      </c>
      <c r="F128" s="75">
        <v>35.283047859229683</v>
      </c>
    </row>
    <row r="129" spans="1:6" x14ac:dyDescent="0.25">
      <c r="A129" s="68">
        <v>186</v>
      </c>
      <c r="B129" s="69">
        <v>45083</v>
      </c>
      <c r="C129" s="67" t="s">
        <v>23</v>
      </c>
      <c r="D129" s="75">
        <v>67.028545536042316</v>
      </c>
      <c r="E129" s="75">
        <v>49.349060762819718</v>
      </c>
      <c r="F129" s="75">
        <v>38.010892262428598</v>
      </c>
    </row>
    <row r="130" spans="1:6" x14ac:dyDescent="0.25">
      <c r="A130" s="48">
        <v>36</v>
      </c>
      <c r="B130" s="49">
        <v>45083</v>
      </c>
      <c r="C130" s="47" t="s">
        <v>23</v>
      </c>
      <c r="D130" s="55">
        <v>6.9402640847437773</v>
      </c>
      <c r="E130" s="55">
        <v>4.319327764735224</v>
      </c>
      <c r="F130" s="55">
        <v>5.635013088018388</v>
      </c>
    </row>
    <row r="131" spans="1:6" x14ac:dyDescent="0.25">
      <c r="A131" s="58">
        <v>36</v>
      </c>
      <c r="B131" s="59">
        <v>45083</v>
      </c>
      <c r="C131" s="57" t="s">
        <v>23</v>
      </c>
      <c r="D131" s="65">
        <v>7.0429531621996082</v>
      </c>
      <c r="E131" s="65">
        <v>4.4763141039702061</v>
      </c>
      <c r="F131" s="65">
        <v>5.5182739751932157</v>
      </c>
    </row>
    <row r="132" spans="1:6" x14ac:dyDescent="0.25">
      <c r="A132" s="45">
        <v>30</v>
      </c>
      <c r="B132" s="37">
        <v>45083</v>
      </c>
      <c r="C132" s="35" t="s">
        <v>23</v>
      </c>
      <c r="D132" s="43">
        <v>6.4670826346574257</v>
      </c>
      <c r="E132" s="43">
        <v>4.5648374976359634</v>
      </c>
      <c r="F132" s="43">
        <v>4.0898270445961433</v>
      </c>
    </row>
    <row r="133" spans="1:6" x14ac:dyDescent="0.25">
      <c r="A133" s="45">
        <v>30</v>
      </c>
      <c r="B133" s="37">
        <v>45083</v>
      </c>
      <c r="C133" s="35" t="s">
        <v>23</v>
      </c>
      <c r="D133" s="43">
        <v>8.2449373506128847</v>
      </c>
      <c r="E133" s="43">
        <v>5.5325394106733583</v>
      </c>
      <c r="F133" s="43">
        <v>5.8316555708699811</v>
      </c>
    </row>
    <row r="134" spans="1:6" x14ac:dyDescent="0.25">
      <c r="A134" s="48">
        <v>211</v>
      </c>
      <c r="B134" s="49">
        <v>45090</v>
      </c>
      <c r="C134" s="47" t="s">
        <v>23</v>
      </c>
      <c r="D134" s="55">
        <v>11.801255637560372</v>
      </c>
      <c r="E134" s="55">
        <v>7.454956437981676</v>
      </c>
      <c r="F134" s="55">
        <v>9.3445432790941982</v>
      </c>
    </row>
    <row r="135" spans="1:6" x14ac:dyDescent="0.25">
      <c r="A135" s="58">
        <v>211</v>
      </c>
      <c r="B135" s="59">
        <v>45090</v>
      </c>
      <c r="C135" s="57" t="s">
        <v>23</v>
      </c>
      <c r="D135" s="65">
        <v>12.419842096903723</v>
      </c>
      <c r="E135" s="65">
        <v>7.7869646322810198</v>
      </c>
      <c r="F135" s="65">
        <v>9.9606865489388117</v>
      </c>
    </row>
    <row r="136" spans="1:6" x14ac:dyDescent="0.25">
      <c r="A136" s="45">
        <v>213</v>
      </c>
      <c r="B136" s="37">
        <v>45090</v>
      </c>
      <c r="C136" s="35" t="s">
        <v>23</v>
      </c>
      <c r="D136" s="43">
        <v>17.378292931004694</v>
      </c>
      <c r="E136" s="43">
        <v>9.8155732036202092</v>
      </c>
      <c r="F136" s="43">
        <v>16.259847413876638</v>
      </c>
    </row>
    <row r="137" spans="1:6" x14ac:dyDescent="0.25">
      <c r="A137" s="45">
        <v>213</v>
      </c>
      <c r="B137" s="37">
        <v>45090</v>
      </c>
      <c r="C137" s="35" t="s">
        <v>23</v>
      </c>
      <c r="D137" s="43">
        <v>17.093912008665018</v>
      </c>
      <c r="E137" s="43">
        <v>9.7395407782651624</v>
      </c>
      <c r="F137" s="43">
        <v>15.811898145359697</v>
      </c>
    </row>
    <row r="138" spans="1:6" x14ac:dyDescent="0.25">
      <c r="A138" s="48">
        <v>140</v>
      </c>
      <c r="B138" s="49">
        <v>45090</v>
      </c>
      <c r="C138" s="47" t="s">
        <v>23</v>
      </c>
      <c r="D138" s="55">
        <v>41.291932774034152</v>
      </c>
      <c r="E138" s="55">
        <v>29.638414056765114</v>
      </c>
      <c r="F138" s="55">
        <v>25.055065242128425</v>
      </c>
    </row>
    <row r="139" spans="1:6" x14ac:dyDescent="0.25">
      <c r="A139" s="58">
        <v>140</v>
      </c>
      <c r="B139" s="59">
        <v>45090</v>
      </c>
      <c r="C139" s="57" t="s">
        <v>23</v>
      </c>
      <c r="D139" s="65">
        <v>40.994541573809308</v>
      </c>
      <c r="E139" s="65">
        <v>29.091945784922682</v>
      </c>
      <c r="F139" s="65">
        <v>25.590580946106247</v>
      </c>
    </row>
    <row r="140" spans="1:6" x14ac:dyDescent="0.25">
      <c r="A140" s="45">
        <v>163</v>
      </c>
      <c r="B140" s="37">
        <v>45090</v>
      </c>
      <c r="C140" s="35" t="s">
        <v>23</v>
      </c>
      <c r="D140" s="43">
        <v>33.611413355332502</v>
      </c>
      <c r="E140" s="43">
        <v>22.406817259383597</v>
      </c>
      <c r="F140" s="43">
        <v>24.089881606290142</v>
      </c>
    </row>
    <row r="141" spans="1:6" x14ac:dyDescent="0.25">
      <c r="A141" s="45">
        <v>163</v>
      </c>
      <c r="B141" s="37">
        <v>45090</v>
      </c>
      <c r="C141" s="35" t="s">
        <v>23</v>
      </c>
      <c r="D141" s="43">
        <v>32.513725670261223</v>
      </c>
      <c r="E141" s="43">
        <v>20.351462559434179</v>
      </c>
      <c r="F141" s="43">
        <v>26.148865688278139</v>
      </c>
    </row>
    <row r="142" spans="1:6" x14ac:dyDescent="0.25">
      <c r="A142" s="48">
        <v>32</v>
      </c>
      <c r="B142" s="49">
        <v>45084</v>
      </c>
      <c r="C142" s="47" t="s">
        <v>23</v>
      </c>
      <c r="D142" s="55">
        <v>3.2510905244796438</v>
      </c>
      <c r="E142" s="55">
        <v>2.1470678785968569</v>
      </c>
      <c r="F142" s="55">
        <v>2.3736486886479899</v>
      </c>
    </row>
    <row r="143" spans="1:6" x14ac:dyDescent="0.25">
      <c r="A143" s="58">
        <v>32</v>
      </c>
      <c r="B143" s="59">
        <v>45084</v>
      </c>
      <c r="C143" s="57" t="s">
        <v>23</v>
      </c>
      <c r="D143" s="65">
        <v>3.3117677338480633</v>
      </c>
      <c r="E143" s="65">
        <v>2.1019662198138764</v>
      </c>
      <c r="F143" s="65">
        <v>2.6010732551735019</v>
      </c>
    </row>
    <row r="144" spans="1:6" x14ac:dyDescent="0.25">
      <c r="A144" s="45">
        <v>33</v>
      </c>
      <c r="B144" s="37">
        <v>45084</v>
      </c>
      <c r="C144" s="35" t="s">
        <v>23</v>
      </c>
      <c r="D144" s="43">
        <v>1.9161080506514352</v>
      </c>
      <c r="E144" s="43">
        <v>1.3156761596489737</v>
      </c>
      <c r="F144" s="43">
        <v>1.2909285656552925</v>
      </c>
    </row>
    <row r="145" spans="1:6" x14ac:dyDescent="0.25">
      <c r="A145" s="45">
        <v>33</v>
      </c>
      <c r="B145" s="37">
        <v>45084</v>
      </c>
      <c r="C145" s="35" t="s">
        <v>23</v>
      </c>
      <c r="D145" s="43">
        <v>1.9946157808728409</v>
      </c>
      <c r="E145" s="43">
        <v>1.3821373312197385</v>
      </c>
      <c r="F145" s="43">
        <v>1.3168286667541702</v>
      </c>
    </row>
    <row r="146" spans="1:6" x14ac:dyDescent="0.25">
      <c r="A146" s="48">
        <v>219</v>
      </c>
      <c r="B146" s="49">
        <v>45090</v>
      </c>
      <c r="C146" s="47" t="s">
        <v>23</v>
      </c>
      <c r="D146" s="55">
        <v>37.106538039888477</v>
      </c>
      <c r="E146" s="55">
        <v>35.191723993095501</v>
      </c>
      <c r="F146" s="55">
        <v>4.1168502006048957</v>
      </c>
    </row>
    <row r="147" spans="1:6" x14ac:dyDescent="0.25">
      <c r="A147" s="58">
        <v>219</v>
      </c>
      <c r="B147" s="59">
        <v>45090</v>
      </c>
      <c r="C147" s="57" t="s">
        <v>23</v>
      </c>
      <c r="D147" s="65">
        <v>38.114181652858498</v>
      </c>
      <c r="E147" s="65">
        <v>35.614859817009176</v>
      </c>
      <c r="F147" s="65">
        <v>5.3735419470760384</v>
      </c>
    </row>
    <row r="148" spans="1:6" x14ac:dyDescent="0.25">
      <c r="A148" s="45">
        <v>438</v>
      </c>
      <c r="B148" s="37">
        <v>45090</v>
      </c>
      <c r="C148" s="35" t="s">
        <v>23</v>
      </c>
      <c r="D148" s="43">
        <v>6.2052487777735443</v>
      </c>
      <c r="E148" s="43">
        <v>3.0826488124347873</v>
      </c>
      <c r="F148" s="43">
        <v>6.7135899254783284</v>
      </c>
    </row>
    <row r="149" spans="1:6" x14ac:dyDescent="0.25">
      <c r="A149" s="45">
        <v>438</v>
      </c>
      <c r="B149" s="37">
        <v>45090</v>
      </c>
      <c r="C149" s="35" t="s">
        <v>23</v>
      </c>
      <c r="D149" s="43">
        <v>5.8902527184019995</v>
      </c>
      <c r="E149" s="43">
        <v>3.0945228030840539</v>
      </c>
      <c r="F149" s="43">
        <v>6.010819317933584</v>
      </c>
    </row>
    <row r="150" spans="1:6" x14ac:dyDescent="0.25">
      <c r="A150" s="48">
        <v>89</v>
      </c>
      <c r="B150" s="49">
        <v>45091</v>
      </c>
      <c r="C150" s="47" t="s">
        <v>23</v>
      </c>
      <c r="D150" s="55">
        <v>11.244037833742485</v>
      </c>
      <c r="E150" s="55">
        <v>7.5420643321522274</v>
      </c>
      <c r="F150" s="55">
        <v>7.9592430284190527</v>
      </c>
    </row>
    <row r="151" spans="1:6" x14ac:dyDescent="0.25">
      <c r="A151" s="58">
        <v>89</v>
      </c>
      <c r="B151" s="59">
        <v>45091</v>
      </c>
      <c r="C151" s="57" t="s">
        <v>23</v>
      </c>
      <c r="D151" s="65">
        <v>11.619513218971763</v>
      </c>
      <c r="E151" s="65">
        <v>7.7024317155326978</v>
      </c>
      <c r="F151" s="65">
        <v>8.4217252323939853</v>
      </c>
    </row>
    <row r="152" spans="1:6" x14ac:dyDescent="0.25">
      <c r="A152" s="45">
        <v>411</v>
      </c>
      <c r="B152" s="37">
        <v>45092</v>
      </c>
      <c r="C152" s="35" t="s">
        <v>23</v>
      </c>
      <c r="D152" s="43">
        <v>44.85737146918072</v>
      </c>
      <c r="E152" s="43">
        <v>33.359181487666838</v>
      </c>
      <c r="F152" s="43">
        <v>24.72110846025485</v>
      </c>
    </row>
    <row r="153" spans="1:6" x14ac:dyDescent="0.25">
      <c r="A153" s="45">
        <v>411</v>
      </c>
      <c r="B153" s="37">
        <v>45092</v>
      </c>
      <c r="C153" s="35" t="s">
        <v>23</v>
      </c>
      <c r="D153" s="43">
        <v>45.909878493310714</v>
      </c>
      <c r="E153" s="43">
        <v>33.753873709001013</v>
      </c>
      <c r="F153" s="43">
        <v>26.135410286265852</v>
      </c>
    </row>
    <row r="154" spans="1:6" x14ac:dyDescent="0.25">
      <c r="A154" s="159">
        <v>438</v>
      </c>
      <c r="B154" s="160">
        <v>45090</v>
      </c>
      <c r="C154" s="158" t="s">
        <v>32</v>
      </c>
      <c r="D154" s="164">
        <v>6.6915630933280701</v>
      </c>
      <c r="E154" s="164">
        <v>3.9450457311915579</v>
      </c>
      <c r="F154" s="164">
        <v>5.9050123285935019</v>
      </c>
    </row>
    <row r="155" spans="1:6" x14ac:dyDescent="0.25">
      <c r="A155" s="159">
        <v>438</v>
      </c>
      <c r="B155" s="163">
        <v>45090</v>
      </c>
      <c r="C155" s="161" t="s">
        <v>32</v>
      </c>
      <c r="D155" s="166">
        <v>6.8929688031798149</v>
      </c>
      <c r="E155" s="166">
        <v>3.9533131637238208</v>
      </c>
      <c r="F155" s="166">
        <v>6.3202596248303857</v>
      </c>
    </row>
    <row r="156" spans="1:6" x14ac:dyDescent="0.25">
      <c r="A156" s="45">
        <v>180</v>
      </c>
      <c r="B156" s="37">
        <v>45090</v>
      </c>
      <c r="C156" s="35" t="s">
        <v>23</v>
      </c>
      <c r="D156" s="43">
        <v>14.245345050832675</v>
      </c>
      <c r="E156" s="43">
        <v>9.6231664091182516</v>
      </c>
      <c r="F156" s="43">
        <v>9.9376840796860115</v>
      </c>
    </row>
    <row r="157" spans="1:6" x14ac:dyDescent="0.25">
      <c r="A157" s="45">
        <v>180</v>
      </c>
      <c r="B157" s="37">
        <v>45090</v>
      </c>
      <c r="C157" s="35" t="s">
        <v>23</v>
      </c>
      <c r="D157" s="43">
        <v>14.535992010652443</v>
      </c>
      <c r="E157" s="43">
        <v>9.7267461344604289</v>
      </c>
      <c r="F157" s="43">
        <v>10.33987863381283</v>
      </c>
    </row>
    <row r="158" spans="1:6" x14ac:dyDescent="0.25">
      <c r="A158" s="48" t="s">
        <v>33</v>
      </c>
      <c r="B158" s="49">
        <v>45090</v>
      </c>
      <c r="C158" s="47" t="s">
        <v>23</v>
      </c>
      <c r="D158" s="55">
        <v>13.02503313807221</v>
      </c>
      <c r="E158" s="55">
        <v>8.6408770578383116</v>
      </c>
      <c r="F158" s="55">
        <v>9.4259355725028833</v>
      </c>
    </row>
    <row r="159" spans="1:6" x14ac:dyDescent="0.25">
      <c r="A159" s="58" t="s">
        <v>33</v>
      </c>
      <c r="B159" s="59">
        <v>45090</v>
      </c>
      <c r="C159" s="57" t="s">
        <v>23</v>
      </c>
      <c r="D159" s="65">
        <v>14.174898997927235</v>
      </c>
      <c r="E159" s="65">
        <v>9.5953938979645415</v>
      </c>
      <c r="F159" s="65">
        <v>9.8459359649197928</v>
      </c>
    </row>
    <row r="160" spans="1:6" x14ac:dyDescent="0.25">
      <c r="A160" s="141">
        <v>85</v>
      </c>
      <c r="B160" s="142">
        <v>45091</v>
      </c>
      <c r="C160" s="140" t="s">
        <v>23</v>
      </c>
      <c r="D160" s="146">
        <v>1.4633183617073473</v>
      </c>
      <c r="E160" s="146">
        <v>0.85855886627089406</v>
      </c>
      <c r="F160" s="146">
        <v>1.3002329151883747</v>
      </c>
    </row>
    <row r="161" spans="1:6" x14ac:dyDescent="0.25">
      <c r="A161" s="141">
        <v>85</v>
      </c>
      <c r="B161" s="142">
        <v>45091</v>
      </c>
      <c r="C161" s="140" t="s">
        <v>23</v>
      </c>
      <c r="D161" s="146">
        <v>1.4547276344449789</v>
      </c>
      <c r="E161" s="146">
        <v>0.85208807632242001</v>
      </c>
      <c r="F161" s="146">
        <v>1.2956750499635012</v>
      </c>
    </row>
    <row r="162" spans="1:6" x14ac:dyDescent="0.25">
      <c r="A162" s="48">
        <v>181</v>
      </c>
      <c r="B162" s="49">
        <v>45091</v>
      </c>
      <c r="C162" s="47" t="s">
        <v>23</v>
      </c>
      <c r="D162" s="55">
        <v>6.8788238225031595</v>
      </c>
      <c r="E162" s="55">
        <v>4.2208710950662391</v>
      </c>
      <c r="F162" s="55">
        <v>5.7145983639893787</v>
      </c>
    </row>
    <row r="163" spans="1:6" x14ac:dyDescent="0.25">
      <c r="A163" s="58">
        <v>181</v>
      </c>
      <c r="B163" s="59">
        <v>45091</v>
      </c>
      <c r="C163" s="57" t="s">
        <v>23</v>
      </c>
      <c r="D163" s="65">
        <v>7.1895304704729837</v>
      </c>
      <c r="E163" s="65">
        <v>4.2711084516282325</v>
      </c>
      <c r="F163" s="65">
        <v>6.274607340516213</v>
      </c>
    </row>
    <row r="164" spans="1:6" x14ac:dyDescent="0.25">
      <c r="A164" s="45">
        <v>179</v>
      </c>
      <c r="B164" s="37">
        <v>45091</v>
      </c>
      <c r="C164" s="35" t="s">
        <v>23</v>
      </c>
      <c r="D164" s="43">
        <v>25.233728397920967</v>
      </c>
      <c r="E164" s="43">
        <v>18.631237089429831</v>
      </c>
      <c r="F164" s="43">
        <v>14.195356313255941</v>
      </c>
    </row>
    <row r="165" spans="1:6" x14ac:dyDescent="0.25">
      <c r="A165" s="45">
        <v>179</v>
      </c>
      <c r="B165" s="37">
        <v>45091</v>
      </c>
      <c r="C165" s="35" t="s">
        <v>23</v>
      </c>
      <c r="D165" s="43">
        <v>24.799888883333711</v>
      </c>
      <c r="E165" s="43">
        <v>18.248602181896189</v>
      </c>
      <c r="F165" s="43">
        <v>14.085266408090671</v>
      </c>
    </row>
    <row r="166" spans="1:6" x14ac:dyDescent="0.25">
      <c r="A166" s="48">
        <v>133</v>
      </c>
      <c r="B166" s="49">
        <v>45091</v>
      </c>
      <c r="C166" s="47" t="s">
        <v>23</v>
      </c>
      <c r="D166" s="55">
        <v>6.6613924569151148</v>
      </c>
      <c r="E166" s="55">
        <v>3.8628440717475541</v>
      </c>
      <c r="F166" s="55">
        <v>6.0168790281102558</v>
      </c>
    </row>
    <row r="167" spans="1:6" x14ac:dyDescent="0.25">
      <c r="A167" s="58">
        <v>133</v>
      </c>
      <c r="B167" s="59">
        <v>45091</v>
      </c>
      <c r="C167" s="57" t="s">
        <v>23</v>
      </c>
      <c r="D167" s="65">
        <v>6.6561387033574935</v>
      </c>
      <c r="E167" s="65">
        <v>3.6722756816759574</v>
      </c>
      <c r="F167" s="65">
        <v>6.4153054966153</v>
      </c>
    </row>
    <row r="168" spans="1:6" x14ac:dyDescent="0.25">
      <c r="A168" s="45">
        <v>185</v>
      </c>
      <c r="B168" s="37">
        <v>45091</v>
      </c>
      <c r="C168" s="35" t="s">
        <v>23</v>
      </c>
      <c r="D168" s="43">
        <v>24.778823254907095</v>
      </c>
      <c r="E168" s="43">
        <v>16.961990343390724</v>
      </c>
      <c r="F168" s="43">
        <v>16.806190759760195</v>
      </c>
    </row>
    <row r="169" spans="1:6" x14ac:dyDescent="0.25">
      <c r="A169" s="45">
        <v>185</v>
      </c>
      <c r="B169" s="37">
        <v>45091</v>
      </c>
      <c r="C169" s="35" t="s">
        <v>23</v>
      </c>
      <c r="D169" s="43">
        <v>25.106352846927674</v>
      </c>
      <c r="E169" s="43">
        <v>17.437656009522815</v>
      </c>
      <c r="F169" s="43">
        <v>16.487698200420443</v>
      </c>
    </row>
    <row r="170" spans="1:6" x14ac:dyDescent="0.25">
      <c r="A170" s="48">
        <v>228</v>
      </c>
      <c r="B170" s="49">
        <v>45091</v>
      </c>
      <c r="C170" s="47" t="s">
        <v>23</v>
      </c>
      <c r="D170" s="55">
        <v>99.893461652785575</v>
      </c>
      <c r="E170" s="55">
        <v>83.292665606261252</v>
      </c>
      <c r="F170" s="55">
        <v>35.69171150002726</v>
      </c>
    </row>
    <row r="171" spans="1:6" x14ac:dyDescent="0.25">
      <c r="A171" s="58">
        <v>228</v>
      </c>
      <c r="B171" s="59">
        <v>45091</v>
      </c>
      <c r="C171" s="57" t="s">
        <v>23</v>
      </c>
      <c r="D171" s="65">
        <v>101.87813538834226</v>
      </c>
      <c r="E171" s="65">
        <v>86.31329618400072</v>
      </c>
      <c r="F171" s="65">
        <v>33.464404289334311</v>
      </c>
    </row>
    <row r="172" spans="1:6" x14ac:dyDescent="0.25">
      <c r="A172" s="45">
        <v>93</v>
      </c>
      <c r="B172" s="37">
        <v>45097</v>
      </c>
      <c r="C172" s="35" t="s">
        <v>23</v>
      </c>
      <c r="D172" s="43">
        <v>2.95243384787765</v>
      </c>
      <c r="E172" s="43">
        <v>1.7748540027240802</v>
      </c>
      <c r="F172" s="43">
        <v>2.5317966670801755</v>
      </c>
    </row>
    <row r="173" spans="1:6" x14ac:dyDescent="0.25">
      <c r="A173" s="45">
        <v>93</v>
      </c>
      <c r="B173" s="37">
        <v>45097</v>
      </c>
      <c r="C173" s="35" t="s">
        <v>23</v>
      </c>
      <c r="D173" s="43">
        <v>2.8337784615176158</v>
      </c>
      <c r="E173" s="43">
        <v>1.586450440797228</v>
      </c>
      <c r="F173" s="43">
        <v>2.6817552445488335</v>
      </c>
    </row>
    <row r="174" spans="1:6" x14ac:dyDescent="0.25">
      <c r="A174" s="48">
        <v>96</v>
      </c>
      <c r="B174" s="49">
        <v>45097</v>
      </c>
      <c r="C174" s="47" t="s">
        <v>23</v>
      </c>
      <c r="D174" s="55">
        <v>2.0737640337461896</v>
      </c>
      <c r="E174" s="55">
        <v>1.3046430645983422</v>
      </c>
      <c r="F174" s="55">
        <v>1.6536100836678718</v>
      </c>
    </row>
    <row r="175" spans="1:6" x14ac:dyDescent="0.25">
      <c r="A175" s="58">
        <v>96</v>
      </c>
      <c r="B175" s="59">
        <v>45097</v>
      </c>
      <c r="C175" s="57" t="s">
        <v>23</v>
      </c>
      <c r="D175" s="65">
        <v>2.2414156625907919</v>
      </c>
      <c r="E175" s="65">
        <v>1.3851505683104401</v>
      </c>
      <c r="F175" s="65">
        <v>1.8409699527027568</v>
      </c>
    </row>
    <row r="176" spans="1:6" x14ac:dyDescent="0.25">
      <c r="A176" s="45">
        <v>92</v>
      </c>
      <c r="B176" s="37">
        <v>45097</v>
      </c>
      <c r="C176" s="35" t="s">
        <v>23</v>
      </c>
      <c r="D176" s="43">
        <v>11.848266912747048</v>
      </c>
      <c r="E176" s="43">
        <v>8.0029528653700943</v>
      </c>
      <c r="F176" s="43">
        <v>8.2674252018604459</v>
      </c>
    </row>
    <row r="177" spans="1:6" x14ac:dyDescent="0.25">
      <c r="A177" s="45">
        <v>92</v>
      </c>
      <c r="B177" s="37">
        <v>45097</v>
      </c>
      <c r="C177" s="35" t="s">
        <v>23</v>
      </c>
      <c r="D177" s="43">
        <v>11.867998081021463</v>
      </c>
      <c r="E177" s="43">
        <v>7.8724330900938577</v>
      </c>
      <c r="F177" s="43">
        <v>8.5904647304943555</v>
      </c>
    </row>
    <row r="178" spans="1:6" x14ac:dyDescent="0.25">
      <c r="A178" s="48">
        <v>114</v>
      </c>
      <c r="B178" s="49">
        <v>45092</v>
      </c>
      <c r="C178" s="47" t="s">
        <v>23</v>
      </c>
      <c r="D178" s="55">
        <v>18.002436086740865</v>
      </c>
      <c r="E178" s="55">
        <v>12.175522789063301</v>
      </c>
      <c r="F178" s="55">
        <v>12.527863590006758</v>
      </c>
    </row>
    <row r="179" spans="1:6" x14ac:dyDescent="0.25">
      <c r="A179" s="58">
        <v>114</v>
      </c>
      <c r="B179" s="59">
        <v>45092</v>
      </c>
      <c r="C179" s="57" t="s">
        <v>23</v>
      </c>
      <c r="D179" s="65">
        <v>17.796131003687073</v>
      </c>
      <c r="E179" s="65">
        <v>11.904331198562653</v>
      </c>
      <c r="F179" s="65">
        <v>12.667369581017502</v>
      </c>
    </row>
    <row r="180" spans="1:6" x14ac:dyDescent="0.25">
      <c r="A180" s="45">
        <v>115</v>
      </c>
      <c r="B180" s="37">
        <v>45092</v>
      </c>
      <c r="C180" s="35" t="s">
        <v>23</v>
      </c>
      <c r="D180" s="43">
        <v>5.2133646843480417</v>
      </c>
      <c r="E180" s="43">
        <v>3.5057997765949569</v>
      </c>
      <c r="F180" s="43">
        <v>3.6712645516691338</v>
      </c>
    </row>
    <row r="181" spans="1:6" x14ac:dyDescent="0.25">
      <c r="A181" s="45">
        <v>115</v>
      </c>
      <c r="B181" s="37">
        <v>45092</v>
      </c>
      <c r="C181" s="35" t="s">
        <v>23</v>
      </c>
      <c r="D181" s="43">
        <v>6.1095968147072295</v>
      </c>
      <c r="E181" s="43">
        <v>4.2129041711931077</v>
      </c>
      <c r="F181" s="43">
        <v>4.0778891835553619</v>
      </c>
    </row>
    <row r="182" spans="1:6" x14ac:dyDescent="0.25">
      <c r="A182" s="48">
        <v>57</v>
      </c>
      <c r="B182" s="49">
        <v>45092</v>
      </c>
      <c r="C182" s="47" t="s">
        <v>23</v>
      </c>
      <c r="D182" s="55">
        <v>18.860191494166607</v>
      </c>
      <c r="E182" s="55">
        <v>13.720091371597897</v>
      </c>
      <c r="F182" s="55">
        <v>11.051215263522732</v>
      </c>
    </row>
    <row r="183" spans="1:6" x14ac:dyDescent="0.25">
      <c r="A183" s="58">
        <v>57</v>
      </c>
      <c r="B183" s="59">
        <v>45092</v>
      </c>
      <c r="C183" s="57" t="s">
        <v>23</v>
      </c>
      <c r="D183" s="65">
        <v>19.288495570323413</v>
      </c>
      <c r="E183" s="65">
        <v>14.337422305461754</v>
      </c>
      <c r="F183" s="65">
        <v>10.644807519452566</v>
      </c>
    </row>
    <row r="184" spans="1:6" x14ac:dyDescent="0.25">
      <c r="A184" s="45">
        <v>182</v>
      </c>
      <c r="B184" s="37">
        <v>45092</v>
      </c>
      <c r="C184" s="35" t="s">
        <v>23</v>
      </c>
      <c r="D184" s="43">
        <v>3.8337689882235373</v>
      </c>
      <c r="E184" s="43">
        <v>2.6388310873783594</v>
      </c>
      <c r="F184" s="43">
        <v>2.5691164868171321</v>
      </c>
    </row>
    <row r="185" spans="1:6" x14ac:dyDescent="0.25">
      <c r="A185" s="45">
        <v>182</v>
      </c>
      <c r="B185" s="37">
        <v>45092</v>
      </c>
      <c r="C185" s="35" t="s">
        <v>23</v>
      </c>
      <c r="D185" s="43">
        <v>3.9967846459272023</v>
      </c>
      <c r="E185" s="43">
        <v>2.7778637546307086</v>
      </c>
      <c r="F185" s="43">
        <v>2.620679916287461</v>
      </c>
    </row>
    <row r="186" spans="1:6" x14ac:dyDescent="0.25">
      <c r="A186" s="48">
        <v>123</v>
      </c>
      <c r="B186" s="49">
        <v>45092</v>
      </c>
      <c r="C186" s="47" t="s">
        <v>23</v>
      </c>
      <c r="D186" s="55">
        <v>173.93784843171466</v>
      </c>
      <c r="E186" s="55">
        <v>126.11918062349035</v>
      </c>
      <c r="F186" s="55">
        <v>102.81013578768228</v>
      </c>
    </row>
    <row r="187" spans="1:6" x14ac:dyDescent="0.25">
      <c r="A187" s="58">
        <v>123</v>
      </c>
      <c r="B187" s="59">
        <v>45092</v>
      </c>
      <c r="C187" s="57" t="s">
        <v>23</v>
      </c>
      <c r="D187" s="65">
        <v>168.63287330761511</v>
      </c>
      <c r="E187" s="65">
        <v>124.48704312627957</v>
      </c>
      <c r="F187" s="65">
        <v>94.913534889871443</v>
      </c>
    </row>
    <row r="188" spans="1:6" x14ac:dyDescent="0.25">
      <c r="A188" s="45">
        <v>48</v>
      </c>
      <c r="B188" s="37">
        <v>45092</v>
      </c>
      <c r="C188" s="35" t="s">
        <v>23</v>
      </c>
      <c r="D188" s="43">
        <v>12.514251069793076</v>
      </c>
      <c r="E188" s="43">
        <v>8.3410739846583155</v>
      </c>
      <c r="F188" s="43">
        <v>8.9723307330397351</v>
      </c>
    </row>
    <row r="189" spans="1:6" x14ac:dyDescent="0.25">
      <c r="A189" s="45">
        <v>48</v>
      </c>
      <c r="B189" s="37">
        <v>45092</v>
      </c>
      <c r="C189" s="35" t="s">
        <v>23</v>
      </c>
      <c r="D189" s="43">
        <v>13.300429635686388</v>
      </c>
      <c r="E189" s="43">
        <v>8.8068434305404679</v>
      </c>
      <c r="F189" s="43">
        <v>9.6612103410637271</v>
      </c>
    </row>
    <row r="190" spans="1:6" x14ac:dyDescent="0.25">
      <c r="A190" s="48">
        <v>184</v>
      </c>
      <c r="B190" s="49">
        <v>45097</v>
      </c>
      <c r="C190" s="47" t="s">
        <v>23</v>
      </c>
      <c r="D190" s="55">
        <v>21.296279747830102</v>
      </c>
      <c r="E190" s="55">
        <v>15.295807730904286</v>
      </c>
      <c r="F190" s="55">
        <v>12.901014836390514</v>
      </c>
    </row>
    <row r="191" spans="1:6" x14ac:dyDescent="0.25">
      <c r="A191" s="58">
        <v>184</v>
      </c>
      <c r="B191" s="59">
        <v>45097</v>
      </c>
      <c r="C191" s="57" t="s">
        <v>23</v>
      </c>
      <c r="D191" s="65">
        <v>21.686533825966706</v>
      </c>
      <c r="E191" s="65">
        <v>15.770307850393886</v>
      </c>
      <c r="F191" s="65">
        <v>12.719885847481562</v>
      </c>
    </row>
    <row r="192" spans="1:6" x14ac:dyDescent="0.25">
      <c r="A192" s="45" t="s">
        <v>34</v>
      </c>
      <c r="B192" s="37">
        <v>45097</v>
      </c>
      <c r="C192" s="35" t="s">
        <v>23</v>
      </c>
      <c r="D192" s="43">
        <v>1.3607390428229496E-2</v>
      </c>
      <c r="E192" s="43">
        <v>-1.5280546110102308E-2</v>
      </c>
      <c r="F192" s="43">
        <v>6.2109063557413385E-2</v>
      </c>
    </row>
    <row r="193" spans="1:6" ht="15.75" thickBot="1" x14ac:dyDescent="0.3">
      <c r="A193" s="58" t="s">
        <v>34</v>
      </c>
      <c r="B193" s="59">
        <v>45097</v>
      </c>
      <c r="C193" s="57" t="s">
        <v>23</v>
      </c>
      <c r="D193" s="43">
        <v>5.1340341123916932E-3</v>
      </c>
      <c r="E193" s="43">
        <v>-2.4750517953784672E-2</v>
      </c>
      <c r="F193" s="43">
        <v>6.425178694227919E-2</v>
      </c>
    </row>
    <row r="194" spans="1:6" x14ac:dyDescent="0.25">
      <c r="A194" s="34">
        <v>46</v>
      </c>
      <c r="B194" s="36">
        <v>45089</v>
      </c>
      <c r="C194" s="35" t="s">
        <v>23</v>
      </c>
      <c r="D194" s="43">
        <v>14.162765425404526</v>
      </c>
      <c r="E194" s="43">
        <v>9.8448948143275512</v>
      </c>
      <c r="F194" s="43">
        <v>9.2834218138155009</v>
      </c>
    </row>
    <row r="195" spans="1:6" x14ac:dyDescent="0.25">
      <c r="A195" s="45">
        <v>46</v>
      </c>
      <c r="B195" s="37">
        <v>45089</v>
      </c>
      <c r="C195" s="35" t="s">
        <v>23</v>
      </c>
      <c r="D195" s="43">
        <v>14.891410767078625</v>
      </c>
      <c r="E195" s="43">
        <v>10.033391766341515</v>
      </c>
      <c r="F195" s="43">
        <v>10.444740851584786</v>
      </c>
    </row>
    <row r="196" spans="1:6" x14ac:dyDescent="0.25">
      <c r="A196" s="48">
        <v>274</v>
      </c>
      <c r="B196" s="49">
        <v>45089</v>
      </c>
      <c r="C196" s="47" t="s">
        <v>23</v>
      </c>
      <c r="D196" s="55">
        <v>1.3465261446436554</v>
      </c>
      <c r="E196" s="55">
        <v>0.90761152377858512</v>
      </c>
      <c r="F196" s="55">
        <v>0.94366643485990143</v>
      </c>
    </row>
    <row r="197" spans="1:6" x14ac:dyDescent="0.25">
      <c r="A197" s="58">
        <v>274</v>
      </c>
      <c r="B197" s="59">
        <v>45089</v>
      </c>
      <c r="C197" s="57" t="s">
        <v>23</v>
      </c>
      <c r="D197" s="65">
        <v>1.330733746117333</v>
      </c>
      <c r="E197" s="65">
        <v>0.86885521800188747</v>
      </c>
      <c r="F197" s="65">
        <v>0.99303883544820759</v>
      </c>
    </row>
    <row r="198" spans="1:6" x14ac:dyDescent="0.25">
      <c r="A198" s="68">
        <v>276</v>
      </c>
      <c r="B198" s="69">
        <v>45089</v>
      </c>
      <c r="C198" s="67" t="s">
        <v>23</v>
      </c>
      <c r="D198" s="75">
        <v>94.058731222847996</v>
      </c>
      <c r="E198" s="75">
        <v>73.29469028302141</v>
      </c>
      <c r="F198" s="75">
        <v>44.642688020627176</v>
      </c>
    </row>
    <row r="199" spans="1:6" x14ac:dyDescent="0.25">
      <c r="A199" s="68">
        <v>276</v>
      </c>
      <c r="B199" s="69">
        <v>45089</v>
      </c>
      <c r="C199" s="67" t="s">
        <v>23</v>
      </c>
      <c r="D199" s="75">
        <v>93.495992467507349</v>
      </c>
      <c r="E199" s="75">
        <v>72.777830655726078</v>
      </c>
      <c r="F199" s="75">
        <v>44.544047895329726</v>
      </c>
    </row>
    <row r="200" spans="1:6" x14ac:dyDescent="0.25">
      <c r="A200" s="48">
        <v>11</v>
      </c>
      <c r="B200" s="49">
        <v>45089</v>
      </c>
      <c r="C200" s="47" t="s">
        <v>23</v>
      </c>
      <c r="D200" s="55">
        <v>10.103323119525466</v>
      </c>
      <c r="E200" s="55">
        <v>6.1203226142485052</v>
      </c>
      <c r="F200" s="55">
        <v>8.5634510863454647</v>
      </c>
    </row>
    <row r="201" spans="1:6" x14ac:dyDescent="0.25">
      <c r="A201" s="58">
        <v>11</v>
      </c>
      <c r="B201" s="59">
        <v>45089</v>
      </c>
      <c r="C201" s="57" t="s">
        <v>23</v>
      </c>
      <c r="D201" s="65">
        <v>10.061179715265169</v>
      </c>
      <c r="E201" s="65">
        <v>6.3138641702250879</v>
      </c>
      <c r="F201" s="65">
        <v>8.0567284218361763</v>
      </c>
    </row>
    <row r="202" spans="1:6" x14ac:dyDescent="0.25">
      <c r="A202" s="45">
        <v>49</v>
      </c>
      <c r="B202" s="37">
        <v>45092</v>
      </c>
      <c r="C202" s="35" t="s">
        <v>23</v>
      </c>
      <c r="D202" s="43">
        <v>17.925901685926522</v>
      </c>
      <c r="E202" s="43">
        <v>11.273316446834423</v>
      </c>
      <c r="F202" s="43">
        <v>14.303058264048016</v>
      </c>
    </row>
    <row r="203" spans="1:6" x14ac:dyDescent="0.25">
      <c r="A203" s="45">
        <v>49</v>
      </c>
      <c r="B203" s="37">
        <v>45092</v>
      </c>
      <c r="C203" s="35" t="s">
        <v>23</v>
      </c>
      <c r="D203" s="43">
        <v>19.479317163412663</v>
      </c>
      <c r="E203" s="43">
        <v>12.295607086360148</v>
      </c>
      <c r="F203" s="43">
        <v>15.444976665662905</v>
      </c>
    </row>
    <row r="204" spans="1:6" x14ac:dyDescent="0.25">
      <c r="A204" s="48">
        <v>120</v>
      </c>
      <c r="B204" s="49">
        <v>45098</v>
      </c>
      <c r="C204" s="47" t="s">
        <v>23</v>
      </c>
      <c r="D204" s="55">
        <v>9.4444558043506888</v>
      </c>
      <c r="E204" s="55">
        <v>6.4455940549359871</v>
      </c>
      <c r="F204" s="55">
        <v>6.4475527612416048</v>
      </c>
    </row>
    <row r="205" spans="1:6" x14ac:dyDescent="0.25">
      <c r="A205" s="58">
        <v>120</v>
      </c>
      <c r="B205" s="59">
        <v>45098</v>
      </c>
      <c r="C205" s="57" t="s">
        <v>23</v>
      </c>
      <c r="D205" s="65">
        <v>9.6583801460321297</v>
      </c>
      <c r="E205" s="65">
        <v>6.5552962436223288</v>
      </c>
      <c r="F205" s="65">
        <v>6.6716303901810674</v>
      </c>
    </row>
    <row r="206" spans="1:6" x14ac:dyDescent="0.25">
      <c r="A206" s="45">
        <v>91</v>
      </c>
      <c r="B206" s="37">
        <v>45098</v>
      </c>
      <c r="C206" s="35" t="s">
        <v>23</v>
      </c>
      <c r="D206" s="43">
        <v>22.945338037335897</v>
      </c>
      <c r="E206" s="43">
        <v>16.03661216932672</v>
      </c>
      <c r="F206" s="43">
        <v>14.853760616219724</v>
      </c>
    </row>
    <row r="207" spans="1:6" x14ac:dyDescent="0.25">
      <c r="A207" s="45">
        <v>91</v>
      </c>
      <c r="B207" s="37">
        <v>45098</v>
      </c>
      <c r="C207" s="35" t="s">
        <v>23</v>
      </c>
      <c r="D207" s="43">
        <v>23.707587830956282</v>
      </c>
      <c r="E207" s="43">
        <v>16.808645132502235</v>
      </c>
      <c r="F207" s="43">
        <v>14.832726801676193</v>
      </c>
    </row>
    <row r="208" spans="1:6" x14ac:dyDescent="0.25">
      <c r="A208" s="48">
        <v>183</v>
      </c>
      <c r="B208" s="49">
        <v>45098</v>
      </c>
      <c r="C208" s="47" t="s">
        <v>23</v>
      </c>
      <c r="D208" s="55">
        <v>20.68816981971397</v>
      </c>
      <c r="E208" s="55">
        <v>14.783383691156407</v>
      </c>
      <c r="F208" s="55">
        <v>12.695290176398766</v>
      </c>
    </row>
    <row r="209" spans="1:6" x14ac:dyDescent="0.25">
      <c r="A209" s="58">
        <v>183</v>
      </c>
      <c r="B209" s="59">
        <v>45098</v>
      </c>
      <c r="C209" s="57" t="s">
        <v>23</v>
      </c>
      <c r="D209" s="65">
        <v>20.605934303333871</v>
      </c>
      <c r="E209" s="65">
        <v>14.544534569044542</v>
      </c>
      <c r="F209" s="65">
        <v>13.032009428722061</v>
      </c>
    </row>
    <row r="210" spans="1:6" x14ac:dyDescent="0.25">
      <c r="A210" s="45">
        <v>169</v>
      </c>
      <c r="B210" s="37">
        <v>45098</v>
      </c>
      <c r="C210" s="35" t="s">
        <v>23</v>
      </c>
      <c r="D210" s="43">
        <v>37.245027348089621</v>
      </c>
      <c r="E210" s="43">
        <v>23.956009673197041</v>
      </c>
      <c r="F210" s="43">
        <v>28.571388001019056</v>
      </c>
    </row>
    <row r="211" spans="1:6" x14ac:dyDescent="0.25">
      <c r="A211" s="45">
        <v>169</v>
      </c>
      <c r="B211" s="37">
        <v>45098</v>
      </c>
      <c r="C211" s="35" t="s">
        <v>23</v>
      </c>
      <c r="D211" s="43">
        <v>37.291025529526692</v>
      </c>
      <c r="E211" s="43">
        <v>23.596149859956064</v>
      </c>
      <c r="F211" s="43">
        <v>29.443982689576853</v>
      </c>
    </row>
    <row r="212" spans="1:6" x14ac:dyDescent="0.25">
      <c r="A212" s="48">
        <v>165</v>
      </c>
      <c r="B212" s="49">
        <v>45098</v>
      </c>
      <c r="C212" s="47" t="s">
        <v>23</v>
      </c>
      <c r="D212" s="55">
        <v>49.307379893089752</v>
      </c>
      <c r="E212" s="55">
        <v>37.395320631515631</v>
      </c>
      <c r="F212" s="55">
        <v>25.610927412384353</v>
      </c>
    </row>
    <row r="213" spans="1:6" x14ac:dyDescent="0.25">
      <c r="A213" s="58">
        <v>165</v>
      </c>
      <c r="B213" s="59">
        <v>45098</v>
      </c>
      <c r="C213" s="57" t="s">
        <v>23</v>
      </c>
      <c r="D213" s="65">
        <v>48.731451078239317</v>
      </c>
      <c r="E213" s="65">
        <v>36.687088288553788</v>
      </c>
      <c r="F213" s="65">
        <v>25.895379997823888</v>
      </c>
    </row>
    <row r="214" spans="1:6" x14ac:dyDescent="0.25">
      <c r="A214" s="45">
        <v>70</v>
      </c>
      <c r="B214" s="37">
        <v>45098</v>
      </c>
      <c r="C214" s="35" t="s">
        <v>23</v>
      </c>
      <c r="D214" s="43">
        <v>85.85651852992369</v>
      </c>
      <c r="E214" s="43">
        <v>62.090765938683461</v>
      </c>
      <c r="F214" s="43">
        <v>51.096368071166495</v>
      </c>
    </row>
    <row r="215" spans="1:6" x14ac:dyDescent="0.25">
      <c r="A215" s="45">
        <v>70</v>
      </c>
      <c r="B215" s="37">
        <v>45098</v>
      </c>
      <c r="C215" s="35" t="s">
        <v>23</v>
      </c>
      <c r="D215" s="43">
        <v>83.982689883877541</v>
      </c>
      <c r="E215" s="43">
        <v>62.251744609516074</v>
      </c>
      <c r="F215" s="43">
        <v>46.721532339877143</v>
      </c>
    </row>
    <row r="216" spans="1:6" x14ac:dyDescent="0.25">
      <c r="A216" s="48">
        <v>44</v>
      </c>
      <c r="B216" s="49">
        <v>45097</v>
      </c>
      <c r="C216" s="47" t="s">
        <v>23</v>
      </c>
      <c r="D216" s="55">
        <v>5.2863171117541619</v>
      </c>
      <c r="E216" s="55">
        <v>3.4861583348201024</v>
      </c>
      <c r="F216" s="55">
        <v>3.8703413704082266</v>
      </c>
    </row>
    <row r="217" spans="1:6" x14ac:dyDescent="0.25">
      <c r="A217" s="58">
        <v>44</v>
      </c>
      <c r="B217" s="59">
        <v>45097</v>
      </c>
      <c r="C217" s="57" t="s">
        <v>23</v>
      </c>
      <c r="D217" s="65">
        <v>5.2576400192860993</v>
      </c>
      <c r="E217" s="65">
        <v>3.3529014553154473</v>
      </c>
      <c r="F217" s="65">
        <v>4.0951879125368995</v>
      </c>
    </row>
    <row r="218" spans="1:6" x14ac:dyDescent="0.25">
      <c r="A218" s="45">
        <v>139</v>
      </c>
      <c r="B218" s="37">
        <v>45097</v>
      </c>
      <c r="C218" s="35" t="s">
        <v>23</v>
      </c>
      <c r="D218" s="43">
        <v>8.0724821916080174</v>
      </c>
      <c r="E218" s="43">
        <v>5.0585001855207326</v>
      </c>
      <c r="F218" s="43">
        <v>6.4800613130876599</v>
      </c>
    </row>
    <row r="219" spans="1:6" x14ac:dyDescent="0.25">
      <c r="A219" s="45">
        <v>139</v>
      </c>
      <c r="B219" s="37">
        <v>45097</v>
      </c>
      <c r="C219" s="35" t="s">
        <v>23</v>
      </c>
      <c r="D219" s="43">
        <v>8.4379136102767891</v>
      </c>
      <c r="E219" s="43">
        <v>5.6913945862341517</v>
      </c>
      <c r="F219" s="43">
        <v>5.9050159016916703</v>
      </c>
    </row>
    <row r="220" spans="1:6" x14ac:dyDescent="0.25">
      <c r="A220" s="48">
        <v>72</v>
      </c>
      <c r="B220" s="49">
        <v>45099</v>
      </c>
      <c r="C220" s="47" t="s">
        <v>23</v>
      </c>
      <c r="D220" s="55">
        <v>4.2209817677740658</v>
      </c>
      <c r="E220" s="55">
        <v>2.7523719999484153</v>
      </c>
      <c r="F220" s="55">
        <v>3.1575110008251501</v>
      </c>
    </row>
    <row r="221" spans="1:6" x14ac:dyDescent="0.25">
      <c r="A221" s="58">
        <v>72</v>
      </c>
      <c r="B221" s="59">
        <v>45099</v>
      </c>
      <c r="C221" s="57" t="s">
        <v>23</v>
      </c>
      <c r="D221" s="65">
        <v>4.2060002694066769</v>
      </c>
      <c r="E221" s="65">
        <v>2.7713238981220725</v>
      </c>
      <c r="F221" s="65">
        <v>3.0845541982618996</v>
      </c>
    </row>
    <row r="222" spans="1:6" x14ac:dyDescent="0.25">
      <c r="A222" s="45">
        <v>74</v>
      </c>
      <c r="B222" s="37">
        <v>45099</v>
      </c>
      <c r="C222" s="35" t="s">
        <v>23</v>
      </c>
      <c r="D222" s="43">
        <v>9.4733717080931825</v>
      </c>
      <c r="E222" s="43">
        <v>6.5697011788102815</v>
      </c>
      <c r="F222" s="43">
        <v>6.242891637958234</v>
      </c>
    </row>
    <row r="223" spans="1:6" x14ac:dyDescent="0.25">
      <c r="A223" s="45">
        <v>74</v>
      </c>
      <c r="B223" s="37">
        <v>45099</v>
      </c>
      <c r="C223" s="35" t="s">
        <v>23</v>
      </c>
      <c r="D223" s="43">
        <v>9.3529271706372139</v>
      </c>
      <c r="E223" s="43">
        <v>6.6098511442766235</v>
      </c>
      <c r="F223" s="43">
        <v>5.8976134566752716</v>
      </c>
    </row>
    <row r="224" spans="1:6" x14ac:dyDescent="0.25">
      <c r="A224" s="48">
        <v>150</v>
      </c>
      <c r="B224" s="49">
        <v>45099</v>
      </c>
      <c r="C224" s="47" t="s">
        <v>23</v>
      </c>
      <c r="D224" s="55">
        <v>41.732212371450565</v>
      </c>
      <c r="E224" s="55">
        <v>33.980554741175482</v>
      </c>
      <c r="F224" s="55">
        <v>16.66606390509142</v>
      </c>
    </row>
    <row r="225" spans="1:6" x14ac:dyDescent="0.25">
      <c r="A225" s="58">
        <v>150</v>
      </c>
      <c r="B225" s="59">
        <v>45099</v>
      </c>
      <c r="C225" s="57" t="s">
        <v>23</v>
      </c>
      <c r="D225" s="65">
        <v>40.419418469475559</v>
      </c>
      <c r="E225" s="65">
        <v>32.929531446530973</v>
      </c>
      <c r="F225" s="65">
        <v>16.103257099330857</v>
      </c>
    </row>
    <row r="226" spans="1:6" x14ac:dyDescent="0.25">
      <c r="A226" s="45">
        <v>121</v>
      </c>
      <c r="B226" s="37">
        <v>45099</v>
      </c>
      <c r="C226" s="35" t="s">
        <v>23</v>
      </c>
      <c r="D226" s="43">
        <v>25.870296933891897</v>
      </c>
      <c r="E226" s="43">
        <v>16.256949942895684</v>
      </c>
      <c r="F226" s="43">
        <v>20.668696030641858</v>
      </c>
    </row>
    <row r="227" spans="1:6" x14ac:dyDescent="0.25">
      <c r="A227" s="45">
        <v>121</v>
      </c>
      <c r="B227" s="37">
        <v>45099</v>
      </c>
      <c r="C227" s="35" t="s">
        <v>23</v>
      </c>
      <c r="D227" s="43">
        <v>25.80626997579563</v>
      </c>
      <c r="E227" s="43">
        <v>16.576787902389384</v>
      </c>
      <c r="F227" s="43">
        <v>19.843386457823435</v>
      </c>
    </row>
    <row r="228" spans="1:6" x14ac:dyDescent="0.25">
      <c r="A228" s="48">
        <v>45</v>
      </c>
      <c r="B228" s="49">
        <v>45099</v>
      </c>
      <c r="C228" s="47" t="s">
        <v>23</v>
      </c>
      <c r="D228" s="55">
        <v>1.2983588142232823</v>
      </c>
      <c r="E228" s="55">
        <v>0.87462539304391607</v>
      </c>
      <c r="F228" s="55">
        <v>0.91102685553563745</v>
      </c>
    </row>
    <row r="229" spans="1:6" x14ac:dyDescent="0.25">
      <c r="A229" s="58">
        <v>45</v>
      </c>
      <c r="B229" s="59">
        <v>45099</v>
      </c>
      <c r="C229" s="57" t="s">
        <v>23</v>
      </c>
      <c r="D229" s="65">
        <v>1.2056862456889414</v>
      </c>
      <c r="E229" s="65">
        <v>0.81068576013369797</v>
      </c>
      <c r="F229" s="65">
        <v>0.84925104394377315</v>
      </c>
    </row>
    <row r="230" spans="1:6" x14ac:dyDescent="0.25">
      <c r="A230" s="45">
        <v>87</v>
      </c>
      <c r="B230" s="37">
        <v>45099</v>
      </c>
      <c r="C230" s="35" t="s">
        <v>23</v>
      </c>
      <c r="D230" s="43">
        <v>2.2526378016639441</v>
      </c>
      <c r="E230" s="43">
        <v>1.5137611332702128</v>
      </c>
      <c r="F230" s="43">
        <v>1.5885848370465228</v>
      </c>
    </row>
    <row r="231" spans="1:6" x14ac:dyDescent="0.25">
      <c r="A231" s="45">
        <v>87</v>
      </c>
      <c r="B231" s="37">
        <v>45099</v>
      </c>
      <c r="C231" s="35" t="s">
        <v>23</v>
      </c>
      <c r="D231" s="43">
        <v>2.2760972386190597</v>
      </c>
      <c r="E231" s="43">
        <v>1.5146712134868827</v>
      </c>
      <c r="F231" s="43">
        <v>1.6370659540341803</v>
      </c>
    </row>
    <row r="232" spans="1:6" x14ac:dyDescent="0.25">
      <c r="A232" s="48">
        <v>455</v>
      </c>
      <c r="B232" s="49">
        <v>45099</v>
      </c>
      <c r="C232" s="47" t="s">
        <v>23</v>
      </c>
      <c r="D232" s="55">
        <v>23.051899411228916</v>
      </c>
      <c r="E232" s="55">
        <v>16.096797677184124</v>
      </c>
      <c r="F232" s="55">
        <v>14.953468728196297</v>
      </c>
    </row>
    <row r="233" spans="1:6" x14ac:dyDescent="0.25">
      <c r="A233" s="58">
        <v>455</v>
      </c>
      <c r="B233" s="59">
        <v>45099</v>
      </c>
      <c r="C233" s="57" t="s">
        <v>23</v>
      </c>
      <c r="D233" s="65">
        <v>21.676600351321099</v>
      </c>
      <c r="E233" s="65">
        <v>15.37995772558507</v>
      </c>
      <c r="F233" s="65">
        <v>13.537781645332464</v>
      </c>
    </row>
    <row r="234" spans="1:6" x14ac:dyDescent="0.25">
      <c r="A234" s="45">
        <v>98</v>
      </c>
      <c r="B234" s="37">
        <v>45100</v>
      </c>
      <c r="C234" s="35" t="s">
        <v>23</v>
      </c>
      <c r="D234" s="43">
        <v>5.179716812170045</v>
      </c>
      <c r="E234" s="43">
        <v>3.3916966715256303</v>
      </c>
      <c r="F234" s="43">
        <v>3.8442433023854923</v>
      </c>
    </row>
    <row r="235" spans="1:6" x14ac:dyDescent="0.25">
      <c r="A235" s="45">
        <v>98</v>
      </c>
      <c r="B235" s="37">
        <v>45100</v>
      </c>
      <c r="C235" s="35" t="s">
        <v>23</v>
      </c>
      <c r="D235" s="43">
        <v>5.3607825796935167</v>
      </c>
      <c r="E235" s="43">
        <v>3.5863705665373935</v>
      </c>
      <c r="F235" s="43">
        <v>3.8149858282856655</v>
      </c>
    </row>
    <row r="236" spans="1:6" x14ac:dyDescent="0.25">
      <c r="A236" s="48">
        <v>14</v>
      </c>
      <c r="B236" s="49">
        <v>45103</v>
      </c>
      <c r="C236" s="47" t="s">
        <v>23</v>
      </c>
      <c r="D236" s="55">
        <v>2.4460776063816279</v>
      </c>
      <c r="E236" s="55">
        <v>1.4351469930832479</v>
      </c>
      <c r="F236" s="55">
        <v>2.173500818591517</v>
      </c>
    </row>
    <row r="237" spans="1:6" x14ac:dyDescent="0.25">
      <c r="A237" s="58">
        <v>14</v>
      </c>
      <c r="B237" s="59">
        <v>45103</v>
      </c>
      <c r="C237" s="57" t="s">
        <v>23</v>
      </c>
      <c r="D237" s="65">
        <v>2.7095171075319744</v>
      </c>
      <c r="E237" s="65">
        <v>1.5984319019628472</v>
      </c>
      <c r="F237" s="65">
        <v>2.3888331919736232</v>
      </c>
    </row>
    <row r="238" spans="1:6" x14ac:dyDescent="0.25">
      <c r="A238" s="45">
        <v>5</v>
      </c>
      <c r="B238" s="37">
        <v>45103</v>
      </c>
      <c r="C238" s="35" t="s">
        <v>23</v>
      </c>
      <c r="D238" s="43">
        <v>2.7532470643839599</v>
      </c>
      <c r="E238" s="43">
        <v>1.667681496889208</v>
      </c>
      <c r="F238" s="43">
        <v>2.3339659701137165</v>
      </c>
    </row>
    <row r="239" spans="1:6" x14ac:dyDescent="0.25">
      <c r="A239" s="45">
        <v>5</v>
      </c>
      <c r="B239" s="37">
        <v>45103</v>
      </c>
      <c r="C239" s="35" t="s">
        <v>23</v>
      </c>
      <c r="D239" s="43">
        <v>2.7376867758124996</v>
      </c>
      <c r="E239" s="43">
        <v>1.6206256107901937</v>
      </c>
      <c r="F239" s="43">
        <v>2.4016815047979581</v>
      </c>
    </row>
    <row r="240" spans="1:6" x14ac:dyDescent="0.25">
      <c r="A240" s="48">
        <v>145</v>
      </c>
      <c r="B240" s="188">
        <v>45103</v>
      </c>
      <c r="C240" s="47" t="s">
        <v>23</v>
      </c>
      <c r="D240" s="55">
        <v>9.1441047702935414</v>
      </c>
      <c r="E240" s="55">
        <v>5.1955873581349348</v>
      </c>
      <c r="F240" s="55">
        <v>8.4893124361410042</v>
      </c>
    </row>
    <row r="241" spans="1:6" x14ac:dyDescent="0.25">
      <c r="A241" s="58">
        <v>145</v>
      </c>
      <c r="B241" s="188">
        <v>45103</v>
      </c>
      <c r="C241" s="57" t="s">
        <v>23</v>
      </c>
      <c r="D241" s="65">
        <v>9.5213886569883126</v>
      </c>
      <c r="E241" s="65">
        <v>5.8229695546812517</v>
      </c>
      <c r="F241" s="65">
        <v>7.9516010699601782</v>
      </c>
    </row>
    <row r="242" spans="1:6" x14ac:dyDescent="0.25">
      <c r="A242" s="45">
        <v>3</v>
      </c>
      <c r="B242" s="37">
        <v>45103</v>
      </c>
      <c r="C242" s="35" t="s">
        <v>23</v>
      </c>
      <c r="D242" s="43">
        <v>2.6650138332488162</v>
      </c>
      <c r="E242" s="43">
        <v>1.574505896599306</v>
      </c>
      <c r="F242" s="43">
        <v>2.3445920637964472</v>
      </c>
    </row>
    <row r="243" spans="1:6" x14ac:dyDescent="0.25">
      <c r="A243" s="45">
        <v>3</v>
      </c>
      <c r="B243" s="37">
        <v>45103</v>
      </c>
      <c r="C243" s="35" t="s">
        <v>23</v>
      </c>
      <c r="D243" s="43">
        <v>2.5651196312115698</v>
      </c>
      <c r="E243" s="43">
        <v>1.5036578701494889</v>
      </c>
      <c r="F243" s="43">
        <v>2.2821427862834729</v>
      </c>
    </row>
    <row r="244" spans="1:6" x14ac:dyDescent="0.25">
      <c r="A244" s="48">
        <v>197</v>
      </c>
      <c r="B244" s="49">
        <v>45103</v>
      </c>
      <c r="C244" s="47" t="s">
        <v>23</v>
      </c>
      <c r="D244" s="55">
        <v>10.490733975563344</v>
      </c>
      <c r="E244" s="55">
        <v>7.246938282983745</v>
      </c>
      <c r="F244" s="55">
        <v>6.9741607390461358</v>
      </c>
    </row>
    <row r="245" spans="1:6" x14ac:dyDescent="0.25">
      <c r="A245" s="58">
        <v>197</v>
      </c>
      <c r="B245" s="59">
        <v>45103</v>
      </c>
      <c r="C245" s="57" t="s">
        <v>23</v>
      </c>
      <c r="D245" s="65">
        <v>9.7644641268273098</v>
      </c>
      <c r="E245" s="65">
        <v>6.6117259609997978</v>
      </c>
      <c r="F245" s="65">
        <v>6.778387056529148</v>
      </c>
    </row>
    <row r="246" spans="1:6" x14ac:dyDescent="0.25">
      <c r="A246" s="45">
        <v>197</v>
      </c>
      <c r="B246" s="37">
        <v>45103</v>
      </c>
      <c r="C246" s="35" t="s">
        <v>23</v>
      </c>
      <c r="D246" s="43">
        <v>8.9830105648561158</v>
      </c>
      <c r="E246" s="43">
        <v>5.8996370187501235</v>
      </c>
      <c r="F246" s="43">
        <v>6.629253124127886</v>
      </c>
    </row>
    <row r="247" spans="1:6" x14ac:dyDescent="0.25">
      <c r="A247" s="45">
        <v>197</v>
      </c>
      <c r="B247" s="37">
        <v>45103</v>
      </c>
      <c r="C247" s="35" t="s">
        <v>23</v>
      </c>
      <c r="D247" s="43">
        <v>8.9014419411241406</v>
      </c>
      <c r="E247" s="43">
        <v>5.8550523993848635</v>
      </c>
      <c r="F247" s="43">
        <v>6.549737514739447</v>
      </c>
    </row>
    <row r="248" spans="1:6" x14ac:dyDescent="0.25">
      <c r="A248" s="48">
        <v>454</v>
      </c>
      <c r="B248" s="49">
        <v>45103</v>
      </c>
      <c r="C248" s="47" t="s">
        <v>23</v>
      </c>
      <c r="D248" s="55">
        <v>23.999067090617103</v>
      </c>
      <c r="E248" s="55">
        <v>15.243498431609787</v>
      </c>
      <c r="F248" s="55">
        <v>18.824472616865734</v>
      </c>
    </row>
    <row r="249" spans="1:6" x14ac:dyDescent="0.25">
      <c r="A249" s="58">
        <v>454</v>
      </c>
      <c r="B249" s="59">
        <v>45103</v>
      </c>
      <c r="C249" s="57" t="s">
        <v>23</v>
      </c>
      <c r="D249" s="65">
        <v>24.221301473474892</v>
      </c>
      <c r="E249" s="65">
        <v>15.333919011712913</v>
      </c>
      <c r="F249" s="65">
        <v>19.107872292788247</v>
      </c>
    </row>
    <row r="250" spans="1:6" x14ac:dyDescent="0.25">
      <c r="A250" s="45">
        <v>18</v>
      </c>
      <c r="B250" s="37">
        <v>45104</v>
      </c>
      <c r="C250" s="35" t="s">
        <v>23</v>
      </c>
      <c r="D250" s="43">
        <v>1.4845290841628485</v>
      </c>
      <c r="E250" s="43">
        <v>0.63250474123618738</v>
      </c>
      <c r="F250" s="43">
        <v>1.8318523372923214</v>
      </c>
    </row>
    <row r="251" spans="1:6" x14ac:dyDescent="0.25">
      <c r="A251" s="45">
        <v>18</v>
      </c>
      <c r="B251" s="37">
        <v>45104</v>
      </c>
      <c r="C251" s="35" t="s">
        <v>23</v>
      </c>
      <c r="D251" s="43">
        <v>1.5796006306222552</v>
      </c>
      <c r="E251" s="43">
        <v>0.64517309015143209</v>
      </c>
      <c r="F251" s="43">
        <v>2.0090192120122694</v>
      </c>
    </row>
    <row r="252" spans="1:6" x14ac:dyDescent="0.25">
      <c r="A252" s="48">
        <v>112</v>
      </c>
      <c r="B252" s="49">
        <v>45104</v>
      </c>
      <c r="C252" s="47" t="s">
        <v>23</v>
      </c>
      <c r="D252" s="55">
        <v>0.84358667181970792</v>
      </c>
      <c r="E252" s="55">
        <v>0.50837818737889684</v>
      </c>
      <c r="F252" s="55">
        <v>0.72069824154774353</v>
      </c>
    </row>
    <row r="253" spans="1:6" x14ac:dyDescent="0.25">
      <c r="A253" s="58">
        <v>112</v>
      </c>
      <c r="B253" s="59">
        <v>45104</v>
      </c>
      <c r="C253" s="57" t="s">
        <v>23</v>
      </c>
      <c r="D253" s="65">
        <v>0.95997867231181144</v>
      </c>
      <c r="E253" s="65">
        <v>0.57117008866999852</v>
      </c>
      <c r="F253" s="65">
        <v>0.83593845482989793</v>
      </c>
    </row>
    <row r="254" spans="1:6" x14ac:dyDescent="0.25">
      <c r="A254" s="45">
        <v>21</v>
      </c>
      <c r="B254" s="37">
        <v>45104</v>
      </c>
      <c r="C254" s="35" t="s">
        <v>23</v>
      </c>
      <c r="D254" s="43">
        <v>2.4772879393656733</v>
      </c>
      <c r="E254" s="43">
        <v>1.523734846348449</v>
      </c>
      <c r="F254" s="43">
        <v>2.0501391499870323</v>
      </c>
    </row>
    <row r="255" spans="1:6" x14ac:dyDescent="0.25">
      <c r="A255" s="45">
        <v>21</v>
      </c>
      <c r="B255" s="37">
        <v>45104</v>
      </c>
      <c r="C255" s="35" t="s">
        <v>23</v>
      </c>
      <c r="D255" s="43">
        <v>2.5135478144973811</v>
      </c>
      <c r="E255" s="43">
        <v>1.5283871917581844</v>
      </c>
      <c r="F255" s="43">
        <v>2.1180953388892725</v>
      </c>
    </row>
    <row r="256" spans="1:6" x14ac:dyDescent="0.25">
      <c r="A256" s="48">
        <v>36</v>
      </c>
      <c r="B256" s="49">
        <v>45104</v>
      </c>
      <c r="C256" s="47" t="s">
        <v>23</v>
      </c>
      <c r="D256" s="55">
        <v>6.2073768415267185</v>
      </c>
      <c r="E256" s="55">
        <v>3.8127516199613667</v>
      </c>
      <c r="F256" s="55">
        <v>5.1484442263655072</v>
      </c>
    </row>
    <row r="257" spans="1:6" x14ac:dyDescent="0.25">
      <c r="A257" s="58">
        <v>36</v>
      </c>
      <c r="B257" s="59">
        <v>45104</v>
      </c>
      <c r="C257" s="57" t="s">
        <v>23</v>
      </c>
      <c r="D257" s="65">
        <v>6.3572012056982858</v>
      </c>
      <c r="E257" s="65">
        <v>3.9806264207339184</v>
      </c>
      <c r="F257" s="65">
        <v>5.1096357876733896</v>
      </c>
    </row>
    <row r="258" spans="1:6" x14ac:dyDescent="0.25">
      <c r="A258" s="45">
        <v>30</v>
      </c>
      <c r="B258" s="37">
        <v>45104</v>
      </c>
      <c r="C258" s="35" t="s">
        <v>23</v>
      </c>
      <c r="D258" s="43">
        <v>42.232522497522929</v>
      </c>
      <c r="E258" s="43">
        <v>30.776700559275433</v>
      </c>
      <c r="F258" s="43">
        <v>24.630017167232122</v>
      </c>
    </row>
    <row r="259" spans="1:6" x14ac:dyDescent="0.25">
      <c r="A259" s="45">
        <v>30</v>
      </c>
      <c r="B259" s="37">
        <v>45104</v>
      </c>
      <c r="C259" s="35" t="s">
        <v>23</v>
      </c>
      <c r="D259" s="43">
        <v>42.678388012594723</v>
      </c>
      <c r="E259" s="43">
        <v>31.588993330405597</v>
      </c>
      <c r="F259" s="43">
        <v>23.842198566706635</v>
      </c>
    </row>
    <row r="260" spans="1:6" x14ac:dyDescent="0.25">
      <c r="A260" s="48">
        <v>186</v>
      </c>
      <c r="B260" s="49">
        <v>45104</v>
      </c>
      <c r="C260" s="47" t="s">
        <v>23</v>
      </c>
      <c r="D260" s="55">
        <v>145.70802814846249</v>
      </c>
      <c r="E260" s="55">
        <v>126.87041126649126</v>
      </c>
      <c r="F260" s="55">
        <v>40.500876296238182</v>
      </c>
    </row>
    <row r="261" spans="1:6" x14ac:dyDescent="0.25">
      <c r="A261" s="58">
        <v>186</v>
      </c>
      <c r="B261" s="59">
        <v>45104</v>
      </c>
      <c r="C261" s="57" t="s">
        <v>23</v>
      </c>
      <c r="D261" s="65">
        <v>140.52366665372531</v>
      </c>
      <c r="E261" s="65">
        <v>122.10529309991178</v>
      </c>
      <c r="F261" s="65">
        <v>39.599503140699085</v>
      </c>
    </row>
    <row r="262" spans="1:6" x14ac:dyDescent="0.25">
      <c r="A262" s="45">
        <v>117</v>
      </c>
      <c r="B262" s="37">
        <v>45106</v>
      </c>
      <c r="C262" s="35" t="s">
        <v>23</v>
      </c>
      <c r="D262" s="43">
        <v>50.57307391129207</v>
      </c>
      <c r="E262" s="43">
        <v>36.882705193818339</v>
      </c>
      <c r="F262" s="43">
        <v>29.434292742568513</v>
      </c>
    </row>
    <row r="263" spans="1:6" ht="15.75" thickBot="1" x14ac:dyDescent="0.3">
      <c r="A263" s="58">
        <v>117</v>
      </c>
      <c r="B263" s="59">
        <v>45106</v>
      </c>
      <c r="C263" s="57" t="s">
        <v>23</v>
      </c>
      <c r="D263" s="43">
        <v>49.979455434896451</v>
      </c>
      <c r="E263" s="43">
        <v>35.991129007905009</v>
      </c>
      <c r="F263" s="43">
        <v>30.07490181803162</v>
      </c>
    </row>
    <row r="264" spans="1:6" x14ac:dyDescent="0.25">
      <c r="A264" s="34">
        <v>440</v>
      </c>
      <c r="B264" s="36">
        <v>45106</v>
      </c>
      <c r="C264" s="35" t="s">
        <v>23</v>
      </c>
      <c r="D264" s="43">
        <v>10.16053748780622</v>
      </c>
      <c r="E264" s="43">
        <v>6.700337281647065</v>
      </c>
      <c r="F264" s="43">
        <v>7.4394304432421814</v>
      </c>
    </row>
    <row r="265" spans="1:6" x14ac:dyDescent="0.25">
      <c r="A265" s="45">
        <v>440</v>
      </c>
      <c r="B265" s="37">
        <v>45106</v>
      </c>
      <c r="C265" s="35" t="s">
        <v>23</v>
      </c>
      <c r="D265" s="43">
        <v>10.798720549147895</v>
      </c>
      <c r="E265" s="43">
        <v>7.002170018421241</v>
      </c>
      <c r="F265" s="43">
        <v>8.1625836410623052</v>
      </c>
    </row>
    <row r="266" spans="1:6" x14ac:dyDescent="0.25">
      <c r="A266" s="48">
        <v>149</v>
      </c>
      <c r="B266" s="49">
        <v>45118</v>
      </c>
      <c r="C266" s="47" t="s">
        <v>23</v>
      </c>
      <c r="D266" s="55">
        <v>9.037474152805947</v>
      </c>
      <c r="E266" s="55">
        <v>4.3679933618413322</v>
      </c>
      <c r="F266" s="55">
        <v>10.039383700573927</v>
      </c>
    </row>
    <row r="267" spans="1:6" x14ac:dyDescent="0.25">
      <c r="A267" s="58">
        <v>149</v>
      </c>
      <c r="B267" s="59">
        <v>45118</v>
      </c>
      <c r="C267" s="57" t="s">
        <v>23</v>
      </c>
      <c r="D267" s="65">
        <v>8.9009969816031784</v>
      </c>
      <c r="E267" s="65">
        <v>4.0994043292452806</v>
      </c>
      <c r="F267" s="65">
        <v>10.323424202569482</v>
      </c>
    </row>
    <row r="268" spans="1:6" x14ac:dyDescent="0.25">
      <c r="A268" s="68">
        <v>72</v>
      </c>
      <c r="B268" s="69">
        <v>45119</v>
      </c>
      <c r="C268" s="67" t="s">
        <v>23</v>
      </c>
      <c r="D268" s="75">
        <v>19.791670810821461</v>
      </c>
      <c r="E268" s="75">
        <v>14.283229054828686</v>
      </c>
      <c r="F268" s="75">
        <v>11.843149775384466</v>
      </c>
    </row>
    <row r="269" spans="1:6" x14ac:dyDescent="0.25">
      <c r="A269" s="68">
        <v>72</v>
      </c>
      <c r="B269" s="69">
        <v>45119</v>
      </c>
      <c r="C269" s="67" t="s">
        <v>23</v>
      </c>
      <c r="D269" s="75">
        <v>20.897072706752319</v>
      </c>
      <c r="E269" s="75">
        <v>15.430751940413055</v>
      </c>
      <c r="F269" s="75">
        <v>11.752589647629424</v>
      </c>
    </row>
    <row r="270" spans="1:6" x14ac:dyDescent="0.25">
      <c r="A270" s="48">
        <v>123</v>
      </c>
      <c r="B270" s="49">
        <v>45119</v>
      </c>
      <c r="C270" s="47" t="s">
        <v>23</v>
      </c>
      <c r="D270" s="55">
        <v>223.31023659093518</v>
      </c>
      <c r="E270" s="55">
        <v>175.16445726101614</v>
      </c>
      <c r="F270" s="55">
        <v>103.51342555932591</v>
      </c>
    </row>
    <row r="271" spans="1:6" x14ac:dyDescent="0.25">
      <c r="A271" s="58">
        <v>123</v>
      </c>
      <c r="B271" s="59">
        <v>45119</v>
      </c>
      <c r="C271" s="57" t="s">
        <v>23</v>
      </c>
      <c r="D271" s="65">
        <v>235.91948807737066</v>
      </c>
      <c r="E271" s="65">
        <v>188.38915976737601</v>
      </c>
      <c r="F271" s="65">
        <v>102.19020586648855</v>
      </c>
    </row>
    <row r="272" spans="1:6" x14ac:dyDescent="0.25">
      <c r="A272" s="45">
        <v>115</v>
      </c>
      <c r="B272" s="37">
        <v>45119</v>
      </c>
      <c r="C272" s="35" t="s">
        <v>23</v>
      </c>
      <c r="D272" s="43">
        <v>8.1722260087457421</v>
      </c>
      <c r="E272" s="43">
        <v>5.3735801963854168</v>
      </c>
      <c r="F272" s="43">
        <v>6.0170884965747007</v>
      </c>
    </row>
    <row r="273" spans="1:6" x14ac:dyDescent="0.25">
      <c r="A273" s="45">
        <v>115</v>
      </c>
      <c r="B273" s="37">
        <v>45119</v>
      </c>
      <c r="C273" s="35" t="s">
        <v>23</v>
      </c>
      <c r="D273" s="43">
        <v>8.7430065500232779</v>
      </c>
      <c r="E273" s="43">
        <v>5.6643226395193995</v>
      </c>
      <c r="F273" s="43">
        <v>6.61917040758334</v>
      </c>
    </row>
    <row r="274" spans="1:6" x14ac:dyDescent="0.25">
      <c r="A274" s="48">
        <v>182</v>
      </c>
      <c r="B274" s="49">
        <v>45119</v>
      </c>
      <c r="C274" s="47" t="s">
        <v>23</v>
      </c>
      <c r="D274" s="55">
        <v>3.5310295044761593</v>
      </c>
      <c r="E274" s="55">
        <v>2.4861170445275858</v>
      </c>
      <c r="F274" s="55">
        <v>2.2465617888894327</v>
      </c>
    </row>
    <row r="275" spans="1:6" x14ac:dyDescent="0.25">
      <c r="A275" s="58">
        <v>182</v>
      </c>
      <c r="B275" s="59">
        <v>45119</v>
      </c>
      <c r="C275" s="57" t="s">
        <v>23</v>
      </c>
      <c r="D275" s="65">
        <v>3.5247545588975484</v>
      </c>
      <c r="E275" s="65">
        <v>2.4966753982241334</v>
      </c>
      <c r="F275" s="65">
        <v>2.210370195447843</v>
      </c>
    </row>
    <row r="276" spans="1:6" x14ac:dyDescent="0.25">
      <c r="A276" s="45">
        <v>48</v>
      </c>
      <c r="B276" s="37">
        <v>45119</v>
      </c>
      <c r="C276" s="35" t="s">
        <v>23</v>
      </c>
      <c r="D276" s="146"/>
      <c r="E276" s="146"/>
      <c r="F276" s="146"/>
    </row>
    <row r="277" spans="1:6" x14ac:dyDescent="0.25">
      <c r="A277" s="45">
        <v>48</v>
      </c>
      <c r="B277" s="37">
        <v>45119</v>
      </c>
      <c r="C277" s="35" t="s">
        <v>23</v>
      </c>
      <c r="D277" s="146"/>
      <c r="E277" s="146"/>
      <c r="F277" s="146"/>
    </row>
    <row r="278" spans="1:6" x14ac:dyDescent="0.25">
      <c r="A278" s="48">
        <v>57</v>
      </c>
      <c r="B278" s="49">
        <v>45119</v>
      </c>
      <c r="C278" s="47" t="s">
        <v>23</v>
      </c>
      <c r="D278" s="55">
        <v>10.633744386710383</v>
      </c>
      <c r="E278" s="55">
        <v>7.584577261122412</v>
      </c>
      <c r="F278" s="55">
        <v>6.5557093200141416</v>
      </c>
    </row>
    <row r="279" spans="1:6" x14ac:dyDescent="0.25">
      <c r="A279" s="58">
        <v>57</v>
      </c>
      <c r="B279" s="59">
        <v>45119</v>
      </c>
      <c r="C279" s="57" t="s">
        <v>23</v>
      </c>
      <c r="D279" s="65">
        <v>13.050597558707068</v>
      </c>
      <c r="E279" s="65">
        <v>9.4662320766299697</v>
      </c>
      <c r="F279" s="65">
        <v>7.7063857864657601</v>
      </c>
    </row>
    <row r="280" spans="1:6" x14ac:dyDescent="0.25">
      <c r="A280" s="45">
        <v>49</v>
      </c>
      <c r="B280" s="37">
        <v>45119</v>
      </c>
      <c r="C280" s="35" t="s">
        <v>23</v>
      </c>
      <c r="D280" s="43">
        <v>31.250938526570682</v>
      </c>
      <c r="E280" s="43">
        <v>22.031528525616888</v>
      </c>
      <c r="F280" s="43">
        <v>19.821731502050646</v>
      </c>
    </row>
    <row r="281" spans="1:6" x14ac:dyDescent="0.25">
      <c r="A281" s="45">
        <v>49</v>
      </c>
      <c r="B281" s="37">
        <v>45119</v>
      </c>
      <c r="C281" s="35" t="s">
        <v>23</v>
      </c>
      <c r="D281" s="43">
        <v>29.619221200541567</v>
      </c>
      <c r="E281" s="43">
        <v>20.221155504621162</v>
      </c>
      <c r="F281" s="43">
        <v>20.205841246228868</v>
      </c>
    </row>
    <row r="282" spans="1:6" x14ac:dyDescent="0.25">
      <c r="A282" s="48">
        <v>149</v>
      </c>
      <c r="B282" s="49">
        <v>45104</v>
      </c>
      <c r="C282" s="47" t="s">
        <v>23</v>
      </c>
      <c r="D282" s="55">
        <v>8.661437622606126</v>
      </c>
      <c r="E282" s="55">
        <v>5.6489099947586485</v>
      </c>
      <c r="F282" s="55">
        <v>6.4769343998720785</v>
      </c>
    </row>
    <row r="283" spans="1:6" x14ac:dyDescent="0.25">
      <c r="A283" s="58">
        <v>149</v>
      </c>
      <c r="B283" s="59">
        <v>45104</v>
      </c>
      <c r="C283" s="57" t="s">
        <v>23</v>
      </c>
      <c r="D283" s="65">
        <v>8.9838658435422118</v>
      </c>
      <c r="E283" s="65">
        <v>5.9444250851776248</v>
      </c>
      <c r="F283" s="65">
        <v>6.5347976304838618</v>
      </c>
    </row>
    <row r="284" spans="1:6" x14ac:dyDescent="0.25">
      <c r="A284" s="45">
        <v>32</v>
      </c>
      <c r="B284" s="37">
        <v>45105</v>
      </c>
      <c r="C284" s="35" t="s">
        <v>23</v>
      </c>
      <c r="D284" s="43">
        <v>3.8759893029240238</v>
      </c>
      <c r="E284" s="43">
        <v>2.2818731511103127</v>
      </c>
      <c r="F284" s="43">
        <v>3.4273497263994783</v>
      </c>
    </row>
    <row r="285" spans="1:6" x14ac:dyDescent="0.25">
      <c r="A285" s="45">
        <v>32</v>
      </c>
      <c r="B285" s="37">
        <v>45105</v>
      </c>
      <c r="C285" s="35" t="s">
        <v>23</v>
      </c>
      <c r="D285" s="43">
        <v>3.9176890028954237</v>
      </c>
      <c r="E285" s="43">
        <v>2.3481513969612662</v>
      </c>
      <c r="F285" s="43">
        <v>3.3745058527584373</v>
      </c>
    </row>
    <row r="286" spans="1:6" x14ac:dyDescent="0.25">
      <c r="A286" s="48">
        <v>33</v>
      </c>
      <c r="B286" s="49">
        <v>45105</v>
      </c>
      <c r="C286" s="47" t="s">
        <v>23</v>
      </c>
      <c r="D286" s="55">
        <v>1.8300103977904507</v>
      </c>
      <c r="E286" s="55">
        <v>1.0609838104745468</v>
      </c>
      <c r="F286" s="55">
        <v>1.6534071627291933</v>
      </c>
    </row>
    <row r="287" spans="1:6" x14ac:dyDescent="0.25">
      <c r="A287" s="58">
        <v>33</v>
      </c>
      <c r="B287" s="59">
        <v>45105</v>
      </c>
      <c r="C287" s="57" t="s">
        <v>23</v>
      </c>
      <c r="D287" s="65">
        <v>1.8743432102096242</v>
      </c>
      <c r="E287" s="65">
        <v>1.0760968045234645</v>
      </c>
      <c r="F287" s="65">
        <v>1.7162297722252435</v>
      </c>
    </row>
    <row r="288" spans="1:6" x14ac:dyDescent="0.25">
      <c r="A288" s="45">
        <v>39</v>
      </c>
      <c r="B288" s="37">
        <v>45105</v>
      </c>
      <c r="C288" s="35" t="s">
        <v>23</v>
      </c>
      <c r="D288" s="43">
        <v>2.0209222731084644</v>
      </c>
      <c r="E288" s="43">
        <v>1.3398295525895267</v>
      </c>
      <c r="F288" s="43">
        <v>1.4643493491157162</v>
      </c>
    </row>
    <row r="289" spans="1:6" x14ac:dyDescent="0.25">
      <c r="A289" s="45">
        <v>39</v>
      </c>
      <c r="B289" s="37">
        <v>45105</v>
      </c>
      <c r="C289" s="35" t="s">
        <v>23</v>
      </c>
      <c r="D289" s="43">
        <v>1.9294896848935552</v>
      </c>
      <c r="E289" s="43">
        <v>1.3055953104014952</v>
      </c>
      <c r="F289" s="43">
        <v>1.3413729051579286</v>
      </c>
    </row>
    <row r="290" spans="1:6" x14ac:dyDescent="0.25">
      <c r="A290" s="48">
        <v>110</v>
      </c>
      <c r="B290" s="49">
        <v>45105</v>
      </c>
      <c r="C290" s="47" t="s">
        <v>23</v>
      </c>
      <c r="D290" s="55">
        <v>11.442738738949545</v>
      </c>
      <c r="E290" s="55">
        <v>6.9023334540700452</v>
      </c>
      <c r="F290" s="55">
        <v>9.7618713624909272</v>
      </c>
    </row>
    <row r="291" spans="1:6" x14ac:dyDescent="0.25">
      <c r="A291" s="58">
        <v>110</v>
      </c>
      <c r="B291" s="59">
        <v>45105</v>
      </c>
      <c r="C291" s="57" t="s">
        <v>23</v>
      </c>
      <c r="D291" s="65">
        <v>11.540489895431564</v>
      </c>
      <c r="E291" s="65">
        <v>6.9908792174499981</v>
      </c>
      <c r="F291" s="65">
        <v>9.7816629576603695</v>
      </c>
    </row>
    <row r="292" spans="1:6" x14ac:dyDescent="0.25">
      <c r="A292" s="45">
        <v>440</v>
      </c>
      <c r="B292" s="37">
        <v>45106</v>
      </c>
      <c r="C292" s="35" t="s">
        <v>23</v>
      </c>
      <c r="D292" s="43">
        <v>10.988054287327898</v>
      </c>
      <c r="E292" s="43">
        <v>7.2442044591420709</v>
      </c>
      <c r="F292" s="43">
        <v>8.0492771305995259</v>
      </c>
    </row>
    <row r="293" spans="1:6" x14ac:dyDescent="0.25">
      <c r="A293" s="45">
        <v>440</v>
      </c>
      <c r="B293" s="37">
        <v>45106</v>
      </c>
      <c r="C293" s="35" t="s">
        <v>23</v>
      </c>
      <c r="D293" s="43">
        <v>10.7254654083576</v>
      </c>
      <c r="E293" s="43">
        <v>6.9406629562981159</v>
      </c>
      <c r="F293" s="43">
        <v>8.1373252719278888</v>
      </c>
    </row>
    <row r="294" spans="1:6" x14ac:dyDescent="0.25">
      <c r="A294" s="48">
        <v>114</v>
      </c>
      <c r="B294" s="49">
        <v>45119</v>
      </c>
      <c r="C294" s="47" t="s">
        <v>23</v>
      </c>
      <c r="D294" s="55">
        <v>33.187168402733612</v>
      </c>
      <c r="E294" s="55">
        <v>23.677961695903495</v>
      </c>
      <c r="F294" s="55">
        <v>20.444794419684751</v>
      </c>
    </row>
    <row r="295" spans="1:6" x14ac:dyDescent="0.25">
      <c r="A295" s="58">
        <v>114</v>
      </c>
      <c r="B295" s="59">
        <v>45119</v>
      </c>
      <c r="C295" s="57" t="s">
        <v>23</v>
      </c>
      <c r="D295" s="65">
        <v>34.886719616749026</v>
      </c>
      <c r="E295" s="65">
        <v>24.850987493991106</v>
      </c>
      <c r="F295" s="65">
        <v>21.576824063929539</v>
      </c>
    </row>
    <row r="296" spans="1:6" x14ac:dyDescent="0.25">
      <c r="A296" s="45">
        <v>438</v>
      </c>
      <c r="B296" s="37">
        <v>45120</v>
      </c>
      <c r="C296" s="35" t="s">
        <v>23</v>
      </c>
      <c r="D296" s="43">
        <v>21.340117175491859</v>
      </c>
      <c r="E296" s="43">
        <v>14.622060705884802</v>
      </c>
      <c r="F296" s="43">
        <v>14.443821409655175</v>
      </c>
    </row>
    <row r="297" spans="1:6" x14ac:dyDescent="0.25">
      <c r="A297" s="45">
        <v>438</v>
      </c>
      <c r="B297" s="37">
        <v>45120</v>
      </c>
      <c r="C297" s="35" t="s">
        <v>23</v>
      </c>
      <c r="D297" s="43">
        <v>20.342079462090133</v>
      </c>
      <c r="E297" s="43">
        <v>14.204032191787961</v>
      </c>
      <c r="F297" s="43">
        <v>13.19680163114967</v>
      </c>
    </row>
    <row r="298" spans="1:6" x14ac:dyDescent="0.25">
      <c r="A298" s="48">
        <v>411</v>
      </c>
      <c r="B298" s="49">
        <v>45120</v>
      </c>
      <c r="C298" s="47" t="s">
        <v>23</v>
      </c>
      <c r="D298" s="55">
        <v>54.437723555728098</v>
      </c>
      <c r="E298" s="55">
        <v>38.585454403465</v>
      </c>
      <c r="F298" s="55">
        <v>34.082378677365647</v>
      </c>
    </row>
    <row r="299" spans="1:6" x14ac:dyDescent="0.25">
      <c r="A299" s="58">
        <v>411</v>
      </c>
      <c r="B299" s="59">
        <v>45120</v>
      </c>
      <c r="C299" s="57" t="s">
        <v>23</v>
      </c>
      <c r="D299" s="65">
        <v>58.755495778676121</v>
      </c>
      <c r="E299" s="65">
        <v>43.244688625354861</v>
      </c>
      <c r="F299" s="65">
        <v>33.348235379640727</v>
      </c>
    </row>
    <row r="300" spans="1:6" x14ac:dyDescent="0.25">
      <c r="A300" s="45">
        <v>219</v>
      </c>
      <c r="B300" s="37">
        <v>45120</v>
      </c>
      <c r="C300" s="35" t="s">
        <v>23</v>
      </c>
      <c r="D300" s="43">
        <v>141.45651402486146</v>
      </c>
      <c r="E300" s="43">
        <v>127.98575537498516</v>
      </c>
      <c r="F300" s="43">
        <v>28.962131097234046</v>
      </c>
    </row>
    <row r="301" spans="1:6" x14ac:dyDescent="0.25">
      <c r="A301" s="45">
        <v>219</v>
      </c>
      <c r="B301" s="37">
        <v>45120</v>
      </c>
      <c r="C301" s="35" t="s">
        <v>23</v>
      </c>
      <c r="D301" s="43">
        <v>147.68897404724629</v>
      </c>
      <c r="E301" s="43">
        <v>135.26721089659765</v>
      </c>
      <c r="F301" s="43">
        <v>26.7067907738946</v>
      </c>
    </row>
    <row r="302" spans="1:6" x14ac:dyDescent="0.25">
      <c r="A302" s="48">
        <v>145</v>
      </c>
      <c r="B302" s="49">
        <v>45124</v>
      </c>
      <c r="C302" s="47" t="s">
        <v>23</v>
      </c>
      <c r="D302" s="55">
        <v>15.757179549005837</v>
      </c>
      <c r="E302" s="55">
        <v>9.1429064351879692</v>
      </c>
      <c r="F302" s="55">
        <v>14.220687194708415</v>
      </c>
    </row>
    <row r="303" spans="1:6" x14ac:dyDescent="0.25">
      <c r="A303" s="58">
        <v>145</v>
      </c>
      <c r="B303" s="59">
        <v>45124</v>
      </c>
      <c r="C303" s="57" t="s">
        <v>23</v>
      </c>
      <c r="D303" s="65">
        <v>15.104638454964624</v>
      </c>
      <c r="E303" s="65">
        <v>8.9961452128242421</v>
      </c>
      <c r="F303" s="65">
        <v>13.133260470601817</v>
      </c>
    </row>
    <row r="304" spans="1:6" x14ac:dyDescent="0.25">
      <c r="A304" s="45">
        <v>276</v>
      </c>
      <c r="B304" s="37">
        <v>45127</v>
      </c>
      <c r="C304" s="35" t="s">
        <v>23</v>
      </c>
      <c r="D304" s="43">
        <v>46.907074931287269</v>
      </c>
      <c r="E304" s="43">
        <v>23.88206395231483</v>
      </c>
      <c r="F304" s="43">
        <v>49.503773604790737</v>
      </c>
    </row>
    <row r="305" spans="1:6" x14ac:dyDescent="0.25">
      <c r="A305" s="45">
        <v>276</v>
      </c>
      <c r="B305" s="37">
        <v>45127</v>
      </c>
      <c r="C305" s="35" t="s">
        <v>23</v>
      </c>
      <c r="D305" s="43">
        <v>51.844393596165119</v>
      </c>
      <c r="E305" s="43">
        <v>28.038534747237573</v>
      </c>
      <c r="F305" s="43">
        <v>51.182596525194242</v>
      </c>
    </row>
    <row r="306" spans="1:6" x14ac:dyDescent="0.25">
      <c r="A306" s="48">
        <v>274</v>
      </c>
      <c r="B306" s="49">
        <v>45127</v>
      </c>
      <c r="C306" s="47" t="s">
        <v>23</v>
      </c>
      <c r="D306" s="55">
        <v>1.8215011391381626</v>
      </c>
      <c r="E306" s="55">
        <v>1.1330201191703355</v>
      </c>
      <c r="F306" s="55">
        <v>1.4802341929308289</v>
      </c>
    </row>
    <row r="307" spans="1:6" x14ac:dyDescent="0.25">
      <c r="A307" s="58">
        <v>274</v>
      </c>
      <c r="B307" s="59">
        <v>45127</v>
      </c>
      <c r="C307" s="57" t="s">
        <v>23</v>
      </c>
      <c r="D307" s="65">
        <v>1.7971978218139188</v>
      </c>
      <c r="E307" s="65">
        <v>1.0526852142682532</v>
      </c>
      <c r="F307" s="65">
        <v>1.6007021062231812</v>
      </c>
    </row>
    <row r="308" spans="1:6" x14ac:dyDescent="0.25">
      <c r="A308" s="45">
        <v>11</v>
      </c>
      <c r="B308" s="37">
        <v>45127</v>
      </c>
      <c r="C308" s="35" t="s">
        <v>23</v>
      </c>
      <c r="D308" s="43">
        <v>21.995891639352635</v>
      </c>
      <c r="E308" s="43">
        <v>14.04761275384916</v>
      </c>
      <c r="F308" s="43">
        <v>17.088799603832477</v>
      </c>
    </row>
    <row r="309" spans="1:6" x14ac:dyDescent="0.25">
      <c r="A309" s="45">
        <v>11</v>
      </c>
      <c r="B309" s="37">
        <v>45127</v>
      </c>
      <c r="C309" s="35" t="s">
        <v>23</v>
      </c>
      <c r="D309" s="43">
        <v>21.542327705050447</v>
      </c>
      <c r="E309" s="43">
        <v>14.534903858250598</v>
      </c>
      <c r="F309" s="43">
        <v>15.065961270619669</v>
      </c>
    </row>
    <row r="310" spans="1:6" x14ac:dyDescent="0.25">
      <c r="A310" s="48">
        <v>87</v>
      </c>
      <c r="B310" s="49">
        <v>45126</v>
      </c>
      <c r="C310" s="47" t="s">
        <v>23</v>
      </c>
      <c r="D310" s="55">
        <v>6.4505810502606975</v>
      </c>
      <c r="E310" s="55">
        <v>4.1267220273943517</v>
      </c>
      <c r="F310" s="55">
        <v>4.9962968991626449</v>
      </c>
    </row>
    <row r="311" spans="1:6" x14ac:dyDescent="0.25">
      <c r="A311" s="58">
        <v>87</v>
      </c>
      <c r="B311" s="59">
        <v>45126</v>
      </c>
      <c r="C311" s="57" t="s">
        <v>23</v>
      </c>
      <c r="D311" s="65">
        <v>6.4693807013725388</v>
      </c>
      <c r="E311" s="65">
        <v>4.1004480978384796</v>
      </c>
      <c r="F311" s="65">
        <v>5.0932050975982257</v>
      </c>
    </row>
    <row r="312" spans="1:6" x14ac:dyDescent="0.25">
      <c r="A312" s="45">
        <v>45</v>
      </c>
      <c r="B312" s="37">
        <v>45126</v>
      </c>
      <c r="C312" s="35" t="s">
        <v>23</v>
      </c>
      <c r="D312" s="43">
        <v>1.6166766225493783</v>
      </c>
      <c r="E312" s="43">
        <v>1.0129648532961384</v>
      </c>
      <c r="F312" s="43">
        <v>1.2979803038944659</v>
      </c>
    </row>
    <row r="313" spans="1:6" x14ac:dyDescent="0.25">
      <c r="A313" s="45">
        <v>45</v>
      </c>
      <c r="B313" s="37">
        <v>45126</v>
      </c>
      <c r="C313" s="35" t="s">
        <v>23</v>
      </c>
      <c r="D313" s="43">
        <v>1.6773627602619943</v>
      </c>
      <c r="E313" s="43">
        <v>1.0486957593174524</v>
      </c>
      <c r="F313" s="43">
        <v>1.3516340520307653</v>
      </c>
    </row>
    <row r="314" spans="1:6" x14ac:dyDescent="0.25">
      <c r="A314" s="48">
        <v>455</v>
      </c>
      <c r="B314" s="49">
        <v>45126</v>
      </c>
      <c r="C314" s="47" t="s">
        <v>23</v>
      </c>
      <c r="D314" s="55">
        <v>60.194328881895565</v>
      </c>
      <c r="E314" s="55">
        <v>46.939481070867693</v>
      </c>
      <c r="F314" s="55">
        <v>28.49792279370989</v>
      </c>
    </row>
    <row r="315" spans="1:6" x14ac:dyDescent="0.25">
      <c r="A315" s="58">
        <v>455</v>
      </c>
      <c r="B315" s="59">
        <v>45126</v>
      </c>
      <c r="C315" s="57" t="s">
        <v>23</v>
      </c>
      <c r="D315" s="65">
        <v>52.748327708994104</v>
      </c>
      <c r="E315" s="65">
        <v>41.313900303423345</v>
      </c>
      <c r="F315" s="65">
        <v>24.58401892197714</v>
      </c>
    </row>
    <row r="316" spans="1:6" x14ac:dyDescent="0.25">
      <c r="A316" s="45">
        <v>150</v>
      </c>
      <c r="B316" s="37">
        <v>45126</v>
      </c>
      <c r="C316" s="35" t="s">
        <v>23</v>
      </c>
      <c r="D316" s="43">
        <v>53.8761031041794</v>
      </c>
      <c r="E316" s="43">
        <v>40.088562304160654</v>
      </c>
      <c r="F316" s="43">
        <v>29.64321272004031</v>
      </c>
    </row>
    <row r="317" spans="1:6" x14ac:dyDescent="0.25">
      <c r="A317" s="45">
        <v>150</v>
      </c>
      <c r="B317" s="37">
        <v>45126</v>
      </c>
      <c r="C317" s="35" t="s">
        <v>23</v>
      </c>
      <c r="D317" s="43">
        <v>57.690474968182137</v>
      </c>
      <c r="E317" s="43">
        <v>43.790177323249218</v>
      </c>
      <c r="F317" s="43">
        <v>29.885639936605763</v>
      </c>
    </row>
    <row r="318" spans="1:6" x14ac:dyDescent="0.25">
      <c r="A318" s="48">
        <v>74</v>
      </c>
      <c r="B318" s="49">
        <v>45126</v>
      </c>
      <c r="C318" s="47" t="s">
        <v>23</v>
      </c>
      <c r="D318" s="55">
        <v>21.597653947861886</v>
      </c>
      <c r="E318" s="55">
        <v>15.357387655463654</v>
      </c>
      <c r="F318" s="55">
        <v>13.416572528656202</v>
      </c>
    </row>
    <row r="319" spans="1:6" x14ac:dyDescent="0.25">
      <c r="A319" s="58">
        <v>74</v>
      </c>
      <c r="B319" s="59">
        <v>45126</v>
      </c>
      <c r="C319" s="57" t="s">
        <v>23</v>
      </c>
      <c r="D319" s="65">
        <v>26.789634566255543</v>
      </c>
      <c r="E319" s="65">
        <v>18.786576018443952</v>
      </c>
      <c r="F319" s="65">
        <v>17.206575877794933</v>
      </c>
    </row>
    <row r="320" spans="1:6" x14ac:dyDescent="0.25">
      <c r="A320" s="45">
        <v>98</v>
      </c>
      <c r="B320" s="37">
        <v>45126</v>
      </c>
      <c r="C320" s="35" t="s">
        <v>23</v>
      </c>
      <c r="D320" s="43">
        <v>7.5119165032714994</v>
      </c>
      <c r="E320" s="43">
        <v>4.985243778432416</v>
      </c>
      <c r="F320" s="43">
        <v>5.4323463584040308</v>
      </c>
    </row>
    <row r="321" spans="1:6" x14ac:dyDescent="0.25">
      <c r="A321" s="45">
        <v>98</v>
      </c>
      <c r="B321" s="37">
        <v>45126</v>
      </c>
      <c r="C321" s="35" t="s">
        <v>23</v>
      </c>
      <c r="D321" s="43">
        <v>7.4767657249684456</v>
      </c>
      <c r="E321" s="43">
        <v>4.7840637518110762</v>
      </c>
      <c r="F321" s="43">
        <v>5.7893092422883452</v>
      </c>
    </row>
    <row r="322" spans="1:6" x14ac:dyDescent="0.25">
      <c r="A322" s="48">
        <v>96</v>
      </c>
      <c r="B322" s="49">
        <v>45124</v>
      </c>
      <c r="C322" s="47" t="s">
        <v>23</v>
      </c>
      <c r="D322" s="55">
        <v>2.5233827939173343</v>
      </c>
      <c r="E322" s="55">
        <v>2.0213033393221487</v>
      </c>
      <c r="F322" s="55">
        <v>1.0794708273796487</v>
      </c>
    </row>
    <row r="323" spans="1:6" x14ac:dyDescent="0.25">
      <c r="A323" s="58">
        <v>96</v>
      </c>
      <c r="B323" s="59">
        <v>45124</v>
      </c>
      <c r="C323" s="57" t="s">
        <v>23</v>
      </c>
      <c r="D323" s="65">
        <v>2.4712089719544523</v>
      </c>
      <c r="E323" s="65">
        <v>2.2997915192824601</v>
      </c>
      <c r="F323" s="65">
        <v>0.36854752324478263</v>
      </c>
    </row>
    <row r="324" spans="1:6" x14ac:dyDescent="0.25">
      <c r="A324" s="45">
        <v>93</v>
      </c>
      <c r="B324" s="37">
        <v>45124</v>
      </c>
      <c r="C324" s="35" t="s">
        <v>23</v>
      </c>
      <c r="D324" s="43">
        <v>3.9413371700650441</v>
      </c>
      <c r="E324" s="43">
        <v>2.854961458543436</v>
      </c>
      <c r="F324" s="43">
        <v>2.3357077797714583</v>
      </c>
    </row>
    <row r="325" spans="1:6" x14ac:dyDescent="0.25">
      <c r="A325" s="45">
        <v>93</v>
      </c>
      <c r="B325" s="37">
        <v>45124</v>
      </c>
      <c r="C325" s="35" t="s">
        <v>23</v>
      </c>
      <c r="D325" s="43">
        <v>4.1441485576172115</v>
      </c>
      <c r="E325" s="43">
        <v>3.0474498211233767</v>
      </c>
      <c r="F325" s="43">
        <v>2.3579022834617458</v>
      </c>
    </row>
    <row r="326" spans="1:6" x14ac:dyDescent="0.25">
      <c r="A326" s="48">
        <v>184</v>
      </c>
      <c r="B326" s="49">
        <v>45124</v>
      </c>
      <c r="C326" s="47" t="s">
        <v>23</v>
      </c>
      <c r="D326" s="55">
        <v>9.0575624413510951</v>
      </c>
      <c r="E326" s="55">
        <v>5.5322981129948827</v>
      </c>
      <c r="F326" s="55">
        <v>7.5793183059658586</v>
      </c>
    </row>
    <row r="327" spans="1:6" x14ac:dyDescent="0.25">
      <c r="A327" s="58">
        <v>184</v>
      </c>
      <c r="B327" s="59">
        <v>45124</v>
      </c>
      <c r="C327" s="57" t="s">
        <v>23</v>
      </c>
      <c r="D327" s="65">
        <v>7.9116525870650856</v>
      </c>
      <c r="E327" s="65">
        <v>4.6614417329128335</v>
      </c>
      <c r="F327" s="65">
        <v>6.9879533364273412</v>
      </c>
    </row>
    <row r="328" spans="1:6" x14ac:dyDescent="0.25">
      <c r="A328" s="45">
        <v>92</v>
      </c>
      <c r="B328" s="37">
        <v>45124</v>
      </c>
      <c r="C328" s="35" t="s">
        <v>23</v>
      </c>
      <c r="D328" s="43">
        <v>14.605273734590252</v>
      </c>
      <c r="E328" s="43">
        <v>10.310939547741562</v>
      </c>
      <c r="F328" s="43">
        <v>9.2328185017246884</v>
      </c>
    </row>
    <row r="329" spans="1:6" x14ac:dyDescent="0.25">
      <c r="A329" s="45">
        <v>92</v>
      </c>
      <c r="B329" s="37">
        <v>45124</v>
      </c>
      <c r="C329" s="35" t="s">
        <v>23</v>
      </c>
      <c r="D329" s="43">
        <v>12.173450199349325</v>
      </c>
      <c r="E329" s="43">
        <v>7.1194808118137232</v>
      </c>
      <c r="F329" s="43">
        <v>10.866034183201538</v>
      </c>
    </row>
    <row r="330" spans="1:6" x14ac:dyDescent="0.25">
      <c r="A330" s="48">
        <v>120</v>
      </c>
      <c r="B330" s="49">
        <v>45125</v>
      </c>
      <c r="C330" s="47" t="s">
        <v>23</v>
      </c>
      <c r="D330" s="55">
        <v>25.726307914134207</v>
      </c>
      <c r="E330" s="55">
        <v>19.483412171702096</v>
      </c>
      <c r="F330" s="55">
        <v>13.422225846229045</v>
      </c>
    </row>
    <row r="331" spans="1:6" x14ac:dyDescent="0.25">
      <c r="A331" s="58">
        <v>120</v>
      </c>
      <c r="B331" s="59">
        <v>45125</v>
      </c>
      <c r="C331" s="57" t="s">
        <v>23</v>
      </c>
      <c r="D331" s="65">
        <v>19.964065651201668</v>
      </c>
      <c r="E331" s="65">
        <v>12.418216398265796</v>
      </c>
      <c r="F331" s="65">
        <v>16.223575893812132</v>
      </c>
    </row>
    <row r="332" spans="1:6" x14ac:dyDescent="0.25">
      <c r="A332" s="45">
        <v>183</v>
      </c>
      <c r="B332" s="37">
        <v>45125</v>
      </c>
      <c r="C332" s="35" t="s">
        <v>23</v>
      </c>
      <c r="D332" s="43">
        <v>47.102698799304719</v>
      </c>
      <c r="E332" s="43">
        <v>33.309583175675542</v>
      </c>
      <c r="F332" s="43">
        <v>29.65519859080273</v>
      </c>
    </row>
    <row r="333" spans="1:6" ht="15.75" thickBot="1" x14ac:dyDescent="0.3">
      <c r="A333" s="58">
        <v>183</v>
      </c>
      <c r="B333" s="59">
        <v>45125</v>
      </c>
      <c r="C333" s="57" t="s">
        <v>23</v>
      </c>
      <c r="D333" s="43">
        <v>63.140059912026253</v>
      </c>
      <c r="E333" s="43">
        <v>48.364135873131566</v>
      </c>
      <c r="F333" s="43">
        <v>31.768236683623563</v>
      </c>
    </row>
    <row r="334" spans="1:6" x14ac:dyDescent="0.25">
      <c r="A334" s="34">
        <v>48</v>
      </c>
      <c r="B334" s="36">
        <v>45119</v>
      </c>
      <c r="C334" s="35" t="s">
        <v>23</v>
      </c>
      <c r="D334" s="43">
        <v>14.236852326151118</v>
      </c>
      <c r="E334" s="43">
        <v>8.9328370291277412</v>
      </c>
      <c r="F334" s="43">
        <v>11.40363288860026</v>
      </c>
    </row>
    <row r="335" spans="1:6" x14ac:dyDescent="0.25">
      <c r="A335" s="45">
        <v>48</v>
      </c>
      <c r="B335" s="37">
        <v>45119</v>
      </c>
      <c r="C335" s="35" t="s">
        <v>23</v>
      </c>
      <c r="D335" s="43">
        <v>15.059007327677849</v>
      </c>
      <c r="E335" s="43">
        <v>10.316333575976355</v>
      </c>
      <c r="F335" s="43">
        <v>10.196748566158211</v>
      </c>
    </row>
    <row r="336" spans="1:6" x14ac:dyDescent="0.25">
      <c r="A336" s="48">
        <v>211</v>
      </c>
      <c r="B336" s="49">
        <v>45117</v>
      </c>
      <c r="C336" s="47" t="s">
        <v>23</v>
      </c>
      <c r="D336" s="55">
        <v>14.273790566482072</v>
      </c>
      <c r="E336" s="55">
        <v>8.3696733551404723</v>
      </c>
      <c r="F336" s="55">
        <v>12.693852004384436</v>
      </c>
    </row>
    <row r="337" spans="1:6" x14ac:dyDescent="0.25">
      <c r="A337" s="58">
        <v>211</v>
      </c>
      <c r="B337" s="59">
        <v>45117</v>
      </c>
      <c r="C337" s="57" t="s">
        <v>23</v>
      </c>
      <c r="D337" s="65">
        <v>13.976389918273959</v>
      </c>
      <c r="E337" s="65">
        <v>8.7260919165224013</v>
      </c>
      <c r="F337" s="65">
        <v>11.288140703765853</v>
      </c>
    </row>
    <row r="338" spans="1:6" x14ac:dyDescent="0.25">
      <c r="A338" s="68">
        <v>180</v>
      </c>
      <c r="B338" s="69">
        <v>45117</v>
      </c>
      <c r="C338" s="67" t="s">
        <v>23</v>
      </c>
      <c r="D338" s="75">
        <v>52.87548170477956</v>
      </c>
      <c r="E338" s="75">
        <v>39.102747546484899</v>
      </c>
      <c r="F338" s="75">
        <v>29.611378440333496</v>
      </c>
    </row>
    <row r="339" spans="1:6" x14ac:dyDescent="0.25">
      <c r="A339" s="68">
        <v>180</v>
      </c>
      <c r="B339" s="188">
        <v>45117</v>
      </c>
      <c r="C339" s="67" t="s">
        <v>23</v>
      </c>
      <c r="D339" s="75">
        <v>53.283022150546621</v>
      </c>
      <c r="E339" s="75">
        <v>40.956803585167251</v>
      </c>
      <c r="F339" s="75">
        <v>26.501369915565647</v>
      </c>
    </row>
    <row r="340" spans="1:6" x14ac:dyDescent="0.25">
      <c r="A340" s="48">
        <v>140</v>
      </c>
      <c r="B340" s="49">
        <v>45117</v>
      </c>
      <c r="C340" s="47" t="s">
        <v>23</v>
      </c>
      <c r="D340" s="55">
        <v>54.9895708784045</v>
      </c>
      <c r="E340" s="55">
        <v>35.168190372453559</v>
      </c>
      <c r="F340" s="55">
        <v>42.615968087794528</v>
      </c>
    </row>
    <row r="341" spans="1:6" x14ac:dyDescent="0.25">
      <c r="A341" s="58">
        <v>140</v>
      </c>
      <c r="B341" s="59">
        <v>45117</v>
      </c>
      <c r="C341" s="57" t="s">
        <v>23</v>
      </c>
      <c r="D341" s="65">
        <v>52.621094755062686</v>
      </c>
      <c r="E341" s="65">
        <v>33.026853077154158</v>
      </c>
      <c r="F341" s="65">
        <v>42.127619607503348</v>
      </c>
    </row>
    <row r="342" spans="1:6" x14ac:dyDescent="0.25">
      <c r="A342" s="45">
        <v>213</v>
      </c>
      <c r="B342" s="37">
        <v>45117</v>
      </c>
      <c r="C342" s="35" t="s">
        <v>23</v>
      </c>
      <c r="D342" s="43">
        <v>69.297581567914506</v>
      </c>
      <c r="E342" s="43">
        <v>51.721196732664694</v>
      </c>
      <c r="F342" s="43">
        <v>37.789227395787087</v>
      </c>
    </row>
    <row r="343" spans="1:6" x14ac:dyDescent="0.25">
      <c r="A343" s="45">
        <v>213</v>
      </c>
      <c r="B343" s="37">
        <v>45117</v>
      </c>
      <c r="C343" s="35" t="s">
        <v>23</v>
      </c>
      <c r="D343" s="43">
        <v>67.278404134860409</v>
      </c>
      <c r="E343" s="43">
        <v>50.294914732409026</v>
      </c>
      <c r="F343" s="43">
        <v>36.514502215270475</v>
      </c>
    </row>
    <row r="344" spans="1:6" x14ac:dyDescent="0.25">
      <c r="A344" s="48">
        <v>163</v>
      </c>
      <c r="B344" s="49">
        <v>45117</v>
      </c>
      <c r="C344" s="47" t="s">
        <v>23</v>
      </c>
      <c r="D344" s="55">
        <v>98.318106540934153</v>
      </c>
      <c r="E344" s="55">
        <v>71.140091267312968</v>
      </c>
      <c r="F344" s="55">
        <v>58.432732838285553</v>
      </c>
    </row>
    <row r="345" spans="1:6" x14ac:dyDescent="0.25">
      <c r="A345" s="58">
        <v>163</v>
      </c>
      <c r="B345" s="59">
        <v>45117</v>
      </c>
      <c r="C345" s="57" t="s">
        <v>23</v>
      </c>
      <c r="D345" s="65">
        <v>98.026599139780288</v>
      </c>
      <c r="E345" s="65">
        <v>64.855592589276313</v>
      </c>
      <c r="F345" s="65">
        <v>71.317664083583551</v>
      </c>
    </row>
    <row r="346" spans="1:6" x14ac:dyDescent="0.25">
      <c r="A346" s="45" t="s">
        <v>39</v>
      </c>
      <c r="B346" s="37">
        <v>45117</v>
      </c>
      <c r="C346" s="35" t="s">
        <v>23</v>
      </c>
      <c r="D346" s="43">
        <v>0.16899796646148835</v>
      </c>
      <c r="E346" s="43">
        <v>9.1303634979811796E-2</v>
      </c>
      <c r="F346" s="43">
        <v>0.16704281268560461</v>
      </c>
    </row>
    <row r="347" spans="1:6" x14ac:dyDescent="0.25">
      <c r="A347" s="45" t="s">
        <v>39</v>
      </c>
      <c r="B347" s="37">
        <v>45117</v>
      </c>
      <c r="C347" s="35" t="s">
        <v>23</v>
      </c>
      <c r="D347" s="43">
        <v>0.11196487798557073</v>
      </c>
      <c r="E347" s="43">
        <v>5.0300062416216484E-2</v>
      </c>
      <c r="F347" s="43">
        <v>0.13257935347411159</v>
      </c>
    </row>
    <row r="348" spans="1:6" x14ac:dyDescent="0.25">
      <c r="A348" s="48">
        <v>85</v>
      </c>
      <c r="B348" s="49">
        <v>45118</v>
      </c>
      <c r="C348" s="47" t="s">
        <v>23</v>
      </c>
      <c r="D348" s="55">
        <v>2.3330014431059691</v>
      </c>
      <c r="E348" s="55">
        <v>1.2474871200641129</v>
      </c>
      <c r="F348" s="55">
        <v>2.3338557945399909</v>
      </c>
    </row>
    <row r="349" spans="1:6" x14ac:dyDescent="0.25">
      <c r="A349" s="58">
        <v>85</v>
      </c>
      <c r="B349" s="59">
        <v>45118</v>
      </c>
      <c r="C349" s="57" t="s">
        <v>23</v>
      </c>
      <c r="D349" s="65">
        <v>2.3665316069094615</v>
      </c>
      <c r="E349" s="65">
        <v>1.5303337227822504</v>
      </c>
      <c r="F349" s="65">
        <v>1.7978254508735045</v>
      </c>
    </row>
    <row r="350" spans="1:6" x14ac:dyDescent="0.25">
      <c r="A350" s="45">
        <v>181</v>
      </c>
      <c r="B350" s="37">
        <v>45118</v>
      </c>
      <c r="C350" s="35" t="s">
        <v>23</v>
      </c>
      <c r="D350" s="43">
        <v>18.769579665756037</v>
      </c>
      <c r="E350" s="43">
        <v>12.982554703043451</v>
      </c>
      <c r="F350" s="43">
        <v>12.442103669832058</v>
      </c>
    </row>
    <row r="351" spans="1:6" x14ac:dyDescent="0.25">
      <c r="A351" s="45">
        <v>181</v>
      </c>
      <c r="B351" s="37">
        <v>45118</v>
      </c>
      <c r="C351" s="35" t="s">
        <v>23</v>
      </c>
      <c r="D351" s="43">
        <v>17.962946216069337</v>
      </c>
      <c r="E351" s="43">
        <v>12.545001579407192</v>
      </c>
      <c r="F351" s="43">
        <v>11.648580968823612</v>
      </c>
    </row>
    <row r="352" spans="1:6" x14ac:dyDescent="0.25">
      <c r="A352" s="48">
        <v>133</v>
      </c>
      <c r="B352" s="49">
        <v>45118</v>
      </c>
      <c r="C352" s="47" t="s">
        <v>23</v>
      </c>
      <c r="D352" s="55">
        <v>6.5661873564635362</v>
      </c>
      <c r="E352" s="55">
        <v>4.4008027301981993</v>
      </c>
      <c r="F352" s="55">
        <v>4.6555769464704762</v>
      </c>
    </row>
    <row r="353" spans="1:6" x14ac:dyDescent="0.25">
      <c r="A353" s="58">
        <v>133</v>
      </c>
      <c r="B353" s="59">
        <v>45118</v>
      </c>
      <c r="C353" s="57" t="s">
        <v>23</v>
      </c>
      <c r="D353" s="65">
        <v>6.4741843530068746</v>
      </c>
      <c r="E353" s="65">
        <v>4.081752618664483</v>
      </c>
      <c r="F353" s="65">
        <v>5.1437282288361423</v>
      </c>
    </row>
    <row r="354" spans="1:6" x14ac:dyDescent="0.25">
      <c r="A354" s="45">
        <v>179</v>
      </c>
      <c r="B354" s="37">
        <v>45118</v>
      </c>
      <c r="C354" s="35" t="s">
        <v>23</v>
      </c>
      <c r="D354" s="43">
        <v>43.062443471360467</v>
      </c>
      <c r="E354" s="43">
        <v>32.938230779828181</v>
      </c>
      <c r="F354" s="43">
        <v>21.767057286794415</v>
      </c>
    </row>
    <row r="355" spans="1:6" x14ac:dyDescent="0.25">
      <c r="A355" s="45">
        <v>179</v>
      </c>
      <c r="B355" s="37">
        <v>45118</v>
      </c>
      <c r="C355" s="35" t="s">
        <v>23</v>
      </c>
      <c r="D355" s="43">
        <v>42.67385466776193</v>
      </c>
      <c r="E355" s="43">
        <v>29.94258791723756</v>
      </c>
      <c r="F355" s="43">
        <v>27.372223513627382</v>
      </c>
    </row>
    <row r="356" spans="1:6" x14ac:dyDescent="0.25">
      <c r="A356" s="48">
        <v>185</v>
      </c>
      <c r="B356" s="49">
        <v>45118</v>
      </c>
      <c r="C356" s="47" t="s">
        <v>23</v>
      </c>
      <c r="D356" s="55">
        <v>45.568747112166271</v>
      </c>
      <c r="E356" s="55">
        <v>33.56755733098813</v>
      </c>
      <c r="F356" s="55">
        <v>25.802558029532992</v>
      </c>
    </row>
    <row r="357" spans="1:6" x14ac:dyDescent="0.25">
      <c r="A357" s="58">
        <v>185</v>
      </c>
      <c r="B357" s="59">
        <v>45118</v>
      </c>
      <c r="C357" s="57" t="s">
        <v>23</v>
      </c>
      <c r="D357" s="65">
        <v>44.130608840631218</v>
      </c>
      <c r="E357" s="65">
        <v>31.561758298002374</v>
      </c>
      <c r="F357" s="65">
        <v>27.023028666652007</v>
      </c>
    </row>
    <row r="358" spans="1:6" x14ac:dyDescent="0.25">
      <c r="A358" s="45">
        <v>228</v>
      </c>
      <c r="B358" s="37">
        <v>45118</v>
      </c>
      <c r="C358" s="35" t="s">
        <v>23</v>
      </c>
      <c r="D358" s="43">
        <v>137.56038606214429</v>
      </c>
      <c r="E358" s="43">
        <v>119.60315918861967</v>
      </c>
      <c r="F358" s="43">
        <v>38.608037778078014</v>
      </c>
    </row>
    <row r="359" spans="1:6" x14ac:dyDescent="0.25">
      <c r="A359" s="45">
        <v>228</v>
      </c>
      <c r="B359" s="37">
        <v>45118</v>
      </c>
      <c r="C359" s="35" t="s">
        <v>23</v>
      </c>
      <c r="D359" s="43">
        <v>134.65643705091358</v>
      </c>
      <c r="E359" s="43">
        <v>103.20332935171734</v>
      </c>
      <c r="F359" s="43">
        <v>67.624181553271967</v>
      </c>
    </row>
    <row r="360" spans="1:6" x14ac:dyDescent="0.25">
      <c r="A360" s="48">
        <v>44</v>
      </c>
      <c r="B360" s="49">
        <v>45128</v>
      </c>
      <c r="C360" s="47" t="s">
        <v>23</v>
      </c>
      <c r="D360" s="55">
        <v>13.577506160189657</v>
      </c>
      <c r="E360" s="55">
        <v>8.6650941849081615</v>
      </c>
      <c r="F360" s="55">
        <v>10.561685746855211</v>
      </c>
    </row>
    <row r="361" spans="1:6" x14ac:dyDescent="0.25">
      <c r="A361" s="58">
        <v>44</v>
      </c>
      <c r="B361" s="59">
        <v>45128</v>
      </c>
      <c r="C361" s="57" t="s">
        <v>23</v>
      </c>
      <c r="D361" s="65">
        <v>13.903962758246653</v>
      </c>
      <c r="E361" s="65">
        <v>7.9455052187534392</v>
      </c>
      <c r="F361" s="65">
        <v>12.810683709910412</v>
      </c>
    </row>
    <row r="362" spans="1:6" x14ac:dyDescent="0.25">
      <c r="A362" s="45">
        <v>139</v>
      </c>
      <c r="B362" s="37">
        <v>45128</v>
      </c>
      <c r="C362" s="35" t="s">
        <v>23</v>
      </c>
      <c r="D362" s="43">
        <v>22.757850097660128</v>
      </c>
      <c r="E362" s="43">
        <v>14.785460049794146</v>
      </c>
      <c r="F362" s="43">
        <v>17.140638602911867</v>
      </c>
    </row>
    <row r="363" spans="1:6" x14ac:dyDescent="0.25">
      <c r="A363" s="45">
        <v>139</v>
      </c>
      <c r="B363" s="37">
        <v>45128</v>
      </c>
      <c r="C363" s="35" t="s">
        <v>23</v>
      </c>
      <c r="D363" s="43">
        <v>20.402376761302452</v>
      </c>
      <c r="E363" s="43">
        <v>12.872442718352039</v>
      </c>
      <c r="F363" s="43">
        <v>16.189358192343384</v>
      </c>
    </row>
    <row r="364" spans="1:6" x14ac:dyDescent="0.25">
      <c r="A364" s="48">
        <v>32</v>
      </c>
      <c r="B364" s="49">
        <v>45133</v>
      </c>
      <c r="C364" s="47" t="s">
        <v>23</v>
      </c>
      <c r="D364" s="55">
        <v>8.371729353667666</v>
      </c>
      <c r="E364" s="55">
        <v>5.3507796160111569</v>
      </c>
      <c r="F364" s="55">
        <v>6.4950419359614981</v>
      </c>
    </row>
    <row r="365" spans="1:6" x14ac:dyDescent="0.25">
      <c r="A365" s="58">
        <v>32</v>
      </c>
      <c r="B365" s="59">
        <v>45133</v>
      </c>
      <c r="C365" s="57" t="s">
        <v>23</v>
      </c>
      <c r="D365" s="65">
        <v>8.5780309949561211</v>
      </c>
      <c r="E365" s="65">
        <v>5.8139303543924647</v>
      </c>
      <c r="F365" s="65">
        <v>5.9428163772118614</v>
      </c>
    </row>
    <row r="366" spans="1:6" x14ac:dyDescent="0.25">
      <c r="A366" s="177">
        <v>33</v>
      </c>
      <c r="B366" s="113">
        <v>45133</v>
      </c>
      <c r="C366" s="47" t="s">
        <v>23</v>
      </c>
      <c r="D366" s="146">
        <v>2.8316474823867441</v>
      </c>
      <c r="E366" s="146">
        <v>1.620257854202888</v>
      </c>
      <c r="F366" s="146">
        <v>2.60448770059529</v>
      </c>
    </row>
    <row r="367" spans="1:6" x14ac:dyDescent="0.25">
      <c r="A367" s="177">
        <v>33</v>
      </c>
      <c r="B367" s="113">
        <v>45133</v>
      </c>
      <c r="C367" s="57" t="s">
        <v>23</v>
      </c>
      <c r="D367" s="146">
        <v>2.567808311298128</v>
      </c>
      <c r="E367" s="146">
        <v>1.6165583349724211</v>
      </c>
      <c r="F367" s="146">
        <v>2.0451874491002697</v>
      </c>
    </row>
    <row r="368" spans="1:6" x14ac:dyDescent="0.25">
      <c r="A368" s="48">
        <v>110</v>
      </c>
      <c r="B368" s="49">
        <v>45133</v>
      </c>
      <c r="C368" s="47" t="s">
        <v>23</v>
      </c>
      <c r="D368" s="55">
        <v>10.041714872142192</v>
      </c>
      <c r="E368" s="55">
        <v>6.7033753235082711</v>
      </c>
      <c r="F368" s="55">
        <v>7.177430029562931</v>
      </c>
    </row>
    <row r="369" spans="1:6" x14ac:dyDescent="0.25">
      <c r="A369" s="58">
        <v>110</v>
      </c>
      <c r="B369" s="59">
        <v>45133</v>
      </c>
      <c r="C369" s="57" t="s">
        <v>23</v>
      </c>
      <c r="D369" s="65">
        <v>9.4670757070089824</v>
      </c>
      <c r="E369" s="65">
        <v>6.3769052799734585</v>
      </c>
      <c r="F369" s="65">
        <v>6.6438664181263762</v>
      </c>
    </row>
    <row r="370" spans="1:6" x14ac:dyDescent="0.25">
      <c r="A370" s="45">
        <v>39</v>
      </c>
      <c r="B370" s="37">
        <v>45133</v>
      </c>
      <c r="C370" s="35" t="s">
        <v>23</v>
      </c>
      <c r="D370" s="43">
        <v>2.2099869462218726</v>
      </c>
      <c r="E370" s="43">
        <v>1.4587199363098302</v>
      </c>
      <c r="F370" s="43">
        <v>1.6152240713108914</v>
      </c>
    </row>
    <row r="371" spans="1:6" x14ac:dyDescent="0.25">
      <c r="A371" s="45">
        <v>39</v>
      </c>
      <c r="B371" s="37">
        <v>45133</v>
      </c>
      <c r="C371" s="35" t="s">
        <v>23</v>
      </c>
      <c r="D371" s="43">
        <v>2.2096212642786792</v>
      </c>
      <c r="E371" s="43">
        <v>1.3214028632582606</v>
      </c>
      <c r="F371" s="43">
        <v>1.9096695621939006</v>
      </c>
    </row>
    <row r="372" spans="1:6" x14ac:dyDescent="0.25">
      <c r="A372" s="48">
        <v>14</v>
      </c>
      <c r="B372" s="49">
        <v>45131</v>
      </c>
      <c r="C372" s="47" t="s">
        <v>23</v>
      </c>
      <c r="D372" s="55">
        <v>7.4842889901578511</v>
      </c>
      <c r="E372" s="55">
        <v>4.5326769645425351</v>
      </c>
      <c r="F372" s="55">
        <v>6.3459658550729294</v>
      </c>
    </row>
    <row r="373" spans="1:6" x14ac:dyDescent="0.25">
      <c r="A373" s="58">
        <v>14</v>
      </c>
      <c r="B373" s="59">
        <v>45131</v>
      </c>
      <c r="C373" s="57" t="s">
        <v>23</v>
      </c>
      <c r="D373" s="65">
        <v>7.3075784324910584</v>
      </c>
      <c r="E373" s="65">
        <v>4.1232930265180876</v>
      </c>
      <c r="F373" s="65">
        <v>6.8462136228418844</v>
      </c>
    </row>
    <row r="374" spans="1:6" x14ac:dyDescent="0.25">
      <c r="A374" s="45">
        <v>3</v>
      </c>
      <c r="B374" s="37">
        <v>45131</v>
      </c>
      <c r="C374" s="35" t="s">
        <v>23</v>
      </c>
      <c r="D374" s="43">
        <v>16.566893209954632</v>
      </c>
      <c r="E374" s="43">
        <v>11.557768369888175</v>
      </c>
      <c r="F374" s="43">
        <v>10.769618406142879</v>
      </c>
    </row>
    <row r="375" spans="1:6" x14ac:dyDescent="0.25">
      <c r="A375" s="45">
        <v>3</v>
      </c>
      <c r="B375" s="37">
        <v>45131</v>
      </c>
      <c r="C375" s="35" t="s">
        <v>23</v>
      </c>
      <c r="D375" s="43">
        <v>15.681470024617122</v>
      </c>
      <c r="E375" s="43">
        <v>11.088837085395989</v>
      </c>
      <c r="F375" s="43">
        <v>9.8741608193254322</v>
      </c>
    </row>
    <row r="376" spans="1:6" x14ac:dyDescent="0.25">
      <c r="A376" s="48">
        <v>454</v>
      </c>
      <c r="B376" s="49">
        <v>45131</v>
      </c>
      <c r="C376" s="47" t="s">
        <v>23</v>
      </c>
      <c r="D376" s="55">
        <v>31.768142017912005</v>
      </c>
      <c r="E376" s="55">
        <v>22.847821980714002</v>
      </c>
      <c r="F376" s="55">
        <v>19.178688079975704</v>
      </c>
    </row>
    <row r="377" spans="1:6" x14ac:dyDescent="0.25">
      <c r="A377" s="58">
        <v>454</v>
      </c>
      <c r="B377" s="59">
        <v>45131</v>
      </c>
      <c r="C377" s="57" t="s">
        <v>23</v>
      </c>
      <c r="D377" s="65">
        <v>36.228877412090682</v>
      </c>
      <c r="E377" s="65">
        <v>26.894712781356471</v>
      </c>
      <c r="F377" s="65">
        <v>20.068453956078557</v>
      </c>
    </row>
    <row r="378" spans="1:6" x14ac:dyDescent="0.25">
      <c r="A378" s="45">
        <v>197</v>
      </c>
      <c r="B378" s="37">
        <v>45131</v>
      </c>
      <c r="C378" s="35" t="s">
        <v>23</v>
      </c>
      <c r="D378" s="43">
        <v>31.439935984031635</v>
      </c>
      <c r="E378" s="43">
        <v>21.15457693463436</v>
      </c>
      <c r="F378" s="43">
        <v>22.113521956204139</v>
      </c>
    </row>
    <row r="379" spans="1:6" x14ac:dyDescent="0.25">
      <c r="A379" s="45">
        <v>197</v>
      </c>
      <c r="B379" s="37">
        <v>45131</v>
      </c>
      <c r="C379" s="35" t="s">
        <v>23</v>
      </c>
      <c r="D379" s="43">
        <v>32.674102419468596</v>
      </c>
      <c r="E379" s="43">
        <v>24.640470567478282</v>
      </c>
      <c r="F379" s="43">
        <v>17.272308481779184</v>
      </c>
    </row>
    <row r="380" spans="1:6" x14ac:dyDescent="0.25">
      <c r="A380" s="48" t="s">
        <v>39</v>
      </c>
      <c r="B380" s="49">
        <v>45131</v>
      </c>
      <c r="C380" s="47" t="s">
        <v>23</v>
      </c>
      <c r="D380" s="55">
        <v>1.1453385212401671E-2</v>
      </c>
      <c r="E380" s="55">
        <v>-3.0548475348127499E-3</v>
      </c>
      <c r="F380" s="55">
        <v>3.1192700406511006E-2</v>
      </c>
    </row>
    <row r="381" spans="1:6" x14ac:dyDescent="0.25">
      <c r="A381" s="58" t="s">
        <v>39</v>
      </c>
      <c r="B381" s="59">
        <v>45131</v>
      </c>
      <c r="C381" s="57" t="s">
        <v>23</v>
      </c>
      <c r="D381" s="65">
        <v>1.061634788258916E-2</v>
      </c>
      <c r="E381" s="65">
        <v>-7.4152385246827367E-3</v>
      </c>
      <c r="F381" s="65">
        <v>3.876791077563458E-2</v>
      </c>
    </row>
    <row r="382" spans="1:6" x14ac:dyDescent="0.25">
      <c r="A382" s="45">
        <v>18</v>
      </c>
      <c r="B382" s="37">
        <v>45132</v>
      </c>
      <c r="C382" s="35" t="s">
        <v>23</v>
      </c>
      <c r="D382" s="43">
        <v>1.5989972863002135</v>
      </c>
      <c r="E382" s="43">
        <v>0.91644926416248051</v>
      </c>
      <c r="F382" s="43">
        <v>1.4674782475961261</v>
      </c>
    </row>
    <row r="383" spans="1:6" x14ac:dyDescent="0.25">
      <c r="A383" s="45">
        <v>18</v>
      </c>
      <c r="B383" s="37">
        <v>45132</v>
      </c>
      <c r="C383" s="35" t="s">
        <v>23</v>
      </c>
      <c r="D383" s="43">
        <v>1.534929593898906</v>
      </c>
      <c r="E383" s="43">
        <v>0.87009543129332878</v>
      </c>
      <c r="F383" s="43">
        <v>1.4293934496019911</v>
      </c>
    </row>
    <row r="384" spans="1:6" x14ac:dyDescent="0.25">
      <c r="A384" s="48">
        <v>112</v>
      </c>
      <c r="B384" s="49">
        <v>45132</v>
      </c>
      <c r="C384" s="47" t="s">
        <v>23</v>
      </c>
      <c r="D384" s="55">
        <v>1.5355940570656157</v>
      </c>
      <c r="E384" s="55">
        <v>0.91530617555228921</v>
      </c>
      <c r="F384" s="55">
        <v>1.3336189452536522</v>
      </c>
    </row>
    <row r="385" spans="1:6" x14ac:dyDescent="0.25">
      <c r="A385" s="58">
        <v>112</v>
      </c>
      <c r="B385" s="59">
        <v>45132</v>
      </c>
      <c r="C385" s="57" t="s">
        <v>23</v>
      </c>
      <c r="D385" s="65">
        <v>1.5778760227492206</v>
      </c>
      <c r="E385" s="65">
        <v>0.76883837116558129</v>
      </c>
      <c r="F385" s="65">
        <v>1.7394309509048245</v>
      </c>
    </row>
    <row r="386" spans="1:6" x14ac:dyDescent="0.25">
      <c r="A386" s="45">
        <v>21</v>
      </c>
      <c r="B386" s="37">
        <v>45132</v>
      </c>
      <c r="C386" s="35" t="s">
        <v>23</v>
      </c>
      <c r="D386" s="43">
        <v>3.1737369295267643</v>
      </c>
      <c r="E386" s="43">
        <v>1.7924297092674839</v>
      </c>
      <c r="F386" s="43">
        <v>2.9698105235574532</v>
      </c>
    </row>
    <row r="387" spans="1:6" x14ac:dyDescent="0.25">
      <c r="A387" s="45">
        <v>21</v>
      </c>
      <c r="B387" s="37">
        <v>45132</v>
      </c>
      <c r="C387" s="35" t="s">
        <v>23</v>
      </c>
      <c r="D387" s="43">
        <v>3.0555282438160378</v>
      </c>
      <c r="E387" s="43">
        <v>1.5722890112403705</v>
      </c>
      <c r="F387" s="43">
        <v>3.188964350037685</v>
      </c>
    </row>
    <row r="388" spans="1:6" x14ac:dyDescent="0.25">
      <c r="A388" s="48">
        <v>36</v>
      </c>
      <c r="B388" s="49">
        <v>45132</v>
      </c>
      <c r="C388" s="47" t="s">
        <v>23</v>
      </c>
      <c r="D388" s="55">
        <v>8.3188253713115063</v>
      </c>
      <c r="E388" s="55">
        <v>5.0030352172666452</v>
      </c>
      <c r="F388" s="55">
        <v>7.1289488311964533</v>
      </c>
    </row>
    <row r="389" spans="1:6" x14ac:dyDescent="0.25">
      <c r="A389" s="58">
        <v>36</v>
      </c>
      <c r="B389" s="59">
        <v>45132</v>
      </c>
      <c r="C389" s="57" t="s">
        <v>23</v>
      </c>
      <c r="D389" s="65">
        <v>8.4460681443969658</v>
      </c>
      <c r="E389" s="65">
        <v>5.2938734855440543</v>
      </c>
      <c r="F389" s="65">
        <v>6.7772185165337602</v>
      </c>
    </row>
    <row r="390" spans="1:6" x14ac:dyDescent="0.25">
      <c r="A390" s="45">
        <v>30</v>
      </c>
      <c r="B390" s="37">
        <v>45132</v>
      </c>
      <c r="C390" s="35" t="s">
        <v>23</v>
      </c>
      <c r="D390" s="43">
        <v>72.939051896193916</v>
      </c>
      <c r="E390" s="43">
        <v>41.410100798793735</v>
      </c>
      <c r="F390" s="43">
        <v>67.787244859410379</v>
      </c>
    </row>
    <row r="391" spans="1:6" ht="15.75" thickBot="1" x14ac:dyDescent="0.3">
      <c r="A391" s="45">
        <v>30</v>
      </c>
      <c r="B391" s="37">
        <v>45132</v>
      </c>
      <c r="C391" s="35" t="s">
        <v>23</v>
      </c>
      <c r="D391" s="43">
        <v>73.871135937766951</v>
      </c>
      <c r="E391" s="43">
        <v>59.225344967019339</v>
      </c>
      <c r="F391" s="43">
        <v>31.488450587107362</v>
      </c>
    </row>
    <row r="392" spans="1:6" x14ac:dyDescent="0.25">
      <c r="A392" s="34">
        <v>70</v>
      </c>
      <c r="B392" s="36">
        <v>45125</v>
      </c>
      <c r="C392" s="35" t="s">
        <v>23</v>
      </c>
      <c r="D392" s="43">
        <v>83.695121481922797</v>
      </c>
      <c r="E392" s="43">
        <v>58.869924526387429</v>
      </c>
      <c r="F392" s="43">
        <v>53.374173454401046</v>
      </c>
    </row>
    <row r="393" spans="1:6" x14ac:dyDescent="0.25">
      <c r="A393" s="45">
        <v>70</v>
      </c>
      <c r="B393" s="37">
        <v>45125</v>
      </c>
      <c r="C393" s="35" t="s">
        <v>23</v>
      </c>
      <c r="D393" s="43">
        <v>85.744753476784425</v>
      </c>
      <c r="E393" s="43">
        <v>66.121269882787743</v>
      </c>
      <c r="F393" s="43">
        <v>42.190489727092874</v>
      </c>
    </row>
    <row r="394" spans="1:6" x14ac:dyDescent="0.25">
      <c r="A394" s="48">
        <v>165</v>
      </c>
      <c r="B394" s="49">
        <v>45125</v>
      </c>
      <c r="C394" s="47" t="s">
        <v>23</v>
      </c>
      <c r="D394" s="55">
        <v>65.125942112129579</v>
      </c>
      <c r="E394" s="55">
        <v>47.337991662367315</v>
      </c>
      <c r="F394" s="55">
        <v>38.244093466988886</v>
      </c>
    </row>
    <row r="395" spans="1:6" x14ac:dyDescent="0.25">
      <c r="A395" s="58">
        <v>165</v>
      </c>
      <c r="B395" s="59">
        <v>45125</v>
      </c>
      <c r="C395" s="57" t="s">
        <v>23</v>
      </c>
      <c r="D395" s="65">
        <v>52.395196309319125</v>
      </c>
      <c r="E395" s="65">
        <v>32.607146519071065</v>
      </c>
      <c r="F395" s="65">
        <v>42.544307049033343</v>
      </c>
    </row>
    <row r="396" spans="1:6" x14ac:dyDescent="0.25">
      <c r="A396" s="68">
        <v>169</v>
      </c>
      <c r="B396" s="69">
        <v>45125</v>
      </c>
      <c r="C396" s="67" t="s">
        <v>23</v>
      </c>
      <c r="D396" s="75">
        <v>49.878000493507543</v>
      </c>
      <c r="E396" s="75">
        <v>26.78457714002991</v>
      </c>
      <c r="F396" s="75">
        <v>49.650860209976898</v>
      </c>
    </row>
    <row r="397" spans="1:6" x14ac:dyDescent="0.25">
      <c r="A397" s="68">
        <v>169</v>
      </c>
      <c r="B397" s="69">
        <v>45125</v>
      </c>
      <c r="C397" s="67" t="s">
        <v>23</v>
      </c>
      <c r="D397" s="75">
        <v>60.052425706902923</v>
      </c>
      <c r="E397" s="75">
        <v>36.539636292443838</v>
      </c>
      <c r="F397" s="75">
        <v>50.552497241087039</v>
      </c>
    </row>
    <row r="398" spans="1:6" x14ac:dyDescent="0.25">
      <c r="A398" s="48">
        <v>91</v>
      </c>
      <c r="B398" s="49">
        <v>45125</v>
      </c>
      <c r="C398" s="47" t="s">
        <v>23</v>
      </c>
      <c r="D398" s="55">
        <v>54.16712845572939</v>
      </c>
      <c r="E398" s="55">
        <v>34.503202358536221</v>
      </c>
      <c r="F398" s="55">
        <v>42.277441108965313</v>
      </c>
    </row>
    <row r="399" spans="1:6" x14ac:dyDescent="0.25">
      <c r="A399" s="58">
        <v>91</v>
      </c>
      <c r="B399" s="59">
        <v>45125</v>
      </c>
      <c r="C399" s="57" t="s">
        <v>23</v>
      </c>
      <c r="D399" s="65">
        <v>59.196635817426639</v>
      </c>
      <c r="E399" s="65">
        <v>38.923444635322298</v>
      </c>
      <c r="F399" s="65">
        <v>43.587361041524339</v>
      </c>
    </row>
    <row r="400" spans="1:6" x14ac:dyDescent="0.25">
      <c r="A400" s="45">
        <v>186</v>
      </c>
      <c r="B400" s="37">
        <v>45132</v>
      </c>
      <c r="C400" s="35" t="s">
        <v>23</v>
      </c>
      <c r="D400" s="43">
        <v>123.25910483369411</v>
      </c>
      <c r="E400" s="43">
        <v>76.708276495822361</v>
      </c>
      <c r="F400" s="43">
        <v>100.08428092642424</v>
      </c>
    </row>
    <row r="401" spans="1:6" x14ac:dyDescent="0.25">
      <c r="A401" s="45">
        <v>186</v>
      </c>
      <c r="B401" s="37">
        <v>45132</v>
      </c>
      <c r="C401" s="35" t="s">
        <v>23</v>
      </c>
      <c r="D401" s="43">
        <v>135.76836291426801</v>
      </c>
      <c r="E401" s="43">
        <v>107.1265457241134</v>
      </c>
      <c r="F401" s="43">
        <v>61.579906958832353</v>
      </c>
    </row>
    <row r="402" spans="1:6" x14ac:dyDescent="0.25">
      <c r="A402" s="48">
        <v>411</v>
      </c>
      <c r="B402" s="49">
        <v>45134</v>
      </c>
      <c r="C402" s="47" t="s">
        <v>23</v>
      </c>
      <c r="D402" s="55">
        <v>48.761289361594848</v>
      </c>
      <c r="E402" s="55">
        <v>30.371173599044983</v>
      </c>
      <c r="F402" s="55">
        <v>39.538748889482207</v>
      </c>
    </row>
    <row r="403" spans="1:6" x14ac:dyDescent="0.25">
      <c r="A403" s="58">
        <v>411</v>
      </c>
      <c r="B403" s="59">
        <v>45134</v>
      </c>
      <c r="C403" s="57" t="s">
        <v>23</v>
      </c>
      <c r="D403" s="65">
        <v>45.402217498821337</v>
      </c>
      <c r="E403" s="65">
        <v>17.451608377509363</v>
      </c>
      <c r="F403" s="65">
        <v>60.093809610820742</v>
      </c>
    </row>
    <row r="404" spans="1:6" x14ac:dyDescent="0.25">
      <c r="A404" s="45">
        <v>117</v>
      </c>
      <c r="B404" s="37">
        <v>45134</v>
      </c>
      <c r="C404" s="35" t="s">
        <v>23</v>
      </c>
      <c r="D404" s="43">
        <v>48.929191834395432</v>
      </c>
      <c r="E404" s="43">
        <v>31.684429117159407</v>
      </c>
      <c r="F404" s="43">
        <v>37.076239842057454</v>
      </c>
    </row>
    <row r="405" spans="1:6" x14ac:dyDescent="0.25">
      <c r="A405" s="45">
        <v>117</v>
      </c>
      <c r="B405" s="37">
        <v>45134</v>
      </c>
      <c r="C405" s="35" t="s">
        <v>23</v>
      </c>
      <c r="D405" s="43">
        <v>53.936621283743598</v>
      </c>
      <c r="E405" s="43">
        <v>41.059156193531216</v>
      </c>
      <c r="F405" s="43">
        <v>27.686549943956628</v>
      </c>
    </row>
    <row r="406" spans="1:6" x14ac:dyDescent="0.25">
      <c r="A406" s="48">
        <v>440</v>
      </c>
      <c r="B406" s="49">
        <v>45134</v>
      </c>
      <c r="C406" s="47" t="s">
        <v>23</v>
      </c>
      <c r="D406" s="55">
        <v>13.059022089195047</v>
      </c>
      <c r="E406" s="55">
        <v>8.8492102561320021</v>
      </c>
      <c r="F406" s="55">
        <v>9.0510954410855415</v>
      </c>
    </row>
    <row r="407" spans="1:6" x14ac:dyDescent="0.25">
      <c r="A407" s="58">
        <v>440</v>
      </c>
      <c r="B407" s="59">
        <v>45134</v>
      </c>
      <c r="C407" s="57" t="s">
        <v>23</v>
      </c>
      <c r="D407" s="65">
        <v>11.793152237275399</v>
      </c>
      <c r="E407" s="65">
        <v>7.2432820396245017</v>
      </c>
      <c r="F407" s="65">
        <v>9.7822209249494296</v>
      </c>
    </row>
    <row r="408" spans="1:6" x14ac:dyDescent="0.25">
      <c r="A408" s="45">
        <v>46</v>
      </c>
      <c r="B408" s="37">
        <v>45135</v>
      </c>
      <c r="C408" s="35" t="s">
        <v>23</v>
      </c>
      <c r="D408" s="43">
        <v>25.46668583688389</v>
      </c>
      <c r="E408" s="43">
        <v>16.923519683597853</v>
      </c>
      <c r="F408" s="43">
        <v>18.367807229564981</v>
      </c>
    </row>
    <row r="409" spans="1:6" x14ac:dyDescent="0.25">
      <c r="A409" s="45">
        <v>46</v>
      </c>
      <c r="B409" s="37">
        <v>45135</v>
      </c>
      <c r="C409" s="35" t="s">
        <v>23</v>
      </c>
      <c r="D409" s="43">
        <v>26.64645618346297</v>
      </c>
      <c r="E409" s="43">
        <v>18.996094521401805</v>
      </c>
      <c r="F409" s="43">
        <v>16.448277573431522</v>
      </c>
    </row>
    <row r="410" spans="1:6" x14ac:dyDescent="0.25">
      <c r="A410" s="48">
        <v>211</v>
      </c>
      <c r="B410" s="49">
        <v>45138</v>
      </c>
      <c r="C410" s="47" t="s">
        <v>23</v>
      </c>
      <c r="D410" s="55">
        <v>16.309034902468024</v>
      </c>
      <c r="E410" s="55">
        <v>9.9452241810852033</v>
      </c>
      <c r="F410" s="55">
        <v>13.682193050973071</v>
      </c>
    </row>
    <row r="411" spans="1:6" x14ac:dyDescent="0.25">
      <c r="A411" s="58">
        <v>211</v>
      </c>
      <c r="B411" s="59">
        <v>45138</v>
      </c>
      <c r="C411" s="57" t="s">
        <v>23</v>
      </c>
      <c r="D411" s="65">
        <v>16.341677684687962</v>
      </c>
      <c r="E411" s="65">
        <v>8.6512158274932194</v>
      </c>
      <c r="F411" s="65">
        <v>16.534492992968694</v>
      </c>
    </row>
    <row r="412" spans="1:6" x14ac:dyDescent="0.25">
      <c r="A412" s="45">
        <v>211</v>
      </c>
      <c r="B412" s="37">
        <v>45138</v>
      </c>
      <c r="C412" s="35" t="s">
        <v>23</v>
      </c>
      <c r="D412" s="43">
        <v>16.631236371805482</v>
      </c>
      <c r="E412" s="43">
        <v>10.098602700515976</v>
      </c>
      <c r="F412" s="43">
        <v>14.045162393272433</v>
      </c>
    </row>
    <row r="413" spans="1:6" x14ac:dyDescent="0.25">
      <c r="A413" s="45">
        <v>211</v>
      </c>
      <c r="B413" s="37">
        <v>45138</v>
      </c>
      <c r="C413" s="35" t="s">
        <v>23</v>
      </c>
      <c r="D413" s="43">
        <v>16.585894555263742</v>
      </c>
      <c r="E413" s="43">
        <v>10.137197964537476</v>
      </c>
      <c r="F413" s="43">
        <v>13.864697670061478</v>
      </c>
    </row>
    <row r="414" spans="1:6" x14ac:dyDescent="0.25">
      <c r="A414" s="48">
        <v>179</v>
      </c>
      <c r="B414" s="49">
        <v>45138</v>
      </c>
      <c r="C414" s="47" t="s">
        <v>23</v>
      </c>
      <c r="D414" s="55">
        <v>32.100625221307197</v>
      </c>
      <c r="E414" s="55">
        <v>16.807496744805778</v>
      </c>
      <c r="F414" s="55">
        <v>32.880226224478044</v>
      </c>
    </row>
    <row r="415" spans="1:6" x14ac:dyDescent="0.25">
      <c r="A415" s="58">
        <v>179</v>
      </c>
      <c r="B415" s="59">
        <v>45138</v>
      </c>
      <c r="C415" s="57" t="s">
        <v>23</v>
      </c>
      <c r="D415" s="65">
        <v>33.040358755054356</v>
      </c>
      <c r="E415" s="65">
        <v>21.720229160470137</v>
      </c>
      <c r="F415" s="65">
        <v>24.338278628356072</v>
      </c>
    </row>
    <row r="416" spans="1:6" x14ac:dyDescent="0.25">
      <c r="A416" s="45">
        <v>180</v>
      </c>
      <c r="B416" s="37">
        <v>45138</v>
      </c>
      <c r="C416" s="35" t="s">
        <v>23</v>
      </c>
      <c r="D416" s="43">
        <v>36.099635985628701</v>
      </c>
      <c r="E416" s="43">
        <v>24.94355609656537</v>
      </c>
      <c r="F416" s="43">
        <v>23.985571761486167</v>
      </c>
    </row>
    <row r="417" spans="1:6" x14ac:dyDescent="0.25">
      <c r="A417" s="45">
        <v>180</v>
      </c>
      <c r="B417" s="37">
        <v>45138</v>
      </c>
      <c r="C417" s="35" t="s">
        <v>23</v>
      </c>
      <c r="D417" s="43">
        <v>37.113434959703291</v>
      </c>
      <c r="E417" s="43">
        <v>23.759888597724274</v>
      </c>
      <c r="F417" s="43">
        <v>28.710124678254889</v>
      </c>
    </row>
    <row r="418" spans="1:6" x14ac:dyDescent="0.25">
      <c r="A418" s="48">
        <v>85</v>
      </c>
      <c r="B418" s="49">
        <v>45139</v>
      </c>
      <c r="C418" s="47" t="s">
        <v>23</v>
      </c>
      <c r="D418" s="55">
        <v>3.2464911517408637</v>
      </c>
      <c r="E418" s="55">
        <v>1.8593868437711674</v>
      </c>
      <c r="F418" s="55">
        <v>2.982274262134847</v>
      </c>
    </row>
    <row r="419" spans="1:6" x14ac:dyDescent="0.25">
      <c r="A419" s="58">
        <v>85</v>
      </c>
      <c r="B419" s="59">
        <v>45139</v>
      </c>
      <c r="C419" s="57" t="s">
        <v>23</v>
      </c>
      <c r="D419" s="65">
        <v>3.2547304140253499</v>
      </c>
      <c r="E419" s="65">
        <v>1.9204186914075037</v>
      </c>
      <c r="F419" s="65">
        <v>2.8687702036283693</v>
      </c>
    </row>
    <row r="420" spans="1:6" x14ac:dyDescent="0.25">
      <c r="A420" s="45">
        <v>181</v>
      </c>
      <c r="B420" s="37">
        <v>45139</v>
      </c>
      <c r="C420" s="35" t="s">
        <v>23</v>
      </c>
      <c r="D420" s="43">
        <v>13.480394686163923</v>
      </c>
      <c r="E420" s="43">
        <v>5.3165227896221081</v>
      </c>
      <c r="F420" s="43">
        <v>17.552324577564899</v>
      </c>
    </row>
    <row r="421" spans="1:6" x14ac:dyDescent="0.25">
      <c r="A421" s="45">
        <v>181</v>
      </c>
      <c r="B421" s="37">
        <v>45139</v>
      </c>
      <c r="C421" s="35" t="s">
        <v>23</v>
      </c>
      <c r="D421" s="43">
        <v>13.926100732775136</v>
      </c>
      <c r="E421" s="43">
        <v>7.3660942939175191</v>
      </c>
      <c r="F421" s="43">
        <v>14.104013843543884</v>
      </c>
    </row>
    <row r="422" spans="1:6" x14ac:dyDescent="0.25">
      <c r="A422" s="48">
        <v>133</v>
      </c>
      <c r="B422" s="49">
        <v>45139</v>
      </c>
      <c r="C422" s="47" t="s">
        <v>23</v>
      </c>
      <c r="D422" s="55">
        <v>8.7361337495600573</v>
      </c>
      <c r="E422" s="55">
        <v>5.1716101913551213</v>
      </c>
      <c r="F422" s="55">
        <v>7.6637256501406119</v>
      </c>
    </row>
    <row r="423" spans="1:6" x14ac:dyDescent="0.25">
      <c r="A423" s="58">
        <v>133</v>
      </c>
      <c r="B423" s="59">
        <v>45139</v>
      </c>
      <c r="C423" s="57" t="s">
        <v>23</v>
      </c>
      <c r="D423" s="65">
        <v>8.7361700568100762</v>
      </c>
      <c r="E423" s="65">
        <v>5.630701829651759</v>
      </c>
      <c r="F423" s="65">
        <v>6.6767566883903822</v>
      </c>
    </row>
    <row r="424" spans="1:6" x14ac:dyDescent="0.25">
      <c r="A424" s="45">
        <v>185</v>
      </c>
      <c r="B424" s="37">
        <v>45139</v>
      </c>
      <c r="C424" s="35" t="s">
        <v>23</v>
      </c>
      <c r="D424" s="43">
        <v>43.012748968923304</v>
      </c>
      <c r="E424" s="43">
        <v>27.54709811717774</v>
      </c>
      <c r="F424" s="43">
        <v>33.251149331252968</v>
      </c>
    </row>
    <row r="425" spans="1:6" x14ac:dyDescent="0.25">
      <c r="A425" s="45">
        <v>185</v>
      </c>
      <c r="B425" s="37">
        <v>45139</v>
      </c>
      <c r="C425" s="35" t="s">
        <v>23</v>
      </c>
      <c r="D425" s="43">
        <v>44.016327249660684</v>
      </c>
      <c r="E425" s="43">
        <v>27.691965042367805</v>
      </c>
      <c r="F425" s="43">
        <v>35.097378745679677</v>
      </c>
    </row>
    <row r="426" spans="1:6" x14ac:dyDescent="0.25">
      <c r="A426" s="48">
        <v>228</v>
      </c>
      <c r="B426" s="49">
        <v>45139</v>
      </c>
      <c r="C426" s="47" t="s">
        <v>23</v>
      </c>
      <c r="D426" s="55">
        <v>159.77574004606146</v>
      </c>
      <c r="E426" s="55">
        <v>135.581992392269</v>
      </c>
      <c r="F426" s="55">
        <v>52.016557455653761</v>
      </c>
    </row>
    <row r="427" spans="1:6" x14ac:dyDescent="0.25">
      <c r="A427" s="58">
        <v>228</v>
      </c>
      <c r="B427" s="59">
        <v>45139</v>
      </c>
      <c r="C427" s="57" t="s">
        <v>23</v>
      </c>
      <c r="D427" s="65">
        <v>166.46276616383173</v>
      </c>
      <c r="E427" s="65">
        <v>131.95339259974696</v>
      </c>
      <c r="F427" s="65">
        <v>74.195153162782233</v>
      </c>
    </row>
    <row r="428" spans="1:6" x14ac:dyDescent="0.25">
      <c r="A428" s="45">
        <v>49</v>
      </c>
      <c r="B428" s="37">
        <v>45141</v>
      </c>
      <c r="C428" s="35" t="s">
        <v>23</v>
      </c>
      <c r="D428" s="43">
        <v>50.128444597346387</v>
      </c>
      <c r="E428" s="43">
        <v>36.634296141564896</v>
      </c>
      <c r="F428" s="43">
        <v>29.012419179930205</v>
      </c>
    </row>
    <row r="429" spans="1:6" x14ac:dyDescent="0.25">
      <c r="A429" s="45">
        <v>49</v>
      </c>
      <c r="B429" s="37">
        <v>45141</v>
      </c>
      <c r="C429" s="35" t="s">
        <v>23</v>
      </c>
      <c r="D429" s="43">
        <v>47.011116258098092</v>
      </c>
      <c r="E429" s="43">
        <v>27.245029507980078</v>
      </c>
      <c r="F429" s="43">
        <v>42.497086512753732</v>
      </c>
    </row>
    <row r="430" spans="1:6" x14ac:dyDescent="0.25">
      <c r="A430" s="48">
        <v>165</v>
      </c>
      <c r="B430" s="49">
        <v>45135</v>
      </c>
      <c r="C430" s="47" t="s">
        <v>23</v>
      </c>
      <c r="D430" s="55">
        <v>210.7764889327953</v>
      </c>
      <c r="E430" s="55">
        <v>155.72048215104053</v>
      </c>
      <c r="F430" s="55">
        <v>118.37041458077272</v>
      </c>
    </row>
    <row r="431" spans="1:6" x14ac:dyDescent="0.25">
      <c r="A431" s="58">
        <v>165</v>
      </c>
      <c r="B431" s="59">
        <v>45135</v>
      </c>
      <c r="C431" s="57" t="s">
        <v>23</v>
      </c>
      <c r="D431" s="65">
        <v>216.29005528195918</v>
      </c>
      <c r="E431" s="65">
        <v>156.21214273057976</v>
      </c>
      <c r="F431" s="65">
        <v>129.16751198546578</v>
      </c>
    </row>
    <row r="432" spans="1:6" x14ac:dyDescent="0.25">
      <c r="A432" s="45">
        <v>121</v>
      </c>
      <c r="B432" s="37">
        <v>45135</v>
      </c>
      <c r="C432" s="35" t="s">
        <v>23</v>
      </c>
      <c r="D432" s="43">
        <v>65.154392351770625</v>
      </c>
      <c r="E432" s="43">
        <v>39.416278583964676</v>
      </c>
      <c r="F432" s="43">
        <v>55.336944600782772</v>
      </c>
    </row>
    <row r="433" spans="1:6" x14ac:dyDescent="0.25">
      <c r="A433" s="45">
        <v>121</v>
      </c>
      <c r="B433" s="37">
        <v>45135</v>
      </c>
      <c r="C433" s="35" t="s">
        <v>23</v>
      </c>
      <c r="D433" s="43">
        <v>68.721220305372384</v>
      </c>
      <c r="E433" s="43">
        <v>42.170270495661264</v>
      </c>
      <c r="F433" s="43">
        <v>57.084542090878912</v>
      </c>
    </row>
    <row r="434" spans="1:6" x14ac:dyDescent="0.25">
      <c r="A434" s="48">
        <v>89</v>
      </c>
      <c r="B434" s="49">
        <v>45139</v>
      </c>
      <c r="C434" s="47" t="s">
        <v>23</v>
      </c>
      <c r="D434" s="55">
        <v>23.272293191973272</v>
      </c>
      <c r="E434" s="55">
        <v>16.028640274405994</v>
      </c>
      <c r="F434" s="55">
        <v>15.573853772769649</v>
      </c>
    </row>
    <row r="435" spans="1:6" x14ac:dyDescent="0.25">
      <c r="A435" s="58">
        <v>89</v>
      </c>
      <c r="B435" s="59">
        <v>45139</v>
      </c>
      <c r="C435" s="57" t="s">
        <v>23</v>
      </c>
      <c r="D435" s="65">
        <v>25.200351912314023</v>
      </c>
      <c r="E435" s="65">
        <v>18.006270626454818</v>
      </c>
      <c r="F435" s="65">
        <v>15.467274764597285</v>
      </c>
    </row>
    <row r="436" spans="1:6" x14ac:dyDescent="0.25">
      <c r="A436" s="45">
        <v>149</v>
      </c>
      <c r="B436" s="37">
        <v>45139</v>
      </c>
      <c r="C436" s="35" t="s">
        <v>23</v>
      </c>
      <c r="D436" s="43">
        <v>10.718622166584915</v>
      </c>
      <c r="E436" s="43">
        <v>5.3415395235767189</v>
      </c>
      <c r="F436" s="43">
        <v>11.560727682467618</v>
      </c>
    </row>
    <row r="437" spans="1:6" x14ac:dyDescent="0.25">
      <c r="A437" s="45">
        <v>149</v>
      </c>
      <c r="B437" s="37">
        <v>45139</v>
      </c>
      <c r="C437" s="35" t="s">
        <v>23</v>
      </c>
      <c r="D437" s="43">
        <v>11.1997090479638</v>
      </c>
      <c r="E437" s="43">
        <v>7.7105622045354369</v>
      </c>
      <c r="F437" s="43">
        <v>7.5016657133709845</v>
      </c>
    </row>
    <row r="438" spans="1:6" x14ac:dyDescent="0.25">
      <c r="A438" s="48">
        <v>114</v>
      </c>
      <c r="B438" s="49">
        <v>45140</v>
      </c>
      <c r="C438" s="47" t="s">
        <v>23</v>
      </c>
      <c r="D438" s="55">
        <v>40.847084199390856</v>
      </c>
      <c r="E438" s="55">
        <v>28.116209132324737</v>
      </c>
      <c r="F438" s="55">
        <v>27.371381394192159</v>
      </c>
    </row>
    <row r="439" spans="1:6" x14ac:dyDescent="0.25">
      <c r="A439" s="58">
        <v>114</v>
      </c>
      <c r="B439" s="59">
        <v>45140</v>
      </c>
      <c r="C439" s="57" t="s">
        <v>23</v>
      </c>
      <c r="D439" s="65">
        <v>42.216587731385751</v>
      </c>
      <c r="E439" s="65">
        <v>23.930782237478738</v>
      </c>
      <c r="F439" s="65">
        <v>39.314481811900066</v>
      </c>
    </row>
    <row r="440" spans="1:6" x14ac:dyDescent="0.25">
      <c r="A440" s="45">
        <v>115</v>
      </c>
      <c r="B440" s="37">
        <v>45140</v>
      </c>
      <c r="C440" s="35" t="s">
        <v>23</v>
      </c>
      <c r="D440" s="43">
        <v>25.518507080356574</v>
      </c>
      <c r="E440" s="43">
        <v>14.791635756338486</v>
      </c>
      <c r="F440" s="43">
        <v>23.062773346638892</v>
      </c>
    </row>
    <row r="441" spans="1:6" x14ac:dyDescent="0.25">
      <c r="A441" s="45">
        <v>115</v>
      </c>
      <c r="B441" s="37">
        <v>45140</v>
      </c>
      <c r="C441" s="35" t="s">
        <v>23</v>
      </c>
      <c r="D441" s="43">
        <v>25.763714369522102</v>
      </c>
      <c r="E441" s="43">
        <v>16.912427989484868</v>
      </c>
      <c r="F441" s="43">
        <v>19.030265717080049</v>
      </c>
    </row>
    <row r="442" spans="1:6" x14ac:dyDescent="0.25">
      <c r="A442" s="48">
        <v>123</v>
      </c>
      <c r="B442" s="49">
        <v>45140</v>
      </c>
      <c r="C442" s="47" t="s">
        <v>23</v>
      </c>
      <c r="D442" s="55">
        <v>146.84582636922099</v>
      </c>
      <c r="E442" s="55">
        <v>116.99850688326451</v>
      </c>
      <c r="F442" s="55">
        <v>64.171736894806386</v>
      </c>
    </row>
    <row r="443" spans="1:6" x14ac:dyDescent="0.25">
      <c r="A443" s="58">
        <v>123</v>
      </c>
      <c r="B443" s="59">
        <v>45140</v>
      </c>
      <c r="C443" s="57" t="s">
        <v>23</v>
      </c>
      <c r="D443" s="65">
        <v>157.61566686297434</v>
      </c>
      <c r="E443" s="65">
        <v>122.21377296603127</v>
      </c>
      <c r="F443" s="65">
        <v>76.114071878427595</v>
      </c>
    </row>
    <row r="444" spans="1:6" x14ac:dyDescent="0.25">
      <c r="A444" s="45">
        <v>57</v>
      </c>
      <c r="B444" s="37">
        <v>45140</v>
      </c>
      <c r="C444" s="35" t="s">
        <v>23</v>
      </c>
      <c r="D444" s="43">
        <v>7.5901070372180381</v>
      </c>
      <c r="E444" s="43">
        <v>4.2006906100487589</v>
      </c>
      <c r="F444" s="43">
        <v>7.2872453184139516</v>
      </c>
    </row>
    <row r="445" spans="1:6" x14ac:dyDescent="0.25">
      <c r="A445" s="45">
        <v>57</v>
      </c>
      <c r="B445" s="37">
        <v>45140</v>
      </c>
      <c r="C445" s="35" t="s">
        <v>23</v>
      </c>
      <c r="D445" s="43">
        <v>8.5051580925749519</v>
      </c>
      <c r="E445" s="43">
        <v>4.533297298291953</v>
      </c>
      <c r="F445" s="43">
        <v>8.5395007077084468</v>
      </c>
    </row>
    <row r="446" spans="1:6" x14ac:dyDescent="0.25">
      <c r="A446" s="48">
        <v>182</v>
      </c>
      <c r="B446" s="49">
        <v>45140</v>
      </c>
      <c r="C446" s="47" t="s">
        <v>23</v>
      </c>
      <c r="D446" s="55">
        <v>4.0159810197849781</v>
      </c>
      <c r="E446" s="55">
        <v>2.4297736986515375</v>
      </c>
      <c r="F446" s="55">
        <v>3.4103457404368984</v>
      </c>
    </row>
    <row r="447" spans="1:6" x14ac:dyDescent="0.25">
      <c r="A447" s="58">
        <v>182</v>
      </c>
      <c r="B447" s="59">
        <v>45140</v>
      </c>
      <c r="C447" s="57" t="s">
        <v>23</v>
      </c>
      <c r="D447" s="65">
        <v>4.1183171398672016</v>
      </c>
      <c r="E447" s="65">
        <v>2.4925432140067536</v>
      </c>
      <c r="F447" s="65">
        <v>3.4954139405999638</v>
      </c>
    </row>
    <row r="448" spans="1:6" x14ac:dyDescent="0.25">
      <c r="A448" s="45">
        <v>93</v>
      </c>
      <c r="B448" s="37">
        <v>45140</v>
      </c>
      <c r="C448" s="35" t="s">
        <v>23</v>
      </c>
      <c r="D448" s="43">
        <v>8.1631791767164241</v>
      </c>
      <c r="E448" s="43">
        <v>5.2188312323096238</v>
      </c>
      <c r="F448" s="43">
        <v>6.3303480804746242</v>
      </c>
    </row>
    <row r="449" spans="1:6" x14ac:dyDescent="0.25">
      <c r="A449" s="45">
        <v>93</v>
      </c>
      <c r="B449" s="37">
        <v>45140</v>
      </c>
      <c r="C449" s="35" t="s">
        <v>23</v>
      </c>
      <c r="D449" s="43">
        <v>6.9055745217953612</v>
      </c>
      <c r="E449" s="43">
        <v>4.5933632360526779</v>
      </c>
      <c r="F449" s="43">
        <v>4.9712542643467659</v>
      </c>
    </row>
    <row r="450" spans="1:6" x14ac:dyDescent="0.25">
      <c r="A450" s="48">
        <v>48</v>
      </c>
      <c r="B450" s="49">
        <v>45141</v>
      </c>
      <c r="C450" s="47" t="s">
        <v>23</v>
      </c>
      <c r="D450" s="55">
        <v>22.203673847106092</v>
      </c>
      <c r="E450" s="55">
        <v>13.433384687335238</v>
      </c>
      <c r="F450" s="55">
        <v>18.856121693507347</v>
      </c>
    </row>
    <row r="451" spans="1:6" x14ac:dyDescent="0.25">
      <c r="A451" s="58">
        <v>48</v>
      </c>
      <c r="B451" s="59">
        <v>45141</v>
      </c>
      <c r="C451" s="57" t="s">
        <v>23</v>
      </c>
      <c r="D451" s="65">
        <v>24.63627309551681</v>
      </c>
      <c r="E451" s="65">
        <v>16.193957685675997</v>
      </c>
      <c r="F451" s="65">
        <v>18.15097813115775</v>
      </c>
    </row>
    <row r="452" spans="1:6" x14ac:dyDescent="0.25">
      <c r="A452" s="45">
        <v>219</v>
      </c>
      <c r="B452" s="37">
        <v>45141</v>
      </c>
      <c r="C452" s="35" t="s">
        <v>23</v>
      </c>
      <c r="D452" s="43">
        <v>110.55713826279948</v>
      </c>
      <c r="E452" s="43">
        <v>78.710536243853042</v>
      </c>
      <c r="F452" s="43">
        <v>68.470194340734864</v>
      </c>
    </row>
    <row r="453" spans="1:6" x14ac:dyDescent="0.25">
      <c r="A453" s="45">
        <v>219</v>
      </c>
      <c r="B453" s="37">
        <v>45141</v>
      </c>
      <c r="C453" s="35" t="s">
        <v>23</v>
      </c>
      <c r="D453" s="43">
        <v>95.258673553606954</v>
      </c>
      <c r="E453" s="43">
        <v>50.879820305034571</v>
      </c>
      <c r="F453" s="43">
        <v>95.41453448443059</v>
      </c>
    </row>
    <row r="454" spans="1:6" x14ac:dyDescent="0.25">
      <c r="A454" s="48">
        <v>213</v>
      </c>
      <c r="B454" s="49">
        <v>45145</v>
      </c>
      <c r="C454" s="47" t="s">
        <v>23</v>
      </c>
      <c r="D454" s="55">
        <v>54.797867383562</v>
      </c>
      <c r="E454" s="55">
        <v>3.5856551141893873</v>
      </c>
      <c r="F454" s="55">
        <v>110.10625637915111</v>
      </c>
    </row>
    <row r="455" spans="1:6" x14ac:dyDescent="0.25">
      <c r="A455" s="58">
        <v>213</v>
      </c>
      <c r="B455" s="59">
        <v>45145</v>
      </c>
      <c r="C455" s="57" t="s">
        <v>23</v>
      </c>
      <c r="D455" s="65">
        <v>81.034090243567348</v>
      </c>
      <c r="E455" s="65">
        <v>43.99643025167483</v>
      </c>
      <c r="F455" s="65">
        <v>79.630968982568916</v>
      </c>
    </row>
    <row r="456" spans="1:6" x14ac:dyDescent="0.25">
      <c r="A456" s="45">
        <v>163</v>
      </c>
      <c r="B456" s="37">
        <v>45145</v>
      </c>
      <c r="C456" s="35" t="s">
        <v>23</v>
      </c>
      <c r="D456" s="43">
        <v>98.479062519001985</v>
      </c>
      <c r="E456" s="43">
        <v>76.751057154818042</v>
      </c>
      <c r="F456" s="43">
        <v>46.71521153299549</v>
      </c>
    </row>
    <row r="457" spans="1:6" x14ac:dyDescent="0.25">
      <c r="A457" s="45">
        <v>163</v>
      </c>
      <c r="B457" s="37">
        <v>45145</v>
      </c>
      <c r="C457" s="35" t="s">
        <v>23</v>
      </c>
      <c r="D457" s="43">
        <v>89.209750729205268</v>
      </c>
      <c r="E457" s="43">
        <v>50.802008900716658</v>
      </c>
      <c r="F457" s="43">
        <v>82.576644931250527</v>
      </c>
    </row>
    <row r="458" spans="1:6" x14ac:dyDescent="0.25">
      <c r="A458" s="48">
        <v>140</v>
      </c>
      <c r="B458" s="49">
        <v>45145</v>
      </c>
      <c r="C458" s="47" t="s">
        <v>23</v>
      </c>
      <c r="D458" s="55">
        <v>65.928055646616855</v>
      </c>
      <c r="E458" s="55">
        <v>19.973098336929944</v>
      </c>
      <c r="F458" s="55">
        <v>98.803158215826855</v>
      </c>
    </row>
    <row r="459" spans="1:6" x14ac:dyDescent="0.25">
      <c r="A459" s="58">
        <v>140</v>
      </c>
      <c r="B459" s="59">
        <v>45145</v>
      </c>
      <c r="C459" s="57" t="s">
        <v>23</v>
      </c>
      <c r="D459" s="65">
        <v>62.860071087169388</v>
      </c>
      <c r="E459" s="65">
        <v>15.497764488218902</v>
      </c>
      <c r="F459" s="65">
        <v>101.82895918774356</v>
      </c>
    </row>
    <row r="460" spans="1:6" x14ac:dyDescent="0.25">
      <c r="A460" s="48">
        <v>33</v>
      </c>
      <c r="B460" s="49">
        <v>45133</v>
      </c>
      <c r="C460" s="47" t="s">
        <v>23</v>
      </c>
      <c r="D460" s="55">
        <v>3.3235172930905019</v>
      </c>
      <c r="E460" s="55">
        <v>1.9325402755544123</v>
      </c>
      <c r="F460" s="55">
        <v>2.9906005877025921</v>
      </c>
    </row>
    <row r="461" spans="1:6" x14ac:dyDescent="0.25">
      <c r="A461" s="58">
        <v>96</v>
      </c>
      <c r="B461" s="59">
        <v>45146</v>
      </c>
      <c r="C461" s="57" t="s">
        <v>23</v>
      </c>
      <c r="D461" s="65">
        <v>19.436302790065476</v>
      </c>
      <c r="E461" s="65">
        <v>13.927514262571227</v>
      </c>
      <c r="F461" s="65">
        <v>11.843895334112627</v>
      </c>
    </row>
    <row r="462" spans="1:6" x14ac:dyDescent="0.25">
      <c r="A462" s="68">
        <v>96</v>
      </c>
      <c r="B462" s="69">
        <v>45146</v>
      </c>
      <c r="C462" s="67" t="s">
        <v>23</v>
      </c>
      <c r="D462" s="75">
        <v>2.9283486979843771</v>
      </c>
      <c r="E462" s="75">
        <v>1.7535307319013376</v>
      </c>
      <c r="F462" s="75">
        <v>2.5258586270785344</v>
      </c>
    </row>
    <row r="463" spans="1:6" x14ac:dyDescent="0.25">
      <c r="A463" s="68">
        <v>92</v>
      </c>
      <c r="B463" s="69">
        <v>45146</v>
      </c>
      <c r="C463" s="67" t="s">
        <v>23</v>
      </c>
      <c r="D463" s="75">
        <v>6.4962218009932977</v>
      </c>
      <c r="E463" s="75">
        <v>4.3351595167526353</v>
      </c>
      <c r="F463" s="75">
        <v>4.6462839111174246</v>
      </c>
    </row>
    <row r="464" spans="1:6" x14ac:dyDescent="0.25">
      <c r="A464" s="48">
        <v>92</v>
      </c>
      <c r="B464" s="49">
        <v>45146</v>
      </c>
      <c r="C464" s="47" t="s">
        <v>23</v>
      </c>
      <c r="D464" s="55">
        <v>19.406310572068133</v>
      </c>
      <c r="E464" s="55">
        <v>13.700748192678947</v>
      </c>
      <c r="F464" s="55">
        <v>12.266959115686742</v>
      </c>
    </row>
    <row r="465" spans="1:6" x14ac:dyDescent="0.25">
      <c r="A465" s="58">
        <v>184</v>
      </c>
      <c r="B465" s="59">
        <v>45146</v>
      </c>
      <c r="C465" s="57" t="s">
        <v>23</v>
      </c>
      <c r="D465" s="65">
        <v>32.753655180997363</v>
      </c>
      <c r="E465" s="65">
        <v>22.1742891901824</v>
      </c>
      <c r="F465" s="65">
        <v>22.745636880252182</v>
      </c>
    </row>
    <row r="466" spans="1:6" x14ac:dyDescent="0.25">
      <c r="A466" s="45">
        <v>184</v>
      </c>
      <c r="B466" s="37">
        <v>45146</v>
      </c>
      <c r="C466" s="35" t="s">
        <v>23</v>
      </c>
      <c r="D466" s="43">
        <v>29.797019221083474</v>
      </c>
      <c r="E466" s="43">
        <v>20.166174330326882</v>
      </c>
      <c r="F466" s="43">
        <v>20.706316515126684</v>
      </c>
    </row>
    <row r="467" spans="1:6" x14ac:dyDescent="0.25">
      <c r="A467" s="45">
        <v>120</v>
      </c>
      <c r="B467" s="37">
        <v>45147</v>
      </c>
      <c r="C467" s="35" t="s">
        <v>23</v>
      </c>
      <c r="D467" s="43">
        <v>32.286064568266262</v>
      </c>
      <c r="E467" s="43">
        <v>22.838453196184386</v>
      </c>
      <c r="F467" s="43">
        <v>20.312364449976037</v>
      </c>
    </row>
    <row r="468" spans="1:6" x14ac:dyDescent="0.25">
      <c r="A468" s="48">
        <v>120</v>
      </c>
      <c r="B468" s="49">
        <v>45147</v>
      </c>
      <c r="C468" s="47" t="s">
        <v>23</v>
      </c>
      <c r="D468" s="55">
        <v>22.736699302412841</v>
      </c>
      <c r="E468" s="55">
        <v>13.336465787268764</v>
      </c>
      <c r="F468" s="55">
        <v>20.210502057559768</v>
      </c>
    </row>
    <row r="469" spans="1:6" x14ac:dyDescent="0.25">
      <c r="A469" s="58">
        <v>183</v>
      </c>
      <c r="B469" s="59">
        <v>45147</v>
      </c>
      <c r="C469" s="57" t="s">
        <v>23</v>
      </c>
      <c r="D469" s="65">
        <v>31.941719320639173</v>
      </c>
      <c r="E469" s="65">
        <v>22.601155066156966</v>
      </c>
      <c r="F469" s="65">
        <v>20.082213147136734</v>
      </c>
    </row>
    <row r="470" spans="1:6" x14ac:dyDescent="0.25">
      <c r="A470" s="45">
        <v>183</v>
      </c>
      <c r="B470" s="37">
        <v>45147</v>
      </c>
      <c r="C470" s="35" t="s">
        <v>23</v>
      </c>
      <c r="D470" s="43">
        <v>33.137172644601115</v>
      </c>
      <c r="E470" s="43">
        <v>23.498908598808011</v>
      </c>
      <c r="F470" s="43">
        <v>20.72226769845518</v>
      </c>
    </row>
    <row r="471" spans="1:6" x14ac:dyDescent="0.25">
      <c r="A471" s="45">
        <v>70</v>
      </c>
      <c r="B471" s="37">
        <v>45147</v>
      </c>
      <c r="C471" s="35" t="s">
        <v>23</v>
      </c>
      <c r="D471" s="43">
        <v>80.636438394525342</v>
      </c>
      <c r="E471" s="43">
        <v>45.733631596890284</v>
      </c>
      <c r="F471" s="43">
        <v>75.041034614915347</v>
      </c>
    </row>
    <row r="472" spans="1:6" x14ac:dyDescent="0.25">
      <c r="A472" s="48">
        <v>70</v>
      </c>
      <c r="B472" s="49">
        <v>45147</v>
      </c>
      <c r="C472" s="47" t="s">
        <v>23</v>
      </c>
      <c r="D472" s="55">
        <v>81.148972928731055</v>
      </c>
      <c r="E472" s="55">
        <v>48.961087404372776</v>
      </c>
      <c r="F472" s="55">
        <v>69.203953877370296</v>
      </c>
    </row>
    <row r="473" spans="1:6" x14ac:dyDescent="0.25">
      <c r="A473" s="58">
        <v>91</v>
      </c>
      <c r="B473" s="59">
        <v>45147</v>
      </c>
      <c r="C473" s="57" t="s">
        <v>23</v>
      </c>
      <c r="D473" s="65">
        <v>71.104545216659346</v>
      </c>
      <c r="E473" s="65">
        <v>51.348562336445596</v>
      </c>
      <c r="F473" s="65">
        <v>42.475363192459596</v>
      </c>
    </row>
    <row r="474" spans="1:6" x14ac:dyDescent="0.25">
      <c r="A474" s="45">
        <v>91</v>
      </c>
      <c r="B474" s="37">
        <v>45147</v>
      </c>
      <c r="C474" s="35" t="s">
        <v>23</v>
      </c>
      <c r="D474" s="43">
        <v>56.574414127461239</v>
      </c>
      <c r="E474" s="43">
        <v>34.623463228957789</v>
      </c>
      <c r="F474" s="43">
        <v>47.194544431782425</v>
      </c>
    </row>
    <row r="475" spans="1:6" x14ac:dyDescent="0.25">
      <c r="A475" s="45">
        <v>165</v>
      </c>
      <c r="B475" s="37">
        <v>45147</v>
      </c>
      <c r="C475" s="35" t="s">
        <v>23</v>
      </c>
      <c r="D475" s="43">
        <v>108.93737627983714</v>
      </c>
      <c r="E475" s="43">
        <v>86.336110642934273</v>
      </c>
      <c r="F475" s="43">
        <v>48.592721119341157</v>
      </c>
    </row>
    <row r="476" spans="1:6" x14ac:dyDescent="0.25">
      <c r="A476" s="48">
        <v>165</v>
      </c>
      <c r="B476" s="49">
        <v>45147</v>
      </c>
      <c r="C476" s="47" t="s">
        <v>23</v>
      </c>
      <c r="D476" s="55">
        <v>104.02990480641333</v>
      </c>
      <c r="E476" s="55">
        <v>50.844827410328527</v>
      </c>
      <c r="F476" s="55">
        <v>114.34791640158234</v>
      </c>
    </row>
    <row r="477" spans="1:6" x14ac:dyDescent="0.25">
      <c r="A477" s="91">
        <v>169</v>
      </c>
      <c r="B477" s="92">
        <v>45147</v>
      </c>
      <c r="C477" s="90" t="s">
        <v>23</v>
      </c>
      <c r="D477" s="65">
        <v>208.1672534283577</v>
      </c>
      <c r="E477" s="65">
        <v>164.83214744460332</v>
      </c>
      <c r="F477" s="65">
        <v>93.170477865071859</v>
      </c>
    </row>
    <row r="478" spans="1:6" x14ac:dyDescent="0.25">
      <c r="A478" s="45">
        <v>169</v>
      </c>
      <c r="B478" s="37">
        <v>45147</v>
      </c>
      <c r="C478" s="35" t="s">
        <v>23</v>
      </c>
      <c r="D478" s="43">
        <v>149.63799251111539</v>
      </c>
      <c r="E478" s="43">
        <v>105.34810613251371</v>
      </c>
      <c r="F478" s="43">
        <v>95.223255713993581</v>
      </c>
    </row>
    <row r="479" spans="1:6" x14ac:dyDescent="0.25">
      <c r="A479" s="45">
        <v>14</v>
      </c>
      <c r="B479" s="37">
        <v>45152</v>
      </c>
      <c r="C479" s="35" t="s">
        <v>23</v>
      </c>
      <c r="D479" s="43">
        <v>12.695671244666364</v>
      </c>
      <c r="E479" s="43">
        <v>7.9945452341553089</v>
      </c>
      <c r="F479" s="43">
        <v>10.107420922598767</v>
      </c>
    </row>
    <row r="480" spans="1:6" x14ac:dyDescent="0.25">
      <c r="A480" s="48">
        <v>14</v>
      </c>
      <c r="B480" s="49">
        <v>45152</v>
      </c>
      <c r="C480" s="47" t="s">
        <v>23</v>
      </c>
      <c r="D480" s="55">
        <v>11.577642524000179</v>
      </c>
      <c r="E480" s="55">
        <v>7.2546179206796815</v>
      </c>
      <c r="F480" s="55">
        <v>9.2945028971390649</v>
      </c>
    </row>
    <row r="481" spans="1:6" x14ac:dyDescent="0.25">
      <c r="A481" s="58">
        <v>3</v>
      </c>
      <c r="B481" s="59">
        <v>45152</v>
      </c>
      <c r="C481" s="57" t="s">
        <v>23</v>
      </c>
      <c r="D481" s="65">
        <v>7.0843790056271807</v>
      </c>
      <c r="E481" s="65">
        <v>3.7187291752176446</v>
      </c>
      <c r="F481" s="65">
        <v>7.2361471353805067</v>
      </c>
    </row>
    <row r="482" spans="1:6" x14ac:dyDescent="0.25">
      <c r="A482" s="45">
        <v>3</v>
      </c>
      <c r="B482" s="37">
        <v>45152</v>
      </c>
      <c r="C482" s="35" t="s">
        <v>23</v>
      </c>
      <c r="D482" s="43">
        <v>5.3950069813081605</v>
      </c>
      <c r="E482" s="43">
        <v>2.30385093478893</v>
      </c>
      <c r="F482" s="43">
        <v>6.6459855000163435</v>
      </c>
    </row>
    <row r="483" spans="1:6" x14ac:dyDescent="0.25">
      <c r="A483" s="45">
        <v>5</v>
      </c>
      <c r="B483" s="37">
        <v>45152</v>
      </c>
      <c r="C483" s="35" t="s">
        <v>23</v>
      </c>
      <c r="D483" s="43">
        <v>7.8708283237269567</v>
      </c>
      <c r="E483" s="43">
        <v>4.6081808060419061</v>
      </c>
      <c r="F483" s="43">
        <v>7.0146921630228567</v>
      </c>
    </row>
    <row r="484" spans="1:6" x14ac:dyDescent="0.25">
      <c r="A484" s="48">
        <v>5</v>
      </c>
      <c r="B484" s="49">
        <v>45152</v>
      </c>
      <c r="C484" s="47" t="s">
        <v>23</v>
      </c>
      <c r="D484" s="55">
        <v>8.455248446061459</v>
      </c>
      <c r="E484" s="55">
        <v>5.6725260035752543</v>
      </c>
      <c r="F484" s="55">
        <v>5.9828532513453414</v>
      </c>
    </row>
    <row r="485" spans="1:6" x14ac:dyDescent="0.25">
      <c r="A485" s="58">
        <v>454</v>
      </c>
      <c r="B485" s="59">
        <v>45152</v>
      </c>
      <c r="C485" s="57" t="s">
        <v>23</v>
      </c>
      <c r="D485" s="65">
        <v>36.891085851334296</v>
      </c>
      <c r="E485" s="65">
        <v>22.560295073597619</v>
      </c>
      <c r="F485" s="65">
        <v>30.811200172133862</v>
      </c>
    </row>
    <row r="486" spans="1:6" x14ac:dyDescent="0.25">
      <c r="A486" s="45">
        <v>454</v>
      </c>
      <c r="B486" s="37">
        <v>45152</v>
      </c>
      <c r="C486" s="35" t="s">
        <v>23</v>
      </c>
      <c r="D486" s="43">
        <v>54.47379960009949</v>
      </c>
      <c r="E486" s="43">
        <v>42.836059680955515</v>
      </c>
      <c r="F486" s="43">
        <v>25.021140826159559</v>
      </c>
    </row>
    <row r="487" spans="1:6" x14ac:dyDescent="0.25">
      <c r="A487" s="45">
        <v>197</v>
      </c>
      <c r="B487" s="37">
        <v>45152</v>
      </c>
      <c r="C487" s="35" t="s">
        <v>23</v>
      </c>
      <c r="D487" s="43">
        <v>68.020712812520856</v>
      </c>
      <c r="E487" s="43">
        <v>56.196160150011551</v>
      </c>
      <c r="F487" s="43">
        <v>25.422788224395006</v>
      </c>
    </row>
    <row r="488" spans="1:6" x14ac:dyDescent="0.25">
      <c r="A488" s="48">
        <v>197</v>
      </c>
      <c r="B488" s="49">
        <v>45152</v>
      </c>
      <c r="C488" s="47" t="s">
        <v>23</v>
      </c>
      <c r="D488" s="55">
        <v>50.837075128791</v>
      </c>
      <c r="E488" s="55">
        <v>32.071117321016558</v>
      </c>
      <c r="F488" s="55">
        <v>40.346809286715036</v>
      </c>
    </row>
    <row r="489" spans="1:6" x14ac:dyDescent="0.25">
      <c r="A489" s="58" t="s">
        <v>30</v>
      </c>
      <c r="B489" s="59">
        <v>45152</v>
      </c>
      <c r="C489" s="57" t="s">
        <v>23</v>
      </c>
      <c r="D489" s="65">
        <v>2.7515253718886218E-2</v>
      </c>
      <c r="E489" s="65">
        <v>6.2126487457751971E-3</v>
      </c>
      <c r="F489" s="65">
        <v>4.5800600692188685E-2</v>
      </c>
    </row>
    <row r="490" spans="1:6" x14ac:dyDescent="0.25">
      <c r="A490" s="45" t="s">
        <v>30</v>
      </c>
      <c r="B490" s="37">
        <v>45152</v>
      </c>
      <c r="C490" s="35" t="s">
        <v>23</v>
      </c>
      <c r="D490" s="43">
        <v>3.2341904443939966E-2</v>
      </c>
      <c r="E490" s="43">
        <v>2.6507240754321541E-2</v>
      </c>
      <c r="F490" s="43">
        <v>1.2544526932679623E-2</v>
      </c>
    </row>
    <row r="491" spans="1:6" x14ac:dyDescent="0.25">
      <c r="A491" s="45">
        <v>18</v>
      </c>
      <c r="B491" s="37">
        <v>45153</v>
      </c>
      <c r="C491" s="35" t="s">
        <v>23</v>
      </c>
      <c r="D491" s="43">
        <v>1.3826535860440665</v>
      </c>
      <c r="E491" s="43">
        <v>0.86174967321921003</v>
      </c>
      <c r="F491" s="43">
        <v>1.1199434125734413</v>
      </c>
    </row>
    <row r="492" spans="1:6" x14ac:dyDescent="0.25">
      <c r="A492" s="48">
        <v>18</v>
      </c>
      <c r="B492" s="49">
        <v>45153</v>
      </c>
      <c r="C492" s="47" t="s">
        <v>23</v>
      </c>
      <c r="D492" s="55">
        <v>1.290211332347766</v>
      </c>
      <c r="E492" s="55">
        <v>0.74747487775465693</v>
      </c>
      <c r="F492" s="55">
        <v>1.1668833773751848</v>
      </c>
    </row>
    <row r="493" spans="1:6" x14ac:dyDescent="0.25">
      <c r="A493" s="58">
        <v>112</v>
      </c>
      <c r="B493" s="59">
        <v>45153</v>
      </c>
      <c r="C493" s="57" t="s">
        <v>23</v>
      </c>
      <c r="D493" s="65">
        <v>2.5889734674799989</v>
      </c>
      <c r="E493" s="65">
        <v>1.5087977819637755</v>
      </c>
      <c r="F493" s="65">
        <v>2.3223777238598799</v>
      </c>
    </row>
    <row r="494" spans="1:6" x14ac:dyDescent="0.25">
      <c r="A494" s="45">
        <v>112</v>
      </c>
      <c r="B494" s="37">
        <v>45153</v>
      </c>
      <c r="C494" s="35" t="s">
        <v>23</v>
      </c>
      <c r="D494" s="43">
        <v>2.5475305636940511</v>
      </c>
      <c r="E494" s="43">
        <v>1.491205875356624</v>
      </c>
      <c r="F494" s="43">
        <v>2.2710980799254687</v>
      </c>
    </row>
    <row r="495" spans="1:6" x14ac:dyDescent="0.25">
      <c r="A495" s="45">
        <v>11</v>
      </c>
      <c r="B495" s="37">
        <v>45148</v>
      </c>
      <c r="C495" s="35" t="s">
        <v>23</v>
      </c>
      <c r="D495" s="43">
        <v>8.4991708785784628</v>
      </c>
      <c r="E495" s="43">
        <v>5.7321957337021425</v>
      </c>
      <c r="F495" s="43">
        <v>5.9489965614840923</v>
      </c>
    </row>
    <row r="496" spans="1:6" x14ac:dyDescent="0.25">
      <c r="A496" s="48">
        <v>11</v>
      </c>
      <c r="B496" s="49">
        <v>45148</v>
      </c>
      <c r="C496" s="47" t="s">
        <v>23</v>
      </c>
      <c r="D496" s="55">
        <v>8.8521654579584759</v>
      </c>
      <c r="E496" s="55">
        <v>3.6265726144516734</v>
      </c>
      <c r="F496" s="55">
        <v>11.235024613539624</v>
      </c>
    </row>
    <row r="497" spans="1:6" x14ac:dyDescent="0.25">
      <c r="A497" s="58">
        <v>438</v>
      </c>
      <c r="B497" s="59">
        <v>45148</v>
      </c>
      <c r="C497" s="57" t="s">
        <v>23</v>
      </c>
      <c r="D497" s="65">
        <v>35.987573118559439</v>
      </c>
      <c r="E497" s="65">
        <v>12.968094253618364</v>
      </c>
      <c r="F497" s="65">
        <v>49.491879559623321</v>
      </c>
    </row>
    <row r="498" spans="1:6" x14ac:dyDescent="0.25">
      <c r="A498" s="45">
        <v>438</v>
      </c>
      <c r="B498" s="37">
        <v>45148</v>
      </c>
      <c r="C498" s="35" t="s">
        <v>23</v>
      </c>
      <c r="D498" s="43">
        <v>24.217014248606443</v>
      </c>
      <c r="E498" s="43">
        <v>7.2740299877201711</v>
      </c>
      <c r="F498" s="43">
        <v>36.42741616090548</v>
      </c>
    </row>
    <row r="499" spans="1:6" x14ac:dyDescent="0.25">
      <c r="A499" s="45">
        <v>276</v>
      </c>
      <c r="B499" s="37">
        <v>45148</v>
      </c>
      <c r="C499" s="35" t="s">
        <v>23</v>
      </c>
      <c r="D499" s="43">
        <v>19.862974794596873</v>
      </c>
      <c r="E499" s="43">
        <v>8.2842247058167899</v>
      </c>
      <c r="F499" s="43">
        <v>24.894312690877182</v>
      </c>
    </row>
    <row r="500" spans="1:6" x14ac:dyDescent="0.25">
      <c r="A500" s="48">
        <v>276</v>
      </c>
      <c r="B500" s="49">
        <v>45148</v>
      </c>
      <c r="C500" s="47" t="s">
        <v>23</v>
      </c>
      <c r="D500" s="55">
        <v>30.745736774642559</v>
      </c>
      <c r="E500" s="55">
        <v>20.666233204595532</v>
      </c>
      <c r="F500" s="55">
        <v>21.670932675601108</v>
      </c>
    </row>
    <row r="501" spans="1:6" x14ac:dyDescent="0.25">
      <c r="A501" s="58">
        <v>150</v>
      </c>
      <c r="B501" s="59">
        <v>45148</v>
      </c>
      <c r="C501" s="57" t="s">
        <v>23</v>
      </c>
      <c r="D501" s="65">
        <v>61.779967786115357</v>
      </c>
      <c r="E501" s="65">
        <v>35.571961821103201</v>
      </c>
      <c r="F501" s="65">
        <v>56.347212824776136</v>
      </c>
    </row>
    <row r="502" spans="1:6" x14ac:dyDescent="0.25">
      <c r="A502" s="45">
        <v>150</v>
      </c>
      <c r="B502" s="37">
        <v>45148</v>
      </c>
      <c r="C502" s="35" t="s">
        <v>23</v>
      </c>
      <c r="D502" s="43">
        <v>54.092238273947522</v>
      </c>
      <c r="E502" s="43">
        <v>38.307501557386928</v>
      </c>
      <c r="F502" s="43">
        <v>33.937183940605287</v>
      </c>
    </row>
    <row r="503" spans="1:6" x14ac:dyDescent="0.25">
      <c r="A503" s="45">
        <v>74</v>
      </c>
      <c r="B503" s="37">
        <v>45148</v>
      </c>
      <c r="C503" s="35" t="s">
        <v>23</v>
      </c>
      <c r="D503" s="43">
        <v>35.13759394125492</v>
      </c>
      <c r="E503" s="43">
        <v>24.398748709763172</v>
      </c>
      <c r="F503" s="43">
        <v>23.088517247707269</v>
      </c>
    </row>
    <row r="504" spans="1:6" x14ac:dyDescent="0.25">
      <c r="A504" s="48">
        <v>74</v>
      </c>
      <c r="B504" s="49">
        <v>45148</v>
      </c>
      <c r="C504" s="47" t="s">
        <v>23</v>
      </c>
      <c r="D504" s="55">
        <v>27.799570462425208</v>
      </c>
      <c r="E504" s="55">
        <v>17.332421707576444</v>
      </c>
      <c r="F504" s="55">
        <v>22.504369822924836</v>
      </c>
    </row>
    <row r="505" spans="1:6" x14ac:dyDescent="0.25">
      <c r="A505" s="58">
        <v>455</v>
      </c>
      <c r="B505" s="59">
        <v>45148</v>
      </c>
      <c r="C505" s="57" t="s">
        <v>23</v>
      </c>
      <c r="D505" s="65">
        <v>41.408057531570719</v>
      </c>
      <c r="E505" s="65">
        <v>30.608766837710274</v>
      </c>
      <c r="F505" s="65">
        <v>23.218474991799955</v>
      </c>
    </row>
    <row r="506" spans="1:6" x14ac:dyDescent="0.25">
      <c r="A506" s="45">
        <v>455</v>
      </c>
      <c r="B506" s="37">
        <v>45148</v>
      </c>
      <c r="C506" s="35" t="s">
        <v>23</v>
      </c>
      <c r="D506" s="43">
        <v>31.509267107424865</v>
      </c>
      <c r="E506" s="43">
        <v>19.906367700513794</v>
      </c>
      <c r="F506" s="43">
        <v>24.946233724858804</v>
      </c>
    </row>
    <row r="507" spans="1:6" x14ac:dyDescent="0.25">
      <c r="A507" s="45">
        <v>87</v>
      </c>
      <c r="B507" s="37">
        <v>45148</v>
      </c>
      <c r="C507" s="35" t="s">
        <v>23</v>
      </c>
      <c r="D507" s="43">
        <v>10.446891149054006</v>
      </c>
      <c r="E507" s="43">
        <v>7.1222727868188134</v>
      </c>
      <c r="F507" s="43">
        <v>7.1479294788056631</v>
      </c>
    </row>
    <row r="508" spans="1:6" x14ac:dyDescent="0.25">
      <c r="A508" s="48">
        <v>87</v>
      </c>
      <c r="B508" s="49">
        <v>45148</v>
      </c>
      <c r="C508" s="47" t="s">
        <v>23</v>
      </c>
      <c r="D508" s="55">
        <v>7.6635638654570446</v>
      </c>
      <c r="E508" s="55">
        <v>4.7830234005877994</v>
      </c>
      <c r="F508" s="55">
        <v>6.1931619994688774</v>
      </c>
    </row>
    <row r="509" spans="1:6" x14ac:dyDescent="0.25">
      <c r="A509" s="58">
        <v>45</v>
      </c>
      <c r="B509" s="59">
        <v>45148</v>
      </c>
      <c r="C509" s="57" t="s">
        <v>23</v>
      </c>
      <c r="D509" s="65">
        <v>1.3373178702001041</v>
      </c>
      <c r="E509" s="65">
        <v>0.91065095349571967</v>
      </c>
      <c r="F509" s="65">
        <v>0.91733387091442697</v>
      </c>
    </row>
    <row r="510" spans="1:6" x14ac:dyDescent="0.25">
      <c r="A510" s="45">
        <v>45</v>
      </c>
      <c r="B510" s="37">
        <v>45148</v>
      </c>
      <c r="C510" s="35" t="s">
        <v>23</v>
      </c>
      <c r="D510" s="43">
        <v>1.2835183540005319</v>
      </c>
      <c r="E510" s="43">
        <v>0.86116788401398825</v>
      </c>
      <c r="F510" s="43">
        <v>0.90805351047106875</v>
      </c>
    </row>
    <row r="511" spans="1:6" x14ac:dyDescent="0.25">
      <c r="A511" s="45">
        <v>21</v>
      </c>
      <c r="B511" s="37">
        <v>45153</v>
      </c>
      <c r="C511" s="35" t="s">
        <v>23</v>
      </c>
      <c r="D511" s="43">
        <v>5.627766957420608</v>
      </c>
      <c r="E511" s="43">
        <v>3.3845854491505207</v>
      </c>
      <c r="F511" s="43">
        <v>4.8228402427806891</v>
      </c>
    </row>
    <row r="512" spans="1:6" x14ac:dyDescent="0.25">
      <c r="A512" s="48">
        <v>21</v>
      </c>
      <c r="B512" s="49">
        <v>45153</v>
      </c>
      <c r="C512" s="47" t="s">
        <v>23</v>
      </c>
      <c r="D512" s="55">
        <v>5.7018724841913722</v>
      </c>
      <c r="E512" s="55">
        <v>3.5046831834161289</v>
      </c>
      <c r="F512" s="55">
        <v>4.7239569966667734</v>
      </c>
    </row>
    <row r="513" spans="1:6" x14ac:dyDescent="0.25">
      <c r="A513" s="58">
        <v>36</v>
      </c>
      <c r="B513" s="59">
        <v>45153</v>
      </c>
      <c r="C513" s="57" t="s">
        <v>23</v>
      </c>
      <c r="D513" s="65">
        <v>11.431836387116061</v>
      </c>
      <c r="E513" s="65">
        <v>8.0839499037187874</v>
      </c>
      <c r="F513" s="65">
        <v>7.1979559393041352</v>
      </c>
    </row>
    <row r="514" spans="1:6" x14ac:dyDescent="0.25">
      <c r="A514" s="45">
        <v>36</v>
      </c>
      <c r="B514" s="37">
        <v>45153</v>
      </c>
      <c r="C514" s="35" t="s">
        <v>23</v>
      </c>
      <c r="D514" s="43">
        <v>8.4396635927334795</v>
      </c>
      <c r="E514" s="43">
        <v>5.1173089402970708</v>
      </c>
      <c r="F514" s="43">
        <v>7.1430625027382799</v>
      </c>
    </row>
    <row r="515" spans="1:6" x14ac:dyDescent="0.25">
      <c r="A515" s="45">
        <v>98</v>
      </c>
      <c r="B515" s="37">
        <v>45152</v>
      </c>
      <c r="C515" s="35" t="s">
        <v>23</v>
      </c>
      <c r="D515" s="43">
        <v>7.92895211438654</v>
      </c>
      <c r="E515" s="43">
        <v>5.7144287490696115</v>
      </c>
      <c r="F515" s="43">
        <v>4.7612252354313975</v>
      </c>
    </row>
    <row r="516" spans="1:6" x14ac:dyDescent="0.25">
      <c r="A516" s="48">
        <v>98</v>
      </c>
      <c r="B516" s="49">
        <v>45152</v>
      </c>
      <c r="C516" s="47" t="s">
        <v>23</v>
      </c>
      <c r="D516" s="55">
        <v>6.0063351793420114</v>
      </c>
      <c r="E516" s="55">
        <v>3.6831175175627693</v>
      </c>
      <c r="F516" s="55">
        <v>4.9949179728253696</v>
      </c>
    </row>
    <row r="517" spans="1:6" x14ac:dyDescent="0.25">
      <c r="A517" s="58">
        <v>89</v>
      </c>
      <c r="B517" s="59">
        <v>45152</v>
      </c>
      <c r="C517" s="57" t="s">
        <v>23</v>
      </c>
      <c r="D517" s="65">
        <v>21.631009890853765</v>
      </c>
      <c r="E517" s="65">
        <v>16.110931147752456</v>
      </c>
      <c r="F517" s="65">
        <v>11.868169297667812</v>
      </c>
    </row>
    <row r="518" spans="1:6" x14ac:dyDescent="0.25">
      <c r="A518" s="45">
        <v>89</v>
      </c>
      <c r="B518" s="37">
        <v>45152</v>
      </c>
      <c r="C518" s="35" t="s">
        <v>23</v>
      </c>
      <c r="D518" s="43">
        <v>21.102170499508816</v>
      </c>
      <c r="E518" s="43">
        <v>15.193812684695002</v>
      </c>
      <c r="F518" s="43">
        <v>12.702969301849697</v>
      </c>
    </row>
    <row r="519" spans="1:6" x14ac:dyDescent="0.25">
      <c r="A519" s="45">
        <v>139</v>
      </c>
      <c r="B519" s="37">
        <v>45153</v>
      </c>
      <c r="C519" s="35" t="s">
        <v>23</v>
      </c>
      <c r="D519" s="43">
        <v>36.470879614649448</v>
      </c>
      <c r="E519" s="43">
        <v>28.978208468208614</v>
      </c>
      <c r="F519" s="43">
        <v>16.109242964847788</v>
      </c>
    </row>
    <row r="520" spans="1:6" x14ac:dyDescent="0.25">
      <c r="A520" s="48">
        <v>139</v>
      </c>
      <c r="B520" s="49">
        <v>45153</v>
      </c>
      <c r="C520" s="47" t="s">
        <v>23</v>
      </c>
      <c r="D520" s="55">
        <v>26.266668959119293</v>
      </c>
      <c r="E520" s="55">
        <v>16.725494646427418</v>
      </c>
      <c r="F520" s="55">
        <v>20.513524772287521</v>
      </c>
    </row>
    <row r="521" spans="1:6" x14ac:dyDescent="0.25">
      <c r="A521" s="58">
        <v>44</v>
      </c>
      <c r="B521" s="59">
        <v>45153</v>
      </c>
      <c r="C521" s="57" t="s">
        <v>23</v>
      </c>
      <c r="D521" s="65">
        <v>17.601338396232521</v>
      </c>
      <c r="E521" s="65">
        <v>8.1576518666324596</v>
      </c>
      <c r="F521" s="65">
        <v>20.303926038640128</v>
      </c>
    </row>
    <row r="522" spans="1:6" x14ac:dyDescent="0.25">
      <c r="A522" s="45">
        <v>44</v>
      </c>
      <c r="B522" s="37">
        <v>45153</v>
      </c>
      <c r="C522" s="35" t="s">
        <v>23</v>
      </c>
      <c r="D522" s="43">
        <v>24.334558025745537</v>
      </c>
      <c r="E522" s="43">
        <v>15.675941343548631</v>
      </c>
      <c r="F522" s="43">
        <v>18.616025866723341</v>
      </c>
    </row>
    <row r="523" spans="1:6" x14ac:dyDescent="0.25">
      <c r="A523" s="45" t="s">
        <v>44</v>
      </c>
      <c r="B523" s="37">
        <v>45154</v>
      </c>
      <c r="C523" s="35" t="s">
        <v>23</v>
      </c>
      <c r="D523" s="43">
        <v>13.213886324828534</v>
      </c>
      <c r="E523" s="43">
        <v>8.5981252410122107</v>
      </c>
      <c r="F523" s="43">
        <v>9.9238863302050984</v>
      </c>
    </row>
    <row r="524" spans="1:6" x14ac:dyDescent="0.25">
      <c r="A524" s="48" t="s">
        <v>44</v>
      </c>
      <c r="B524" s="49">
        <v>45154</v>
      </c>
      <c r="C524" s="47" t="s">
        <v>23</v>
      </c>
      <c r="D524" s="55">
        <v>12.219816386483567</v>
      </c>
      <c r="E524" s="55">
        <v>7.5543716366561116</v>
      </c>
      <c r="F524" s="55">
        <v>10.030706212129031</v>
      </c>
    </row>
    <row r="525" spans="1:6" x14ac:dyDescent="0.25">
      <c r="A525" s="58">
        <v>39</v>
      </c>
      <c r="B525" s="59">
        <v>45154</v>
      </c>
      <c r="C525" s="57" t="s">
        <v>23</v>
      </c>
      <c r="D525" s="65">
        <v>2.1060290046120218</v>
      </c>
      <c r="E525" s="65">
        <v>1.3209342726293141</v>
      </c>
      <c r="F525" s="65">
        <v>1.6879536737628213</v>
      </c>
    </row>
    <row r="526" spans="1:6" x14ac:dyDescent="0.25">
      <c r="A526" s="45">
        <v>39</v>
      </c>
      <c r="B526" s="37">
        <v>45154</v>
      </c>
      <c r="C526" s="35" t="s">
        <v>23</v>
      </c>
      <c r="D526" s="43">
        <v>1.5594293752868227</v>
      </c>
      <c r="E526" s="43">
        <v>0.88558995955385977</v>
      </c>
      <c r="F526" s="43">
        <v>1.4487547438258703</v>
      </c>
    </row>
    <row r="527" spans="1:6" x14ac:dyDescent="0.25">
      <c r="A527" s="58">
        <v>186</v>
      </c>
      <c r="B527" s="59">
        <v>45153</v>
      </c>
      <c r="C527" s="57" t="s">
        <v>23</v>
      </c>
      <c r="D527" s="43">
        <v>77.555142301497384</v>
      </c>
      <c r="E527" s="43">
        <v>56.657347829266364</v>
      </c>
      <c r="F527" s="43">
        <v>44.930258115296695</v>
      </c>
    </row>
    <row r="528" spans="1:6" ht="15.75" thickBot="1" x14ac:dyDescent="0.3">
      <c r="A528" s="58">
        <v>186</v>
      </c>
      <c r="B528" s="59">
        <v>45153</v>
      </c>
      <c r="C528" s="57" t="s">
        <v>23</v>
      </c>
      <c r="D528" s="43">
        <v>78.273413420106039</v>
      </c>
      <c r="E528" s="43">
        <v>54.79663046063343</v>
      </c>
      <c r="F528" s="43">
        <v>50.47508336286608</v>
      </c>
    </row>
    <row r="529" spans="1:6" x14ac:dyDescent="0.25">
      <c r="A529" s="34">
        <v>145</v>
      </c>
      <c r="B529" s="36">
        <v>45154</v>
      </c>
      <c r="C529" s="35" t="s">
        <v>23</v>
      </c>
      <c r="D529" s="43">
        <v>12.470079858379286</v>
      </c>
      <c r="E529" s="43">
        <v>6.1710736289065036</v>
      </c>
      <c r="F529" s="43">
        <v>13.542863393366485</v>
      </c>
    </row>
    <row r="530" spans="1:6" x14ac:dyDescent="0.25">
      <c r="A530" s="45">
        <v>145</v>
      </c>
      <c r="B530" s="37">
        <v>45154</v>
      </c>
      <c r="C530" s="35" t="s">
        <v>23</v>
      </c>
      <c r="D530" s="43">
        <v>12.522336060007778</v>
      </c>
      <c r="E530" s="43">
        <v>8.2697834088035176</v>
      </c>
      <c r="F530" s="43">
        <v>9.1429882000891549</v>
      </c>
    </row>
    <row r="531" spans="1:6" x14ac:dyDescent="0.25">
      <c r="A531" s="48">
        <v>145</v>
      </c>
      <c r="B531" s="49">
        <v>45154</v>
      </c>
      <c r="C531" s="47" t="s">
        <v>23</v>
      </c>
      <c r="D531" s="55">
        <v>12.851079231983091</v>
      </c>
      <c r="E531" s="55">
        <v>8.5509906256314405</v>
      </c>
      <c r="F531" s="55">
        <v>9.2451905036560476</v>
      </c>
    </row>
    <row r="532" spans="1:6" x14ac:dyDescent="0.25">
      <c r="A532" s="58">
        <v>145</v>
      </c>
      <c r="B532" s="59">
        <v>45154</v>
      </c>
      <c r="C532" s="57" t="s">
        <v>23</v>
      </c>
      <c r="D532" s="65">
        <v>12.933993383504816</v>
      </c>
      <c r="E532" s="65">
        <v>8.371757511005157</v>
      </c>
      <c r="F532" s="65">
        <v>9.8088071258742655</v>
      </c>
    </row>
    <row r="533" spans="1:6" x14ac:dyDescent="0.25">
      <c r="A533" s="68">
        <v>33</v>
      </c>
      <c r="B533" s="69">
        <v>45154</v>
      </c>
      <c r="C533" s="67" t="s">
        <v>23</v>
      </c>
      <c r="D533" s="75">
        <v>3.6152422138136289</v>
      </c>
      <c r="E533" s="75">
        <v>1.919076508555934</v>
      </c>
      <c r="F533" s="75">
        <v>3.6467562663040449</v>
      </c>
    </row>
    <row r="534" spans="1:6" x14ac:dyDescent="0.25">
      <c r="A534" s="68">
        <v>33</v>
      </c>
      <c r="B534" s="69">
        <v>45154</v>
      </c>
      <c r="C534" s="67" t="s">
        <v>23</v>
      </c>
      <c r="D534" s="75">
        <v>3.6468414257893307</v>
      </c>
      <c r="E534" s="75">
        <v>1.4766282404236848</v>
      </c>
      <c r="F534" s="75">
        <v>4.6659583485361384</v>
      </c>
    </row>
    <row r="535" spans="1:6" x14ac:dyDescent="0.25">
      <c r="A535" s="48">
        <v>32</v>
      </c>
      <c r="B535" s="49">
        <v>45154</v>
      </c>
      <c r="C535" s="47" t="s">
        <v>23</v>
      </c>
      <c r="D535" s="55">
        <v>12.837108296655506</v>
      </c>
      <c r="E535" s="55">
        <v>7.9871329479786963</v>
      </c>
      <c r="F535" s="55">
        <v>10.427446999655142</v>
      </c>
    </row>
    <row r="536" spans="1:6" x14ac:dyDescent="0.25">
      <c r="A536" s="58">
        <v>32</v>
      </c>
      <c r="B536" s="59">
        <v>45154</v>
      </c>
      <c r="C536" s="57" t="s">
        <v>23</v>
      </c>
      <c r="D536" s="65">
        <v>15.347402968054039</v>
      </c>
      <c r="E536" s="65">
        <v>10.011726830622926</v>
      </c>
      <c r="F536" s="65">
        <v>11.47170369547689</v>
      </c>
    </row>
    <row r="537" spans="1:6" x14ac:dyDescent="0.25">
      <c r="A537" s="45">
        <v>110</v>
      </c>
      <c r="B537" s="37">
        <v>45154</v>
      </c>
      <c r="C537" s="35" t="s">
        <v>23</v>
      </c>
      <c r="D537" s="43">
        <v>10.487913145184988</v>
      </c>
      <c r="E537" s="43">
        <v>6.3787372497990624</v>
      </c>
      <c r="F537" s="43">
        <v>8.8347281750797393</v>
      </c>
    </row>
    <row r="538" spans="1:6" x14ac:dyDescent="0.25">
      <c r="A538" s="45">
        <v>110</v>
      </c>
      <c r="B538" s="37">
        <v>45154</v>
      </c>
      <c r="C538" s="35" t="s">
        <v>23</v>
      </c>
      <c r="D538" s="43">
        <v>10.30636933670197</v>
      </c>
      <c r="E538" s="43">
        <v>6.4707115976984975</v>
      </c>
      <c r="F538" s="43">
        <v>8.2466641388574633</v>
      </c>
    </row>
    <row r="539" spans="1:6" x14ac:dyDescent="0.25">
      <c r="A539" s="48">
        <v>411</v>
      </c>
      <c r="B539" s="49">
        <v>45155</v>
      </c>
      <c r="C539" s="47" t="s">
        <v>23</v>
      </c>
      <c r="D539" s="55">
        <v>50.214214644761547</v>
      </c>
      <c r="E539" s="55">
        <v>40.111812045180862</v>
      </c>
      <c r="F539" s="55">
        <v>21.720165589098471</v>
      </c>
    </row>
    <row r="540" spans="1:6" x14ac:dyDescent="0.25">
      <c r="A540" s="58">
        <v>411</v>
      </c>
      <c r="B540" s="59">
        <v>45155</v>
      </c>
      <c r="C540" s="57" t="s">
        <v>23</v>
      </c>
      <c r="D540" s="65">
        <v>48.956642180469217</v>
      </c>
      <c r="E540" s="65">
        <v>38.459424468286159</v>
      </c>
      <c r="F540" s="65">
        <v>22.569018081193576</v>
      </c>
    </row>
    <row r="541" spans="1:6" x14ac:dyDescent="0.25">
      <c r="A541" s="45">
        <v>274</v>
      </c>
      <c r="B541" s="37">
        <v>45155</v>
      </c>
      <c r="C541" s="35" t="s">
        <v>23</v>
      </c>
      <c r="D541" s="43">
        <v>2.3604442577873628</v>
      </c>
      <c r="E541" s="43">
        <v>1.5518078156938024</v>
      </c>
      <c r="F541" s="43">
        <v>1.7385683505011544</v>
      </c>
    </row>
    <row r="542" spans="1:6" x14ac:dyDescent="0.25">
      <c r="A542" s="45">
        <v>274</v>
      </c>
      <c r="B542" s="37">
        <v>45155</v>
      </c>
      <c r="C542" s="35" t="s">
        <v>23</v>
      </c>
      <c r="D542" s="43">
        <v>2.324316370982026</v>
      </c>
      <c r="E542" s="43">
        <v>1.3960650963057262</v>
      </c>
      <c r="F542" s="43">
        <v>1.9957402405540441</v>
      </c>
    </row>
    <row r="543" spans="1:6" x14ac:dyDescent="0.25">
      <c r="A543" s="48">
        <v>121</v>
      </c>
      <c r="B543" s="49">
        <v>45163</v>
      </c>
      <c r="C543" s="47" t="s">
        <v>23</v>
      </c>
      <c r="D543" s="55">
        <v>75.637483921147293</v>
      </c>
      <c r="E543" s="55">
        <v>59.139922434620857</v>
      </c>
      <c r="F543" s="55">
        <v>35.469757196031814</v>
      </c>
    </row>
    <row r="544" spans="1:6" x14ac:dyDescent="0.25">
      <c r="A544" s="58">
        <v>121</v>
      </c>
      <c r="B544" s="59">
        <v>45163</v>
      </c>
      <c r="C544" s="57" t="s">
        <v>23</v>
      </c>
      <c r="D544" s="65">
        <v>74.791309041794605</v>
      </c>
      <c r="E544" s="65">
        <v>58.098980020766007</v>
      </c>
      <c r="F544" s="65">
        <v>35.888507395211477</v>
      </c>
    </row>
    <row r="545" spans="1:6" x14ac:dyDescent="0.25">
      <c r="A545" s="45">
        <v>121</v>
      </c>
      <c r="B545" s="37">
        <v>45163</v>
      </c>
      <c r="C545" s="35" t="s">
        <v>23</v>
      </c>
      <c r="D545" s="43">
        <v>76.608385676867314</v>
      </c>
      <c r="E545" s="43">
        <v>53.713437296410177</v>
      </c>
      <c r="F545" s="43">
        <v>49.224139017982857</v>
      </c>
    </row>
    <row r="546" spans="1:6" x14ac:dyDescent="0.25">
      <c r="A546" s="45">
        <v>121</v>
      </c>
      <c r="B546" s="37">
        <v>45163</v>
      </c>
      <c r="C546" s="35" t="s">
        <v>23</v>
      </c>
      <c r="D546" s="43">
        <v>75.268702139631756</v>
      </c>
      <c r="E546" s="43">
        <v>54.879986980229283</v>
      </c>
      <c r="F546" s="43">
        <v>43.835737592715304</v>
      </c>
    </row>
    <row r="547" spans="1:6" x14ac:dyDescent="0.25">
      <c r="A547" s="48">
        <v>72</v>
      </c>
      <c r="B547" s="49">
        <v>45163</v>
      </c>
      <c r="C547" s="47" t="s">
        <v>23</v>
      </c>
      <c r="D547" s="55">
        <v>42.934325713795225</v>
      </c>
      <c r="E547" s="55">
        <v>32.791322949410912</v>
      </c>
      <c r="F547" s="55">
        <v>21.807455943426259</v>
      </c>
    </row>
    <row r="548" spans="1:6" x14ac:dyDescent="0.25">
      <c r="A548" s="58">
        <v>72</v>
      </c>
      <c r="B548" s="59">
        <v>45163</v>
      </c>
      <c r="C548" s="57" t="s">
        <v>23</v>
      </c>
      <c r="D548" s="65">
        <v>43.279531402756412</v>
      </c>
      <c r="E548" s="65">
        <v>32.77796496226793</v>
      </c>
      <c r="F548" s="65">
        <v>22.578367847050242</v>
      </c>
    </row>
    <row r="549" spans="1:6" x14ac:dyDescent="0.25">
      <c r="A549" s="45">
        <v>72</v>
      </c>
      <c r="B549" s="37">
        <v>45163</v>
      </c>
      <c r="C549" s="35" t="s">
        <v>23</v>
      </c>
      <c r="D549" s="43">
        <v>43.341773366869397</v>
      </c>
      <c r="E549" s="43">
        <v>33.182906499634008</v>
      </c>
      <c r="F549" s="43">
        <v>21.841563764556085</v>
      </c>
    </row>
    <row r="550" spans="1:6" x14ac:dyDescent="0.25">
      <c r="A550" s="45">
        <v>72</v>
      </c>
      <c r="B550" s="37">
        <v>45163</v>
      </c>
      <c r="C550" s="35" t="s">
        <v>23</v>
      </c>
      <c r="D550" s="43">
        <v>42.790443051334996</v>
      </c>
      <c r="E550" s="43">
        <v>31.57355532573197</v>
      </c>
      <c r="F550" s="43">
        <v>24.116308610046495</v>
      </c>
    </row>
    <row r="551" spans="1:6" x14ac:dyDescent="0.25">
      <c r="A551" s="48">
        <v>46</v>
      </c>
      <c r="B551" s="49">
        <v>45169</v>
      </c>
      <c r="C551" s="47" t="s">
        <v>23</v>
      </c>
      <c r="D551" s="55">
        <v>23.360066441294048</v>
      </c>
      <c r="E551" s="55">
        <v>15.881219492437555</v>
      </c>
      <c r="F551" s="55">
        <v>16.079520940041455</v>
      </c>
    </row>
    <row r="552" spans="1:6" x14ac:dyDescent="0.25">
      <c r="A552" s="58">
        <v>46</v>
      </c>
      <c r="B552" s="59">
        <v>45169</v>
      </c>
      <c r="C552" s="57" t="s">
        <v>23</v>
      </c>
      <c r="D552" s="65">
        <v>22.042430447889899</v>
      </c>
      <c r="E552" s="65">
        <v>13.595329179725365</v>
      </c>
      <c r="F552" s="65">
        <v>18.161267726553742</v>
      </c>
    </row>
    <row r="553" spans="1:6" x14ac:dyDescent="0.25">
      <c r="A553" s="45">
        <v>46</v>
      </c>
      <c r="B553" s="37">
        <v>45169</v>
      </c>
      <c r="C553" s="35" t="s">
        <v>23</v>
      </c>
      <c r="D553" s="43">
        <v>23.743774416732002</v>
      </c>
      <c r="E553" s="43">
        <v>15.623494898854636</v>
      </c>
      <c r="F553" s="43">
        <v>17.458600963436336</v>
      </c>
    </row>
    <row r="554" spans="1:6" x14ac:dyDescent="0.25">
      <c r="A554" s="45">
        <v>46</v>
      </c>
      <c r="B554" s="37">
        <v>45169</v>
      </c>
      <c r="C554" s="35" t="s">
        <v>23</v>
      </c>
      <c r="D554" s="43">
        <v>22.681964435868906</v>
      </c>
      <c r="E554" s="43">
        <v>14.000961617006388</v>
      </c>
      <c r="F554" s="43">
        <v>18.664156060554422</v>
      </c>
    </row>
    <row r="555" spans="1:6" x14ac:dyDescent="0.25">
      <c r="A555" s="48">
        <v>30</v>
      </c>
      <c r="B555" s="49">
        <v>45191</v>
      </c>
      <c r="C555" s="47" t="s">
        <v>23</v>
      </c>
      <c r="D555" s="55">
        <v>27.967208364699818</v>
      </c>
      <c r="E555" s="55">
        <v>19.259915133365009</v>
      </c>
      <c r="F555" s="55">
        <v>18.720680447369833</v>
      </c>
    </row>
    <row r="556" spans="1:6" x14ac:dyDescent="0.25">
      <c r="A556" s="58">
        <v>30</v>
      </c>
      <c r="B556" s="59">
        <v>45191</v>
      </c>
      <c r="C556" s="57" t="s">
        <v>23</v>
      </c>
      <c r="D556" s="65">
        <v>29.42629675631737</v>
      </c>
      <c r="E556" s="65">
        <v>19.746659485614977</v>
      </c>
      <c r="F556" s="65">
        <v>20.811220132010149</v>
      </c>
    </row>
    <row r="557" spans="1:6" x14ac:dyDescent="0.25">
      <c r="A557" s="48">
        <v>46</v>
      </c>
      <c r="B557" s="49">
        <v>45169</v>
      </c>
      <c r="C557" s="89" t="s">
        <v>46</v>
      </c>
      <c r="D557" s="55">
        <v>23.920774015201456</v>
      </c>
      <c r="E557" s="55">
        <v>15.743516174875458</v>
      </c>
      <c r="F557" s="55">
        <v>17.581104356700902</v>
      </c>
    </row>
    <row r="558" spans="1:6" ht="15.75" thickBot="1" x14ac:dyDescent="0.3">
      <c r="A558" s="58">
        <v>46</v>
      </c>
      <c r="B558" s="59">
        <v>45169</v>
      </c>
      <c r="C558" s="90" t="s">
        <v>46</v>
      </c>
      <c r="D558" s="65">
        <v>23.380281886196972</v>
      </c>
      <c r="E558" s="65">
        <v>14.747789350158452</v>
      </c>
      <c r="F558" s="65">
        <v>18.55985895248282</v>
      </c>
    </row>
    <row r="559" spans="1:6" x14ac:dyDescent="0.25">
      <c r="A559" s="34">
        <v>117</v>
      </c>
      <c r="B559" s="36">
        <v>45044</v>
      </c>
      <c r="C559" s="35" t="s">
        <v>32</v>
      </c>
      <c r="D559" s="43">
        <v>4.3247000241710332</v>
      </c>
      <c r="E559" s="43">
        <v>-16.443863351295242</v>
      </c>
      <c r="F559" s="43">
        <v>44.652411257252496</v>
      </c>
    </row>
    <row r="560" spans="1:6" x14ac:dyDescent="0.25">
      <c r="A560" s="45">
        <v>117</v>
      </c>
      <c r="B560" s="37">
        <v>45044</v>
      </c>
      <c r="C560" s="35" t="s">
        <v>32</v>
      </c>
      <c r="D560" s="43">
        <v>16.674068669017817</v>
      </c>
      <c r="E560" s="43">
        <v>7.8009858883891017</v>
      </c>
      <c r="F560" s="43">
        <v>19.07712797835174</v>
      </c>
    </row>
    <row r="561" spans="1:6" x14ac:dyDescent="0.25">
      <c r="A561" s="48">
        <v>219</v>
      </c>
      <c r="B561" s="49">
        <v>45063</v>
      </c>
      <c r="C561" s="47" t="s">
        <v>32</v>
      </c>
      <c r="D561" s="55">
        <v>3.9025194313778209</v>
      </c>
      <c r="E561" s="55">
        <v>2.5999498824331604</v>
      </c>
      <c r="F561" s="55">
        <v>2.8005245302310202</v>
      </c>
    </row>
    <row r="562" spans="1:6" x14ac:dyDescent="0.25">
      <c r="A562" s="58">
        <v>219</v>
      </c>
      <c r="B562" s="59">
        <v>45063</v>
      </c>
      <c r="C562" s="57" t="s">
        <v>32</v>
      </c>
      <c r="D562" s="65">
        <v>3.8411719581490629</v>
      </c>
      <c r="E562" s="65">
        <v>2.2316343676947858</v>
      </c>
      <c r="F562" s="65">
        <v>3.4605058194766962</v>
      </c>
    </row>
    <row r="563" spans="1:6" x14ac:dyDescent="0.25">
      <c r="A563" s="68">
        <v>49</v>
      </c>
      <c r="B563" s="69">
        <v>45063</v>
      </c>
      <c r="C563" s="67" t="s">
        <v>32</v>
      </c>
      <c r="D563" s="75">
        <v>20.715309354132195</v>
      </c>
      <c r="E563" s="75">
        <v>14.76230051940929</v>
      </c>
      <c r="F563" s="75">
        <v>12.798968994654238</v>
      </c>
    </row>
    <row r="564" spans="1:6" x14ac:dyDescent="0.25">
      <c r="A564" s="68">
        <v>49</v>
      </c>
      <c r="B564" s="69">
        <v>45063</v>
      </c>
      <c r="C564" s="67" t="s">
        <v>32</v>
      </c>
      <c r="D564" s="75">
        <v>17.611369482042495</v>
      </c>
      <c r="E564" s="75">
        <v>10.160432136337542</v>
      </c>
      <c r="F564" s="75">
        <v>16.019515293265645</v>
      </c>
    </row>
    <row r="565" spans="1:6" x14ac:dyDescent="0.25">
      <c r="A565" s="48">
        <v>48</v>
      </c>
      <c r="B565" s="49">
        <v>45063</v>
      </c>
      <c r="C565" s="47" t="s">
        <v>32</v>
      </c>
      <c r="D565" s="55">
        <v>7.3610055631783524</v>
      </c>
      <c r="E565" s="55">
        <v>4.9426540848076899</v>
      </c>
      <c r="F565" s="55">
        <v>5.1994556784969221</v>
      </c>
    </row>
    <row r="566" spans="1:6" x14ac:dyDescent="0.25">
      <c r="A566" s="58">
        <v>48</v>
      </c>
      <c r="B566" s="59">
        <v>45063</v>
      </c>
      <c r="C566" s="57" t="s">
        <v>32</v>
      </c>
      <c r="D566" s="65">
        <v>3.7304063543991326</v>
      </c>
      <c r="E566" s="65">
        <v>1.4856427431853809</v>
      </c>
      <c r="F566" s="65">
        <v>4.8262417641095663</v>
      </c>
    </row>
    <row r="567" spans="1:6" x14ac:dyDescent="0.25">
      <c r="A567" s="45">
        <v>44</v>
      </c>
      <c r="B567" s="37">
        <v>45063</v>
      </c>
      <c r="C567" s="35" t="s">
        <v>32</v>
      </c>
      <c r="D567" s="43">
        <v>3.0980987509089042</v>
      </c>
      <c r="E567" s="43">
        <v>-5.1427380945661456</v>
      </c>
      <c r="F567" s="43">
        <v>17.717799217771354</v>
      </c>
    </row>
    <row r="568" spans="1:6" x14ac:dyDescent="0.25">
      <c r="A568" s="45">
        <v>44</v>
      </c>
      <c r="B568" s="37">
        <v>45063</v>
      </c>
      <c r="C568" s="35" t="s">
        <v>32</v>
      </c>
      <c r="D568" s="43">
        <v>6.5005603419080549</v>
      </c>
      <c r="E568" s="43">
        <v>3.319806541909728</v>
      </c>
      <c r="F568" s="43">
        <v>6.8386206699964047</v>
      </c>
    </row>
    <row r="569" spans="1:6" x14ac:dyDescent="0.25">
      <c r="A569" s="48">
        <v>276</v>
      </c>
      <c r="B569" s="49">
        <v>45063</v>
      </c>
      <c r="C569" s="47" t="s">
        <v>32</v>
      </c>
      <c r="D569" s="55">
        <v>9.3312153811372092</v>
      </c>
      <c r="E569" s="55">
        <v>5.7990773940770559</v>
      </c>
      <c r="F569" s="55">
        <v>7.5940966721793304</v>
      </c>
    </row>
    <row r="570" spans="1:6" x14ac:dyDescent="0.25">
      <c r="A570" s="58">
        <v>276</v>
      </c>
      <c r="B570" s="59">
        <v>45063</v>
      </c>
      <c r="C570" s="57" t="s">
        <v>32</v>
      </c>
      <c r="D570" s="65">
        <v>9.0868755518076458</v>
      </c>
      <c r="E570" s="65">
        <v>5.303585953669061</v>
      </c>
      <c r="F570" s="65">
        <v>8.1340726359979563</v>
      </c>
    </row>
    <row r="571" spans="1:6" x14ac:dyDescent="0.25">
      <c r="A571" s="45">
        <v>438</v>
      </c>
      <c r="B571" s="37">
        <v>45064</v>
      </c>
      <c r="C571" s="35" t="s">
        <v>32</v>
      </c>
      <c r="D571" s="43">
        <v>1.5904179737441704</v>
      </c>
      <c r="E571" s="43">
        <v>-0.54901615903790124</v>
      </c>
      <c r="F571" s="43">
        <v>4.5997833854814543</v>
      </c>
    </row>
    <row r="572" spans="1:6" x14ac:dyDescent="0.25">
      <c r="A572" s="45">
        <v>438</v>
      </c>
      <c r="B572" s="37">
        <v>45064</v>
      </c>
      <c r="C572" s="35" t="s">
        <v>32</v>
      </c>
      <c r="D572" s="43">
        <v>1.9795507112370527</v>
      </c>
      <c r="E572" s="43">
        <v>-0.1442166155550044</v>
      </c>
      <c r="F572" s="43">
        <v>4.5660997526029234</v>
      </c>
    </row>
    <row r="573" spans="1:6" x14ac:dyDescent="0.25">
      <c r="A573" s="48">
        <v>274</v>
      </c>
      <c r="B573" s="49">
        <v>45064</v>
      </c>
      <c r="C573" s="47" t="s">
        <v>32</v>
      </c>
      <c r="D573" s="55">
        <v>0.6387485096436486</v>
      </c>
      <c r="E573" s="55">
        <v>0.2546436543566446</v>
      </c>
      <c r="F573" s="55">
        <v>0.82582543886705861</v>
      </c>
    </row>
    <row r="574" spans="1:6" ht="15.75" thickBot="1" x14ac:dyDescent="0.3">
      <c r="A574" s="58">
        <v>274</v>
      </c>
      <c r="B574" s="59">
        <v>45064</v>
      </c>
      <c r="C574" s="57" t="s">
        <v>32</v>
      </c>
      <c r="D574" s="65">
        <v>1.0921372513416556</v>
      </c>
      <c r="E574" s="65">
        <v>0.58071515613628422</v>
      </c>
      <c r="F574" s="65">
        <v>1.0995575046915489</v>
      </c>
    </row>
    <row r="575" spans="1:6" x14ac:dyDescent="0.25">
      <c r="A575" s="34">
        <v>139</v>
      </c>
      <c r="B575" s="36">
        <v>45068</v>
      </c>
      <c r="C575" s="35" t="s">
        <v>32</v>
      </c>
      <c r="D575" s="43">
        <v>4.2144406421380411</v>
      </c>
      <c r="E575" s="43">
        <v>2.5590915185972887</v>
      </c>
      <c r="F575" s="43">
        <v>3.5590006156126179</v>
      </c>
    </row>
    <row r="576" spans="1:6" x14ac:dyDescent="0.25">
      <c r="A576" s="45">
        <v>139</v>
      </c>
      <c r="B576" s="37">
        <v>45068</v>
      </c>
      <c r="C576" s="35" t="s">
        <v>32</v>
      </c>
      <c r="D576" s="43">
        <v>5.5660988233204822</v>
      </c>
      <c r="E576" s="43">
        <v>3.665114534338036</v>
      </c>
      <c r="F576" s="43">
        <v>4.0871162213122583</v>
      </c>
    </row>
    <row r="577" spans="1:6" x14ac:dyDescent="0.25">
      <c r="A577" s="48">
        <v>211</v>
      </c>
      <c r="B577" s="49">
        <v>45068</v>
      </c>
      <c r="C577" s="47" t="s">
        <v>32</v>
      </c>
      <c r="D577" s="55">
        <v>3.5806890223809682</v>
      </c>
      <c r="E577" s="55">
        <v>2.2034398107002136</v>
      </c>
      <c r="F577" s="55">
        <v>2.9610858051136231</v>
      </c>
    </row>
    <row r="578" spans="1:6" x14ac:dyDescent="0.25">
      <c r="A578" s="58">
        <v>211</v>
      </c>
      <c r="B578" s="59">
        <v>45068</v>
      </c>
      <c r="C578" s="57" t="s">
        <v>32</v>
      </c>
      <c r="D578" s="65">
        <v>3.8995993542296841</v>
      </c>
      <c r="E578" s="65">
        <v>2.4912006346249211</v>
      </c>
      <c r="F578" s="65">
        <v>3.0280572471502412</v>
      </c>
    </row>
    <row r="579" spans="1:6" x14ac:dyDescent="0.25">
      <c r="A579" s="68">
        <v>180</v>
      </c>
      <c r="B579" s="69">
        <v>45068</v>
      </c>
      <c r="C579" s="67" t="s">
        <v>32</v>
      </c>
      <c r="D579" s="75">
        <v>22.352647420383626</v>
      </c>
      <c r="E579" s="75">
        <v>16.618152065156949</v>
      </c>
      <c r="F579" s="75">
        <v>12.329165013737347</v>
      </c>
    </row>
    <row r="580" spans="1:6" x14ac:dyDescent="0.25">
      <c r="A580" s="68">
        <v>180</v>
      </c>
      <c r="B580" s="69">
        <v>45068</v>
      </c>
      <c r="C580" s="67" t="s">
        <v>32</v>
      </c>
      <c r="D580" s="75">
        <v>23.151631242925003</v>
      </c>
      <c r="E580" s="75">
        <v>17.985317837463761</v>
      </c>
      <c r="F580" s="75">
        <v>11.107573821741665</v>
      </c>
    </row>
    <row r="581" spans="1:6" x14ac:dyDescent="0.25">
      <c r="A581" s="48">
        <v>179</v>
      </c>
      <c r="B581" s="49">
        <v>45069</v>
      </c>
      <c r="C581" s="47" t="s">
        <v>32</v>
      </c>
      <c r="D581" s="55">
        <v>25.694594813468669</v>
      </c>
      <c r="E581" s="55">
        <v>21.215267369712294</v>
      </c>
      <c r="F581" s="55">
        <v>9.6305540040762132</v>
      </c>
    </row>
    <row r="582" spans="1:6" x14ac:dyDescent="0.25">
      <c r="A582" s="58">
        <v>179</v>
      </c>
      <c r="B582" s="59">
        <v>45069</v>
      </c>
      <c r="C582" s="57" t="s">
        <v>32</v>
      </c>
      <c r="D582" s="65">
        <v>20.566278350613469</v>
      </c>
      <c r="E582" s="65">
        <v>14.745183713737084</v>
      </c>
      <c r="F582" s="65">
        <v>12.515353469284225</v>
      </c>
    </row>
    <row r="583" spans="1:6" x14ac:dyDescent="0.25">
      <c r="A583" s="45">
        <v>181</v>
      </c>
      <c r="B583" s="37">
        <v>45069</v>
      </c>
      <c r="C583" s="35" t="s">
        <v>32</v>
      </c>
      <c r="D583" s="43">
        <v>10.891930707930664</v>
      </c>
      <c r="E583" s="43">
        <v>7.2618062573769278</v>
      </c>
      <c r="F583" s="43">
        <v>7.8047675686905302</v>
      </c>
    </row>
    <row r="584" spans="1:6" x14ac:dyDescent="0.25">
      <c r="A584" s="45">
        <v>181</v>
      </c>
      <c r="B584" s="37">
        <v>45069</v>
      </c>
      <c r="C584" s="35" t="s">
        <v>32</v>
      </c>
      <c r="D584" s="43">
        <v>11.039833082361431</v>
      </c>
      <c r="E584" s="43">
        <v>7.6004415899035243</v>
      </c>
      <c r="F584" s="43">
        <v>7.3946917087845048</v>
      </c>
    </row>
    <row r="585" spans="1:6" x14ac:dyDescent="0.25">
      <c r="A585" s="48">
        <v>185</v>
      </c>
      <c r="B585" s="49">
        <v>45069</v>
      </c>
      <c r="C585" s="47" t="s">
        <v>32</v>
      </c>
      <c r="D585" s="55">
        <v>18.151537545220599</v>
      </c>
      <c r="E585" s="55">
        <v>10.632353165304625</v>
      </c>
      <c r="F585" s="55">
        <v>16.166246416819337</v>
      </c>
    </row>
    <row r="586" spans="1:6" x14ac:dyDescent="0.25">
      <c r="A586" s="58">
        <v>185</v>
      </c>
      <c r="B586" s="59">
        <v>45069</v>
      </c>
      <c r="C586" s="57" t="s">
        <v>32</v>
      </c>
      <c r="D586" s="65">
        <v>18.352344306921097</v>
      </c>
      <c r="E586" s="65">
        <v>10.727878784187618</v>
      </c>
      <c r="F586" s="65">
        <v>16.392600873876976</v>
      </c>
    </row>
    <row r="587" spans="1:6" x14ac:dyDescent="0.25">
      <c r="A587" s="45">
        <v>85</v>
      </c>
      <c r="B587" s="37">
        <v>45069</v>
      </c>
      <c r="C587" s="35" t="s">
        <v>32</v>
      </c>
      <c r="D587" s="43">
        <v>0.93870282625729795</v>
      </c>
      <c r="E587" s="43">
        <v>0.50168910030974323</v>
      </c>
      <c r="F587" s="43">
        <v>0.93957951078724289</v>
      </c>
    </row>
    <row r="588" spans="1:6" x14ac:dyDescent="0.25">
      <c r="A588" s="45">
        <v>85</v>
      </c>
      <c r="B588" s="37">
        <v>45069</v>
      </c>
      <c r="C588" s="35" t="s">
        <v>32</v>
      </c>
      <c r="D588" s="43">
        <v>0.99387594425406822</v>
      </c>
      <c r="E588" s="43">
        <v>0.5263408281551637</v>
      </c>
      <c r="F588" s="43">
        <v>1.0052004996126445</v>
      </c>
    </row>
    <row r="589" spans="1:6" x14ac:dyDescent="0.25">
      <c r="A589" s="48">
        <v>133</v>
      </c>
      <c r="B589" s="49">
        <v>45069</v>
      </c>
      <c r="C589" s="47" t="s">
        <v>32</v>
      </c>
      <c r="D589" s="55">
        <v>6.7570360787619075</v>
      </c>
      <c r="E589" s="55">
        <v>3.6934230102175807</v>
      </c>
      <c r="F589" s="55">
        <v>6.5867680973703004</v>
      </c>
    </row>
    <row r="590" spans="1:6" x14ac:dyDescent="0.25">
      <c r="A590" s="58">
        <v>133</v>
      </c>
      <c r="B590" s="59">
        <v>45069</v>
      </c>
      <c r="C590" s="57" t="s">
        <v>32</v>
      </c>
      <c r="D590" s="65">
        <v>7.3579707359787836</v>
      </c>
      <c r="E590" s="65">
        <v>4.2373086083458151</v>
      </c>
      <c r="F590" s="65">
        <v>6.7094235744108817</v>
      </c>
    </row>
    <row r="591" spans="1:6" x14ac:dyDescent="0.25">
      <c r="A591" s="45">
        <v>145</v>
      </c>
      <c r="B591" s="37">
        <v>45068</v>
      </c>
      <c r="C591" s="35" t="s">
        <v>32</v>
      </c>
      <c r="D591" s="43">
        <v>4.5132147234293631</v>
      </c>
      <c r="E591" s="43">
        <v>2.9934468329212298</v>
      </c>
      <c r="F591" s="43">
        <v>3.2675009645924877</v>
      </c>
    </row>
    <row r="592" spans="1:6" x14ac:dyDescent="0.25">
      <c r="A592" s="45">
        <v>145</v>
      </c>
      <c r="B592" s="37">
        <v>45068</v>
      </c>
      <c r="C592" s="35" t="s">
        <v>32</v>
      </c>
      <c r="D592" s="43">
        <v>4.8400027499911378</v>
      </c>
      <c r="E592" s="43">
        <v>3.4744967492122552</v>
      </c>
      <c r="F592" s="43">
        <v>2.9358379016745966</v>
      </c>
    </row>
    <row r="593" spans="1:6" x14ac:dyDescent="0.25">
      <c r="A593" s="48">
        <v>72</v>
      </c>
      <c r="B593" s="49">
        <v>45069</v>
      </c>
      <c r="C593" s="47" t="s">
        <v>32</v>
      </c>
      <c r="D593" s="55">
        <v>7.1205426597977795</v>
      </c>
      <c r="E593" s="55">
        <v>5.2729599602588895</v>
      </c>
      <c r="F593" s="55">
        <v>3.972302804008613</v>
      </c>
    </row>
    <row r="594" spans="1:6" x14ac:dyDescent="0.25">
      <c r="A594" s="58">
        <v>72</v>
      </c>
      <c r="B594" s="59">
        <v>45069</v>
      </c>
      <c r="C594" s="57" t="s">
        <v>32</v>
      </c>
      <c r="D594" s="65">
        <v>7.5095866132421021</v>
      </c>
      <c r="E594" s="65">
        <v>5.5234732039698891</v>
      </c>
      <c r="F594" s="65">
        <v>4.2701438299352557</v>
      </c>
    </row>
    <row r="595" spans="1:6" x14ac:dyDescent="0.25">
      <c r="A595" s="45">
        <v>89</v>
      </c>
      <c r="B595" s="37">
        <v>45070</v>
      </c>
      <c r="C595" s="35" t="s">
        <v>32</v>
      </c>
      <c r="D595" s="43">
        <v>4.1020551264398861</v>
      </c>
      <c r="E595" s="43">
        <v>2.0035435147645213</v>
      </c>
      <c r="F595" s="43">
        <v>4.5117999651020346</v>
      </c>
    </row>
    <row r="596" spans="1:6" x14ac:dyDescent="0.25">
      <c r="A596" s="45">
        <v>89</v>
      </c>
      <c r="B596" s="188">
        <v>45070</v>
      </c>
      <c r="C596" s="35" t="s">
        <v>32</v>
      </c>
      <c r="D596" s="43">
        <v>4.3141615411677599</v>
      </c>
      <c r="E596" s="43">
        <v>1.8546798168378484</v>
      </c>
      <c r="F596" s="43">
        <v>5.2878857073093108</v>
      </c>
    </row>
    <row r="597" spans="1:6" x14ac:dyDescent="0.25">
      <c r="A597" s="48">
        <v>182</v>
      </c>
      <c r="B597" s="49">
        <v>45070</v>
      </c>
      <c r="C597" s="47" t="s">
        <v>32</v>
      </c>
      <c r="D597" s="55">
        <v>2.1658405326966554</v>
      </c>
      <c r="E597" s="55">
        <v>0.40763668475989662</v>
      </c>
      <c r="F597" s="55">
        <v>3.7801382730640309</v>
      </c>
    </row>
    <row r="598" spans="1:6" x14ac:dyDescent="0.25">
      <c r="A598" s="58">
        <v>182</v>
      </c>
      <c r="B598" s="59">
        <v>45070</v>
      </c>
      <c r="C598" s="57" t="s">
        <v>32</v>
      </c>
      <c r="D598" s="65">
        <v>2.71954934734562</v>
      </c>
      <c r="E598" s="65">
        <v>1.7259320124255506</v>
      </c>
      <c r="F598" s="65">
        <v>2.1362772700781476</v>
      </c>
    </row>
    <row r="599" spans="1:6" x14ac:dyDescent="0.25">
      <c r="A599" s="45">
        <v>57</v>
      </c>
      <c r="B599" s="37">
        <v>45070</v>
      </c>
      <c r="C599" s="35" t="s">
        <v>32</v>
      </c>
      <c r="D599" s="43">
        <v>7.2528809259724216</v>
      </c>
      <c r="E599" s="43">
        <v>4.0597595938043947</v>
      </c>
      <c r="F599" s="43">
        <v>6.8652108641612566</v>
      </c>
    </row>
    <row r="600" spans="1:6" x14ac:dyDescent="0.25">
      <c r="A600" s="45">
        <v>57</v>
      </c>
      <c r="B600" s="37">
        <v>45070</v>
      </c>
      <c r="C600" s="35" t="s">
        <v>32</v>
      </c>
      <c r="D600" s="43">
        <v>7.9264667953914456</v>
      </c>
      <c r="E600" s="43">
        <v>4.5402562097873478</v>
      </c>
      <c r="F600" s="43">
        <v>7.2803527590488102</v>
      </c>
    </row>
    <row r="601" spans="1:6" x14ac:dyDescent="0.25">
      <c r="A601" s="48">
        <v>114</v>
      </c>
      <c r="B601" s="49">
        <v>45070</v>
      </c>
      <c r="C601" s="47" t="s">
        <v>32</v>
      </c>
      <c r="D601" s="55">
        <v>15.354188779585524</v>
      </c>
      <c r="E601" s="55">
        <v>10.300423952624485</v>
      </c>
      <c r="F601" s="55">
        <v>10.865594377966231</v>
      </c>
    </row>
    <row r="602" spans="1:6" x14ac:dyDescent="0.25">
      <c r="A602" s="58">
        <v>114</v>
      </c>
      <c r="B602" s="59">
        <v>45070</v>
      </c>
      <c r="C602" s="57" t="s">
        <v>32</v>
      </c>
      <c r="D602" s="65">
        <v>14.85229328191938</v>
      </c>
      <c r="E602" s="65">
        <v>8.9247634926855675</v>
      </c>
      <c r="F602" s="65">
        <v>12.744189046852703</v>
      </c>
    </row>
    <row r="603" spans="1:6" x14ac:dyDescent="0.25">
      <c r="A603" s="45">
        <v>115</v>
      </c>
      <c r="B603" s="37">
        <v>45070</v>
      </c>
      <c r="C603" s="35" t="s">
        <v>32</v>
      </c>
      <c r="D603" s="43">
        <v>4.3162280175670924</v>
      </c>
      <c r="E603" s="43">
        <v>2.1050998723316838</v>
      </c>
      <c r="F603" s="43">
        <v>4.7539255122561288</v>
      </c>
    </row>
    <row r="604" spans="1:6" x14ac:dyDescent="0.25">
      <c r="A604" s="45">
        <v>115</v>
      </c>
      <c r="B604" s="37">
        <v>45070</v>
      </c>
      <c r="C604" s="35" t="s">
        <v>32</v>
      </c>
      <c r="D604" s="43">
        <v>4.6497618839425323</v>
      </c>
      <c r="E604" s="43">
        <v>2.7076583667577308</v>
      </c>
      <c r="F604" s="43">
        <v>4.1755225619473242</v>
      </c>
    </row>
    <row r="605" spans="1:6" x14ac:dyDescent="0.25">
      <c r="A605" s="48">
        <v>11</v>
      </c>
      <c r="B605" s="49">
        <v>45071</v>
      </c>
      <c r="C605" s="47" t="s">
        <v>32</v>
      </c>
      <c r="D605" s="55">
        <v>7.6365805871850956</v>
      </c>
      <c r="E605" s="55">
        <v>5.052705407578153</v>
      </c>
      <c r="F605" s="55">
        <v>5.5553316361549241</v>
      </c>
    </row>
    <row r="606" spans="1:6" x14ac:dyDescent="0.25">
      <c r="A606" s="58">
        <v>11</v>
      </c>
      <c r="B606" s="59">
        <v>45071</v>
      </c>
      <c r="C606" s="57" t="s">
        <v>32</v>
      </c>
      <c r="D606" s="65">
        <v>5.6881172193277472</v>
      </c>
      <c r="E606" s="65">
        <v>0.70417104754144089</v>
      </c>
      <c r="F606" s="65">
        <v>10.715484269340557</v>
      </c>
    </row>
    <row r="607" spans="1:6" x14ac:dyDescent="0.25">
      <c r="A607" s="45">
        <v>117</v>
      </c>
      <c r="B607" s="37">
        <v>45072</v>
      </c>
      <c r="C607" s="35" t="s">
        <v>32</v>
      </c>
      <c r="D607" s="43">
        <v>25.765446859712615</v>
      </c>
      <c r="E607" s="43">
        <v>14.285946350567949</v>
      </c>
      <c r="F607" s="43">
        <v>24.680926094661032</v>
      </c>
    </row>
    <row r="608" spans="1:6" ht="15.75" thickBot="1" x14ac:dyDescent="0.3">
      <c r="A608" s="45">
        <v>117</v>
      </c>
      <c r="B608" s="37">
        <v>45072</v>
      </c>
      <c r="C608" s="35" t="s">
        <v>32</v>
      </c>
      <c r="D608" s="43">
        <v>26.603233279627759</v>
      </c>
      <c r="E608" s="43">
        <v>15.156694856393742</v>
      </c>
      <c r="F608" s="43">
        <v>24.610057609953124</v>
      </c>
    </row>
    <row r="609" spans="1:6" x14ac:dyDescent="0.25">
      <c r="A609" s="34">
        <v>98</v>
      </c>
      <c r="B609" s="36">
        <v>45076</v>
      </c>
      <c r="C609" s="35" t="s">
        <v>32</v>
      </c>
      <c r="D609" s="43">
        <v>5.0501940416374875</v>
      </c>
      <c r="E609" s="43">
        <v>3.8074937908606472</v>
      </c>
      <c r="F609" s="43">
        <v>2.6718055391702085</v>
      </c>
    </row>
    <row r="610" spans="1:6" x14ac:dyDescent="0.25">
      <c r="A610" s="45">
        <v>98</v>
      </c>
      <c r="B610" s="37">
        <v>45076</v>
      </c>
      <c r="C610" s="35" t="s">
        <v>32</v>
      </c>
      <c r="D610" s="43">
        <v>5.4551490636523647</v>
      </c>
      <c r="E610" s="43">
        <v>4.1379864464860807</v>
      </c>
      <c r="F610" s="43">
        <v>2.8318996269075098</v>
      </c>
    </row>
    <row r="611" spans="1:6" x14ac:dyDescent="0.25">
      <c r="A611" s="48">
        <v>184</v>
      </c>
      <c r="B611" s="49">
        <v>45076</v>
      </c>
      <c r="C611" s="47" t="s">
        <v>32</v>
      </c>
      <c r="D611" s="55">
        <v>8.7144815363431682</v>
      </c>
      <c r="E611" s="55">
        <v>6.6300678649507052</v>
      </c>
      <c r="F611" s="55">
        <v>4.4814893934937965</v>
      </c>
    </row>
    <row r="612" spans="1:6" x14ac:dyDescent="0.25">
      <c r="A612" s="58">
        <v>184</v>
      </c>
      <c r="B612" s="59">
        <v>45076</v>
      </c>
      <c r="C612" s="57" t="s">
        <v>32</v>
      </c>
      <c r="D612" s="65">
        <v>8.5271980780197403</v>
      </c>
      <c r="E612" s="65">
        <v>6.2840501482343161</v>
      </c>
      <c r="F612" s="65">
        <v>4.8227680490386646</v>
      </c>
    </row>
    <row r="613" spans="1:6" x14ac:dyDescent="0.25">
      <c r="A613" s="68" t="s">
        <v>29</v>
      </c>
      <c r="B613" s="69">
        <v>45076</v>
      </c>
      <c r="C613" s="67" t="s">
        <v>32</v>
      </c>
      <c r="D613" s="75">
        <v>8.5515013953439833</v>
      </c>
      <c r="E613" s="75">
        <v>6.323917949973521</v>
      </c>
      <c r="F613" s="75">
        <v>4.7893044075464921</v>
      </c>
    </row>
    <row r="614" spans="1:6" x14ac:dyDescent="0.25">
      <c r="A614" s="68" t="s">
        <v>50</v>
      </c>
      <c r="B614" s="69">
        <v>45076</v>
      </c>
      <c r="C614" s="67" t="s">
        <v>32</v>
      </c>
      <c r="D614" s="75">
        <v>8.5705357073661723</v>
      </c>
      <c r="E614" s="75">
        <v>6.401585900455931</v>
      </c>
      <c r="F614" s="75">
        <v>4.6632420848570169</v>
      </c>
    </row>
    <row r="615" spans="1:6" x14ac:dyDescent="0.25">
      <c r="A615" s="48">
        <v>92</v>
      </c>
      <c r="B615" s="49">
        <v>45076</v>
      </c>
      <c r="C615" s="47" t="s">
        <v>32</v>
      </c>
      <c r="D615" s="55">
        <v>6.6498045729122142</v>
      </c>
      <c r="E615" s="55">
        <v>4.1699191188697933</v>
      </c>
      <c r="F615" s="55">
        <v>5.3317537261912049</v>
      </c>
    </row>
    <row r="616" spans="1:6" x14ac:dyDescent="0.25">
      <c r="A616" s="58">
        <v>92</v>
      </c>
      <c r="B616" s="59">
        <v>45076</v>
      </c>
      <c r="C616" s="57" t="s">
        <v>32</v>
      </c>
      <c r="D616" s="65">
        <v>6.6285132726564839</v>
      </c>
      <c r="E616" s="65">
        <v>4.0678423153294485</v>
      </c>
      <c r="F616" s="65">
        <v>5.5054425582531268</v>
      </c>
    </row>
    <row r="617" spans="1:6" x14ac:dyDescent="0.25">
      <c r="A617" s="45">
        <v>96</v>
      </c>
      <c r="B617" s="37">
        <v>45076</v>
      </c>
      <c r="C617" s="35" t="s">
        <v>32</v>
      </c>
      <c r="D617" s="43">
        <v>1.358166559433573</v>
      </c>
      <c r="E617" s="43">
        <v>0.85031201185698924</v>
      </c>
      <c r="F617" s="43">
        <v>1.0918872772896551</v>
      </c>
    </row>
    <row r="618" spans="1:6" x14ac:dyDescent="0.25">
      <c r="A618" s="45">
        <v>96</v>
      </c>
      <c r="B618" s="37">
        <v>45076</v>
      </c>
      <c r="C618" s="35" t="s">
        <v>32</v>
      </c>
      <c r="D618" s="43">
        <v>1.3385356410102771</v>
      </c>
      <c r="E618" s="43">
        <v>0.86506618206403207</v>
      </c>
      <c r="F618" s="43">
        <v>1.0179593367344268</v>
      </c>
    </row>
    <row r="619" spans="1:6" x14ac:dyDescent="0.25">
      <c r="A619" s="48">
        <v>93</v>
      </c>
      <c r="B619" s="49">
        <v>45076</v>
      </c>
      <c r="C619" s="47" t="s">
        <v>32</v>
      </c>
      <c r="D619" s="55">
        <v>2.2118061554017414</v>
      </c>
      <c r="E619" s="55">
        <v>1.4515840016879435</v>
      </c>
      <c r="F619" s="55">
        <v>1.6344776304846667</v>
      </c>
    </row>
    <row r="620" spans="1:6" x14ac:dyDescent="0.25">
      <c r="A620" s="58">
        <v>93</v>
      </c>
      <c r="B620" s="59">
        <v>45076</v>
      </c>
      <c r="C620" s="57" t="s">
        <v>32</v>
      </c>
      <c r="D620" s="65">
        <v>2.2167947918000692</v>
      </c>
      <c r="E620" s="65">
        <v>1.4452729791905825</v>
      </c>
      <c r="F620" s="65">
        <v>1.6587718971103962</v>
      </c>
    </row>
    <row r="621" spans="1:6" x14ac:dyDescent="0.25">
      <c r="A621" s="45">
        <v>120</v>
      </c>
      <c r="B621" s="37">
        <v>45077</v>
      </c>
      <c r="C621" s="35" t="s">
        <v>32</v>
      </c>
      <c r="D621" s="43">
        <v>19.528450995527972</v>
      </c>
      <c r="E621" s="43">
        <v>14.188334531886991</v>
      </c>
      <c r="F621" s="43">
        <v>11.481250396828111</v>
      </c>
    </row>
    <row r="622" spans="1:6" x14ac:dyDescent="0.25">
      <c r="A622" s="45">
        <v>120</v>
      </c>
      <c r="B622" s="37">
        <v>45077</v>
      </c>
      <c r="C622" s="35" t="s">
        <v>32</v>
      </c>
      <c r="D622" s="43">
        <v>19.737244677376761</v>
      </c>
      <c r="E622" s="43">
        <v>14.098696450190085</v>
      </c>
      <c r="F622" s="43">
        <v>12.122878688451358</v>
      </c>
    </row>
    <row r="623" spans="1:6" x14ac:dyDescent="0.25">
      <c r="A623" s="48">
        <v>183</v>
      </c>
      <c r="B623" s="49">
        <v>45077</v>
      </c>
      <c r="C623" s="47" t="s">
        <v>32</v>
      </c>
      <c r="D623" s="55">
        <v>10.76074600002271</v>
      </c>
      <c r="E623" s="55">
        <v>7.4551441770381821</v>
      </c>
      <c r="F623" s="55">
        <v>7.107043919416733</v>
      </c>
    </row>
    <row r="624" spans="1:6" x14ac:dyDescent="0.25">
      <c r="A624" s="58">
        <v>183</v>
      </c>
      <c r="B624" s="59">
        <v>45077</v>
      </c>
      <c r="C624" s="57" t="s">
        <v>32</v>
      </c>
      <c r="D624" s="65">
        <v>13.135654377864688</v>
      </c>
      <c r="E624" s="65">
        <v>9.1497298919447481</v>
      </c>
      <c r="F624" s="65">
        <v>8.569737644727871</v>
      </c>
    </row>
    <row r="625" spans="1:6" x14ac:dyDescent="0.25">
      <c r="A625" s="45">
        <v>91</v>
      </c>
      <c r="B625" s="37">
        <v>45077</v>
      </c>
      <c r="C625" s="35" t="s">
        <v>32</v>
      </c>
      <c r="D625" s="43">
        <v>9.53573830460269</v>
      </c>
      <c r="E625" s="43">
        <v>6.4372159472018602</v>
      </c>
      <c r="F625" s="43">
        <v>6.6618230684117865</v>
      </c>
    </row>
    <row r="626" spans="1:6" x14ac:dyDescent="0.25">
      <c r="A626" s="45">
        <v>91</v>
      </c>
      <c r="B626" s="37">
        <v>45077</v>
      </c>
      <c r="C626" s="35" t="s">
        <v>32</v>
      </c>
      <c r="D626" s="43">
        <v>9.7023829134012196</v>
      </c>
      <c r="E626" s="43">
        <v>6.4778813875937882</v>
      </c>
      <c r="F626" s="43">
        <v>6.9326782804859777</v>
      </c>
    </row>
    <row r="627" spans="1:6" x14ac:dyDescent="0.25">
      <c r="A627" s="48">
        <v>169</v>
      </c>
      <c r="B627" s="49">
        <v>45077</v>
      </c>
      <c r="C627" s="47" t="s">
        <v>32</v>
      </c>
      <c r="D627" s="55">
        <v>39.716305762721156</v>
      </c>
      <c r="E627" s="55">
        <v>14.679648778287676</v>
      </c>
      <c r="F627" s="55">
        <v>53.82881251653199</v>
      </c>
    </row>
    <row r="628" spans="1:6" x14ac:dyDescent="0.25">
      <c r="A628" s="58">
        <v>169</v>
      </c>
      <c r="B628" s="59">
        <v>45077</v>
      </c>
      <c r="C628" s="57" t="s">
        <v>32</v>
      </c>
      <c r="D628" s="65">
        <v>51.090446757733623</v>
      </c>
      <c r="E628" s="65">
        <v>34.672400669189663</v>
      </c>
      <c r="F628" s="65">
        <v>35.298799090369513</v>
      </c>
    </row>
    <row r="629" spans="1:6" x14ac:dyDescent="0.25">
      <c r="A629" s="45">
        <v>165</v>
      </c>
      <c r="B629" s="37">
        <v>45077</v>
      </c>
      <c r="C629" s="35" t="s">
        <v>32</v>
      </c>
      <c r="D629" s="43">
        <v>56.551880484890255</v>
      </c>
      <c r="E629" s="43">
        <v>39.396039480959523</v>
      </c>
      <c r="F629" s="43">
        <v>36.885058158451066</v>
      </c>
    </row>
    <row r="630" spans="1:6" x14ac:dyDescent="0.25">
      <c r="A630" s="45">
        <v>165</v>
      </c>
      <c r="B630" s="37">
        <v>45077</v>
      </c>
      <c r="C630" s="35" t="s">
        <v>32</v>
      </c>
      <c r="D630" s="43">
        <v>53.222458418205903</v>
      </c>
      <c r="E630" s="43">
        <v>36.579182237776351</v>
      </c>
      <c r="F630" s="43">
        <v>35.783043787923546</v>
      </c>
    </row>
    <row r="631" spans="1:6" x14ac:dyDescent="0.25">
      <c r="A631" s="48">
        <v>87</v>
      </c>
      <c r="B631" s="49">
        <v>45078</v>
      </c>
      <c r="C631" s="47" t="s">
        <v>32</v>
      </c>
      <c r="D631" s="55">
        <v>2.7384390714808826</v>
      </c>
      <c r="E631" s="55">
        <v>1.6346688517978674</v>
      </c>
      <c r="F631" s="55">
        <v>2.373105972318482</v>
      </c>
    </row>
    <row r="632" spans="1:6" x14ac:dyDescent="0.25">
      <c r="A632" s="58">
        <v>87</v>
      </c>
      <c r="B632" s="59">
        <v>45078</v>
      </c>
      <c r="C632" s="57" t="s">
        <v>32</v>
      </c>
      <c r="D632" s="65">
        <v>2.7746595012824122</v>
      </c>
      <c r="E632" s="65">
        <v>1.7381692800990403</v>
      </c>
      <c r="F632" s="65">
        <v>2.228453975544249</v>
      </c>
    </row>
    <row r="633" spans="1:6" x14ac:dyDescent="0.25">
      <c r="A633" s="45">
        <v>45</v>
      </c>
      <c r="B633" s="37">
        <v>45078</v>
      </c>
      <c r="C633" s="35" t="s">
        <v>32</v>
      </c>
      <c r="D633" s="43">
        <v>1.2926651085758352</v>
      </c>
      <c r="E633" s="43">
        <v>0.83228622363597571</v>
      </c>
      <c r="F633" s="43">
        <v>0.98981460262069765</v>
      </c>
    </row>
    <row r="634" spans="1:6" x14ac:dyDescent="0.25">
      <c r="A634" s="45">
        <v>45</v>
      </c>
      <c r="B634" s="37">
        <v>45078</v>
      </c>
      <c r="C634" s="35" t="s">
        <v>32</v>
      </c>
      <c r="D634" s="43">
        <v>1.2649291364704933</v>
      </c>
      <c r="E634" s="43">
        <v>0.69500642923577038</v>
      </c>
      <c r="F634" s="43">
        <v>1.2253338205546547</v>
      </c>
    </row>
    <row r="635" spans="1:6" x14ac:dyDescent="0.25">
      <c r="A635" s="48">
        <v>150</v>
      </c>
      <c r="B635" s="49">
        <v>45078</v>
      </c>
      <c r="C635" s="47" t="s">
        <v>32</v>
      </c>
      <c r="D635" s="55">
        <v>9.6668813401558342</v>
      </c>
      <c r="E635" s="55">
        <v>8.3870563137291523</v>
      </c>
      <c r="F635" s="55">
        <v>2.7516238068173693</v>
      </c>
    </row>
    <row r="636" spans="1:6" x14ac:dyDescent="0.25">
      <c r="A636" s="58">
        <v>150</v>
      </c>
      <c r="B636" s="59">
        <v>45078</v>
      </c>
      <c r="C636" s="57" t="s">
        <v>32</v>
      </c>
      <c r="D636" s="65">
        <v>11.216226727674899</v>
      </c>
      <c r="E636" s="65">
        <v>9.6145421462098994</v>
      </c>
      <c r="F636" s="65">
        <v>3.443621850149746</v>
      </c>
    </row>
    <row r="637" spans="1:6" x14ac:dyDescent="0.25">
      <c r="A637" s="45">
        <v>74</v>
      </c>
      <c r="B637" s="37">
        <v>45078</v>
      </c>
      <c r="C637" s="35" t="s">
        <v>32</v>
      </c>
      <c r="D637" s="43">
        <v>6.9036387818646165</v>
      </c>
      <c r="E637" s="43">
        <v>4.2152238462088576</v>
      </c>
      <c r="F637" s="43">
        <v>5.780092111659882</v>
      </c>
    </row>
    <row r="638" spans="1:6" x14ac:dyDescent="0.25">
      <c r="A638" s="45">
        <v>74</v>
      </c>
      <c r="B638" s="37">
        <v>45078</v>
      </c>
      <c r="C638" s="35" t="s">
        <v>32</v>
      </c>
      <c r="D638" s="43">
        <v>6.776053654356577</v>
      </c>
      <c r="E638" s="43">
        <v>4.0334320677759408</v>
      </c>
      <c r="F638" s="43">
        <v>5.8966364111483687</v>
      </c>
    </row>
    <row r="639" spans="1:6" x14ac:dyDescent="0.25">
      <c r="A639" s="48">
        <v>121</v>
      </c>
      <c r="B639" s="49">
        <v>45078</v>
      </c>
      <c r="C639" s="47" t="s">
        <v>32</v>
      </c>
      <c r="D639" s="55">
        <v>15.242170689208427</v>
      </c>
      <c r="E639" s="55">
        <v>9.2666175785321201</v>
      </c>
      <c r="F639" s="55">
        <v>12.847439187954063</v>
      </c>
    </row>
    <row r="640" spans="1:6" ht="15.75" thickBot="1" x14ac:dyDescent="0.3">
      <c r="A640" s="58">
        <v>121</v>
      </c>
      <c r="B640" s="59">
        <v>45078</v>
      </c>
      <c r="C640" s="57" t="s">
        <v>32</v>
      </c>
      <c r="D640" s="65">
        <v>15.199480044259644</v>
      </c>
      <c r="E640" s="65">
        <v>9.4555546070441441</v>
      </c>
      <c r="F640" s="65">
        <v>12.349439690013321</v>
      </c>
    </row>
    <row r="641" spans="1:6" x14ac:dyDescent="0.25">
      <c r="A641" s="34" t="s">
        <v>30</v>
      </c>
      <c r="B641" s="36">
        <v>45082</v>
      </c>
      <c r="C641" s="35" t="s">
        <v>51</v>
      </c>
      <c r="D641" s="43">
        <v>4.0068019762447893E-2</v>
      </c>
      <c r="E641" s="43">
        <v>-1.2383207606300944E-2</v>
      </c>
      <c r="F641" s="43">
        <v>0.11277013884281001</v>
      </c>
    </row>
    <row r="642" spans="1:6" x14ac:dyDescent="0.25">
      <c r="A642" s="45" t="s">
        <v>30</v>
      </c>
      <c r="B642" s="37">
        <v>45082</v>
      </c>
      <c r="C642" s="35" t="s">
        <v>51</v>
      </c>
      <c r="D642" s="43">
        <v>2.3686633958674711E-2</v>
      </c>
      <c r="E642" s="43">
        <v>-1.1151927060289921E-2</v>
      </c>
      <c r="F642" s="43">
        <v>7.4902906190773944E-2</v>
      </c>
    </row>
    <row r="643" spans="1:6" x14ac:dyDescent="0.25">
      <c r="A643" s="48">
        <v>3</v>
      </c>
      <c r="B643" s="49">
        <v>45082</v>
      </c>
      <c r="C643" s="47" t="s">
        <v>32</v>
      </c>
      <c r="D643" s="55">
        <v>7.1398057344893289</v>
      </c>
      <c r="E643" s="55">
        <v>4.8499726243126897</v>
      </c>
      <c r="F643" s="55">
        <v>4.9231411868797723</v>
      </c>
    </row>
    <row r="644" spans="1:6" x14ac:dyDescent="0.25">
      <c r="A644" s="58">
        <v>3</v>
      </c>
      <c r="B644" s="59">
        <v>45082</v>
      </c>
      <c r="C644" s="57" t="s">
        <v>32</v>
      </c>
      <c r="D644" s="65">
        <v>7.1053722894961355</v>
      </c>
      <c r="E644" s="65">
        <v>4.544012656344627</v>
      </c>
      <c r="F644" s="65">
        <v>5.5069232112757422</v>
      </c>
    </row>
    <row r="645" spans="1:6" x14ac:dyDescent="0.25">
      <c r="A645" s="68">
        <v>5</v>
      </c>
      <c r="B645" s="69">
        <v>45082</v>
      </c>
      <c r="C645" s="67" t="s">
        <v>32</v>
      </c>
      <c r="D645" s="75">
        <v>3.9507393441196652</v>
      </c>
      <c r="E645" s="75">
        <v>2.6652255549252337</v>
      </c>
      <c r="F645" s="75">
        <v>2.7638546467680269</v>
      </c>
    </row>
    <row r="646" spans="1:6" x14ac:dyDescent="0.25">
      <c r="A646" s="68">
        <v>5</v>
      </c>
      <c r="B646" s="69">
        <v>45082</v>
      </c>
      <c r="C646" s="67" t="s">
        <v>32</v>
      </c>
      <c r="D646" s="75">
        <v>3.9185021503246658</v>
      </c>
      <c r="E646" s="75">
        <v>2.6716469876701421</v>
      </c>
      <c r="F646" s="75">
        <v>2.6807385997072255</v>
      </c>
    </row>
    <row r="647" spans="1:6" x14ac:dyDescent="0.25">
      <c r="A647" s="48">
        <v>197</v>
      </c>
      <c r="B647" s="49">
        <v>45082</v>
      </c>
      <c r="C647" s="47" t="s">
        <v>32</v>
      </c>
      <c r="D647" s="55">
        <v>15.679099053213911</v>
      </c>
      <c r="E647" s="55">
        <v>11.65973925478743</v>
      </c>
      <c r="F647" s="55">
        <v>8.6416235666169392</v>
      </c>
    </row>
    <row r="648" spans="1:6" x14ac:dyDescent="0.25">
      <c r="A648" s="58">
        <v>197</v>
      </c>
      <c r="B648" s="59">
        <v>45082</v>
      </c>
      <c r="C648" s="57" t="s">
        <v>32</v>
      </c>
      <c r="D648" s="65">
        <v>15.749861546073515</v>
      </c>
      <c r="E648" s="65">
        <v>11.716831988792551</v>
      </c>
      <c r="F648" s="65">
        <v>8.6710135481540629</v>
      </c>
    </row>
    <row r="649" spans="1:6" x14ac:dyDescent="0.25">
      <c r="A649" s="45">
        <v>454</v>
      </c>
      <c r="B649" s="37">
        <v>45082</v>
      </c>
      <c r="C649" s="35" t="s">
        <v>32</v>
      </c>
      <c r="D649" s="43">
        <v>14.330167357548254</v>
      </c>
      <c r="E649" s="43">
        <v>9.9766290897099363</v>
      </c>
      <c r="F649" s="43">
        <v>9.3601072758523802</v>
      </c>
    </row>
    <row r="650" spans="1:6" x14ac:dyDescent="0.25">
      <c r="A650" s="45">
        <v>454</v>
      </c>
      <c r="B650" s="37">
        <v>45082</v>
      </c>
      <c r="C650" s="35" t="s">
        <v>32</v>
      </c>
      <c r="D650" s="43">
        <v>14.323116732542651</v>
      </c>
      <c r="E650" s="43">
        <v>10.14023661200855</v>
      </c>
      <c r="F650" s="43">
        <v>8.9931922591483175</v>
      </c>
    </row>
    <row r="651" spans="1:6" x14ac:dyDescent="0.25">
      <c r="A651" s="48">
        <v>149</v>
      </c>
      <c r="B651" s="49">
        <v>45082</v>
      </c>
      <c r="C651" s="47" t="s">
        <v>32</v>
      </c>
      <c r="D651" s="55">
        <v>7.1064546639573996</v>
      </c>
      <c r="E651" s="55">
        <v>5.0375385142517217</v>
      </c>
      <c r="F651" s="55">
        <v>4.4481697218672043</v>
      </c>
    </row>
    <row r="652" spans="1:6" x14ac:dyDescent="0.25">
      <c r="A652" s="58">
        <v>149</v>
      </c>
      <c r="B652" s="59">
        <v>45082</v>
      </c>
      <c r="C652" s="57" t="s">
        <v>32</v>
      </c>
      <c r="D652" s="65">
        <v>7.2347318090005155</v>
      </c>
      <c r="E652" s="65">
        <v>5.1275359244653842</v>
      </c>
      <c r="F652" s="65">
        <v>4.5304711517505316</v>
      </c>
    </row>
    <row r="653" spans="1:6" x14ac:dyDescent="0.25">
      <c r="A653" s="45">
        <v>110</v>
      </c>
      <c r="B653" s="37">
        <v>45084</v>
      </c>
      <c r="C653" s="35" t="s">
        <v>32</v>
      </c>
      <c r="D653" s="43">
        <v>7.402040786485923</v>
      </c>
      <c r="E653" s="43">
        <v>5.2411030395751297</v>
      </c>
      <c r="F653" s="43">
        <v>4.6460161558582032</v>
      </c>
    </row>
    <row r="654" spans="1:6" x14ac:dyDescent="0.25">
      <c r="A654" s="45">
        <v>110</v>
      </c>
      <c r="B654" s="37">
        <v>45084</v>
      </c>
      <c r="C654" s="35" t="s">
        <v>32</v>
      </c>
      <c r="D654" s="43">
        <v>7.7044918541544289</v>
      </c>
      <c r="E654" s="43">
        <v>5.4093736316247423</v>
      </c>
      <c r="F654" s="43">
        <v>4.9345041784388259</v>
      </c>
    </row>
    <row r="655" spans="1:6" x14ac:dyDescent="0.25">
      <c r="A655" s="48">
        <v>39</v>
      </c>
      <c r="B655" s="49">
        <v>45084</v>
      </c>
      <c r="C655" s="47" t="s">
        <v>32</v>
      </c>
      <c r="D655" s="55">
        <v>1.9557182650099454</v>
      </c>
      <c r="E655" s="55">
        <v>1.3243381785470141</v>
      </c>
      <c r="F655" s="55">
        <v>1.3574671858953018</v>
      </c>
    </row>
    <row r="656" spans="1:6" x14ac:dyDescent="0.25">
      <c r="A656" s="58">
        <v>39</v>
      </c>
      <c r="B656" s="59">
        <v>45084</v>
      </c>
      <c r="C656" s="57" t="s">
        <v>32</v>
      </c>
      <c r="D656" s="65">
        <v>1.9623449286374188</v>
      </c>
      <c r="E656" s="65">
        <v>1.3169272171419653</v>
      </c>
      <c r="F656" s="65">
        <v>1.3876480797152255</v>
      </c>
    </row>
    <row r="657" spans="1:6" x14ac:dyDescent="0.25">
      <c r="A657" s="45">
        <v>33</v>
      </c>
      <c r="B657" s="37">
        <v>45084</v>
      </c>
      <c r="C657" s="35" t="s">
        <v>32</v>
      </c>
      <c r="D657" s="43">
        <v>2.0047691910720058</v>
      </c>
      <c r="E657" s="43">
        <v>1.4127379142495449</v>
      </c>
      <c r="F657" s="43">
        <v>1.2728672451682908</v>
      </c>
    </row>
    <row r="658" spans="1:6" x14ac:dyDescent="0.25">
      <c r="A658" s="45">
        <v>33</v>
      </c>
      <c r="B658" s="37">
        <v>45084</v>
      </c>
      <c r="C658" s="35" t="s">
        <v>32</v>
      </c>
      <c r="D658" s="43">
        <v>1.9746098787418642</v>
      </c>
      <c r="E658" s="43">
        <v>1.3526472852701652</v>
      </c>
      <c r="F658" s="43">
        <v>1.3372195759641532</v>
      </c>
    </row>
    <row r="659" spans="1:6" x14ac:dyDescent="0.25">
      <c r="A659" s="48">
        <v>14</v>
      </c>
      <c r="B659" s="49">
        <v>45082</v>
      </c>
      <c r="C659" s="47" t="s">
        <v>32</v>
      </c>
      <c r="D659" s="55">
        <v>2.9839082834875481</v>
      </c>
      <c r="E659" s="55">
        <v>1.942004426814443</v>
      </c>
      <c r="F659" s="55">
        <v>2.2400932918471761</v>
      </c>
    </row>
    <row r="660" spans="1:6" x14ac:dyDescent="0.25">
      <c r="A660" s="58">
        <v>14</v>
      </c>
      <c r="B660" s="59">
        <v>45082</v>
      </c>
      <c r="C660" s="57" t="s">
        <v>32</v>
      </c>
      <c r="D660" s="65">
        <v>3.018710604742088</v>
      </c>
      <c r="E660" s="65">
        <v>1.9819517989602178</v>
      </c>
      <c r="F660" s="65">
        <v>2.2290314324310216</v>
      </c>
    </row>
    <row r="661" spans="1:6" x14ac:dyDescent="0.25">
      <c r="A661" s="45">
        <v>21</v>
      </c>
      <c r="B661" s="37">
        <v>45083</v>
      </c>
      <c r="C661" s="35" t="s">
        <v>32</v>
      </c>
      <c r="D661" s="43">
        <v>2.4312342269248606</v>
      </c>
      <c r="E661" s="43">
        <v>1.6134967175845329</v>
      </c>
      <c r="F661" s="43">
        <v>1.7581356450817043</v>
      </c>
    </row>
    <row r="662" spans="1:6" x14ac:dyDescent="0.25">
      <c r="A662" s="45">
        <v>21</v>
      </c>
      <c r="B662" s="37">
        <v>45083</v>
      </c>
      <c r="C662" s="35" t="s">
        <v>32</v>
      </c>
      <c r="D662" s="43">
        <v>2.4833012529339218</v>
      </c>
      <c r="E662" s="43">
        <v>1.6865646286040188</v>
      </c>
      <c r="F662" s="43">
        <v>1.7129837423092915</v>
      </c>
    </row>
    <row r="663" spans="1:6" x14ac:dyDescent="0.25">
      <c r="A663" s="48">
        <v>18</v>
      </c>
      <c r="B663" s="49">
        <v>45083</v>
      </c>
      <c r="C663" s="47" t="s">
        <v>32</v>
      </c>
      <c r="D663" s="55">
        <v>1.8895340286465014</v>
      </c>
      <c r="E663" s="55">
        <v>1.1380387972632426</v>
      </c>
      <c r="F663" s="55">
        <v>1.6157147474740057</v>
      </c>
    </row>
    <row r="664" spans="1:6" x14ac:dyDescent="0.25">
      <c r="A664" s="58">
        <v>18</v>
      </c>
      <c r="B664" s="59">
        <v>45083</v>
      </c>
      <c r="C664" s="57" t="s">
        <v>32</v>
      </c>
      <c r="D664" s="65">
        <v>1.9836464119873689</v>
      </c>
      <c r="E664" s="65">
        <v>1.2764617451604103</v>
      </c>
      <c r="F664" s="65">
        <v>1.5204470336779612</v>
      </c>
    </row>
    <row r="665" spans="1:6" x14ac:dyDescent="0.25">
      <c r="A665" s="45">
        <v>112</v>
      </c>
      <c r="B665" s="37">
        <v>45083</v>
      </c>
      <c r="C665" s="35" t="s">
        <v>32</v>
      </c>
      <c r="D665" s="43">
        <v>1.0802171222582813</v>
      </c>
      <c r="E665" s="43">
        <v>0.71194836506099446</v>
      </c>
      <c r="F665" s="43">
        <v>0.79177782797416707</v>
      </c>
    </row>
    <row r="666" spans="1:6" x14ac:dyDescent="0.25">
      <c r="A666" s="45">
        <v>112</v>
      </c>
      <c r="B666" s="37">
        <v>45083</v>
      </c>
      <c r="C666" s="35" t="s">
        <v>32</v>
      </c>
      <c r="D666" s="43">
        <v>1.1154602729153791</v>
      </c>
      <c r="E666" s="43">
        <v>0.77524398235290515</v>
      </c>
      <c r="F666" s="43">
        <v>0.73146502470931873</v>
      </c>
    </row>
    <row r="667" spans="1:6" x14ac:dyDescent="0.25">
      <c r="A667" s="102">
        <v>36</v>
      </c>
      <c r="B667" s="103">
        <v>45083</v>
      </c>
      <c r="C667" s="89" t="s">
        <v>32</v>
      </c>
      <c r="D667" s="107">
        <v>5.4458877995197508</v>
      </c>
      <c r="E667" s="107">
        <v>1.8624642502732536</v>
      </c>
      <c r="F667" s="107">
        <v>7.7043606308799699</v>
      </c>
    </row>
    <row r="668" spans="1:6" x14ac:dyDescent="0.25">
      <c r="A668" s="58">
        <v>36</v>
      </c>
      <c r="B668" s="59">
        <v>45083</v>
      </c>
      <c r="C668" s="57" t="s">
        <v>32</v>
      </c>
      <c r="D668" s="65">
        <v>6.8791193014315679</v>
      </c>
      <c r="E668" s="65">
        <v>4.6691449767764244</v>
      </c>
      <c r="F668" s="65">
        <v>4.7514447980085617</v>
      </c>
    </row>
    <row r="669" spans="1:6" x14ac:dyDescent="0.25">
      <c r="A669" s="45">
        <v>32</v>
      </c>
      <c r="B669" s="37">
        <v>45084</v>
      </c>
      <c r="C669" s="35" t="s">
        <v>32</v>
      </c>
      <c r="D669" s="43">
        <v>3.4081004173608811</v>
      </c>
      <c r="E669" s="43">
        <v>2.2648294728286578</v>
      </c>
      <c r="F669" s="43">
        <v>2.4580325307442807</v>
      </c>
    </row>
    <row r="670" spans="1:6" x14ac:dyDescent="0.25">
      <c r="A670" s="45">
        <v>32</v>
      </c>
      <c r="B670" s="37">
        <v>45084</v>
      </c>
      <c r="C670" s="35" t="s">
        <v>32</v>
      </c>
      <c r="D670" s="43">
        <v>3.4755104283260456</v>
      </c>
      <c r="E670" s="43">
        <v>2.2749786108962544</v>
      </c>
      <c r="F670" s="43">
        <v>2.5811434074740514</v>
      </c>
    </row>
    <row r="671" spans="1:6" x14ac:dyDescent="0.25">
      <c r="A671" s="48">
        <v>274</v>
      </c>
      <c r="B671" s="49">
        <v>45089</v>
      </c>
      <c r="C671" s="47" t="s">
        <v>32</v>
      </c>
      <c r="D671" s="55">
        <v>1.3628889449146122</v>
      </c>
      <c r="E671" s="55">
        <v>0.88476080395469237</v>
      </c>
      <c r="F671" s="55">
        <v>1.0279755030638276</v>
      </c>
    </row>
    <row r="672" spans="1:6" x14ac:dyDescent="0.25">
      <c r="A672" s="91">
        <v>274</v>
      </c>
      <c r="B672" s="92">
        <v>45089</v>
      </c>
      <c r="C672" s="90" t="s">
        <v>32</v>
      </c>
      <c r="D672" s="111">
        <v>1.132044277469074</v>
      </c>
      <c r="E672" s="111">
        <v>0.13955045286793394</v>
      </c>
      <c r="F672" s="111">
        <v>2.1338617228924508</v>
      </c>
    </row>
    <row r="673" spans="1:6" x14ac:dyDescent="0.25">
      <c r="A673" s="45">
        <v>276</v>
      </c>
      <c r="B673" s="37">
        <v>45089</v>
      </c>
      <c r="C673" s="35" t="s">
        <v>32</v>
      </c>
      <c r="D673" s="43">
        <v>65.58717626632432</v>
      </c>
      <c r="E673" s="43">
        <v>48.658852937379606</v>
      </c>
      <c r="F673" s="43">
        <v>36.395895157231116</v>
      </c>
    </row>
    <row r="674" spans="1:6" x14ac:dyDescent="0.25">
      <c r="A674" s="45">
        <v>276</v>
      </c>
      <c r="B674" s="37">
        <v>45089</v>
      </c>
      <c r="C674" s="35" t="s">
        <v>32</v>
      </c>
      <c r="D674" s="43">
        <v>69.005312003734218</v>
      </c>
      <c r="E674" s="43">
        <v>52.25387067185541</v>
      </c>
      <c r="F674" s="43">
        <v>36.015598863539445</v>
      </c>
    </row>
    <row r="675" spans="1:6" x14ac:dyDescent="0.25">
      <c r="A675" s="48">
        <v>11</v>
      </c>
      <c r="B675" s="49">
        <v>45089</v>
      </c>
      <c r="C675" s="47" t="s">
        <v>32</v>
      </c>
      <c r="D675" s="55">
        <v>8.2581086626244318</v>
      </c>
      <c r="E675" s="55">
        <v>3.223613894233758</v>
      </c>
      <c r="F675" s="55">
        <v>10.824163752039949</v>
      </c>
    </row>
    <row r="676" spans="1:6" ht="15.75" thickBot="1" x14ac:dyDescent="0.3">
      <c r="A676" s="58">
        <v>11</v>
      </c>
      <c r="B676" s="59">
        <v>45089</v>
      </c>
      <c r="C676" s="57" t="s">
        <v>32</v>
      </c>
      <c r="D676" s="65">
        <v>7.3575849343302515</v>
      </c>
      <c r="E676" s="65">
        <v>0.89428046104061376</v>
      </c>
      <c r="F676" s="65">
        <v>13.896104617572723</v>
      </c>
    </row>
    <row r="677" spans="1:6" x14ac:dyDescent="0.25">
      <c r="A677" s="34">
        <v>180</v>
      </c>
      <c r="B677" s="36">
        <v>45090</v>
      </c>
      <c r="C677" s="35" t="s">
        <v>32</v>
      </c>
      <c r="D677" s="43">
        <v>11.910204449341741</v>
      </c>
      <c r="E677" s="43">
        <v>8.005860675877722</v>
      </c>
      <c r="F677" s="43">
        <v>8.3943391129476357</v>
      </c>
    </row>
    <row r="678" spans="1:6" x14ac:dyDescent="0.25">
      <c r="A678" s="45">
        <v>180</v>
      </c>
      <c r="B678" s="37">
        <v>45090</v>
      </c>
      <c r="C678" s="35" t="s">
        <v>32</v>
      </c>
      <c r="D678" s="43">
        <v>12.190866443007042</v>
      </c>
      <c r="E678" s="43">
        <v>8.2692464599616642</v>
      </c>
      <c r="F678" s="43">
        <v>8.431482963547559</v>
      </c>
    </row>
    <row r="679" spans="1:6" x14ac:dyDescent="0.25">
      <c r="A679" s="48" t="s">
        <v>33</v>
      </c>
      <c r="B679" s="49">
        <v>45090</v>
      </c>
      <c r="C679" s="47" t="s">
        <v>32</v>
      </c>
      <c r="D679" s="55">
        <v>12.246115684754779</v>
      </c>
      <c r="E679" s="55">
        <v>8.4696832626971368</v>
      </c>
      <c r="F679" s="55">
        <v>8.119329707423935</v>
      </c>
    </row>
    <row r="680" spans="1:6" x14ac:dyDescent="0.25">
      <c r="A680" s="58" t="s">
        <v>33</v>
      </c>
      <c r="B680" s="59">
        <v>45090</v>
      </c>
      <c r="C680" s="57" t="s">
        <v>32</v>
      </c>
      <c r="D680" s="65">
        <v>11.5168473160692</v>
      </c>
      <c r="E680" s="65">
        <v>7.6500175700312356</v>
      </c>
      <c r="F680" s="65">
        <v>8.3136839539816201</v>
      </c>
    </row>
    <row r="681" spans="1:6" x14ac:dyDescent="0.25">
      <c r="A681" s="68" t="s">
        <v>55</v>
      </c>
      <c r="B681" s="69">
        <v>45090</v>
      </c>
      <c r="C681" s="67" t="s">
        <v>32</v>
      </c>
      <c r="D681" s="75">
        <v>7.4896580765970402</v>
      </c>
      <c r="E681" s="75">
        <v>4.3428272945888153</v>
      </c>
      <c r="F681" s="75">
        <v>6.7656861813176805</v>
      </c>
    </row>
    <row r="682" spans="1:6" x14ac:dyDescent="0.25">
      <c r="A682" s="68" t="s">
        <v>55</v>
      </c>
      <c r="B682" s="69">
        <v>45090</v>
      </c>
      <c r="C682" s="67" t="s">
        <v>32</v>
      </c>
      <c r="D682" s="75">
        <v>7.6134520321014394</v>
      </c>
      <c r="E682" s="75">
        <v>4.5315358315475169</v>
      </c>
      <c r="F682" s="75">
        <v>6.6261198311909331</v>
      </c>
    </row>
    <row r="683" spans="1:6" x14ac:dyDescent="0.25">
      <c r="A683" s="48">
        <v>85</v>
      </c>
      <c r="B683" s="49">
        <v>45091</v>
      </c>
      <c r="C683" s="47" t="s">
        <v>32</v>
      </c>
      <c r="D683" s="55">
        <v>1.2597264425139203</v>
      </c>
      <c r="E683" s="55">
        <v>0.72713653043374771</v>
      </c>
      <c r="F683" s="55">
        <v>1.1450683109723712</v>
      </c>
    </row>
    <row r="684" spans="1:6" x14ac:dyDescent="0.25">
      <c r="A684" s="58">
        <v>85</v>
      </c>
      <c r="B684" s="59">
        <v>45091</v>
      </c>
      <c r="C684" s="57" t="s">
        <v>32</v>
      </c>
      <c r="D684" s="65">
        <v>1.2961401578076062</v>
      </c>
      <c r="E684" s="65">
        <v>0.72717528946476884</v>
      </c>
      <c r="F684" s="65">
        <v>1.2232744669371001</v>
      </c>
    </row>
    <row r="685" spans="1:6" x14ac:dyDescent="0.25">
      <c r="A685" s="45">
        <v>181</v>
      </c>
      <c r="B685" s="37">
        <v>45091</v>
      </c>
      <c r="C685" s="35" t="s">
        <v>32</v>
      </c>
      <c r="D685" s="43">
        <v>6.8554107751459306</v>
      </c>
      <c r="E685" s="43">
        <v>3.9814462650814941</v>
      </c>
      <c r="F685" s="43">
        <v>6.179023696638537</v>
      </c>
    </row>
    <row r="686" spans="1:6" x14ac:dyDescent="0.25">
      <c r="A686" s="45">
        <v>181</v>
      </c>
      <c r="B686" s="37">
        <v>45091</v>
      </c>
      <c r="C686" s="35" t="s">
        <v>32</v>
      </c>
      <c r="D686" s="43">
        <v>8.0156695515761758</v>
      </c>
      <c r="E686" s="43">
        <v>4.8469606615260687</v>
      </c>
      <c r="F686" s="43">
        <v>6.8127241136077306</v>
      </c>
    </row>
    <row r="687" spans="1:6" x14ac:dyDescent="0.25">
      <c r="A687" s="48">
        <v>179</v>
      </c>
      <c r="B687" s="49">
        <v>45091</v>
      </c>
      <c r="C687" s="47" t="s">
        <v>32</v>
      </c>
      <c r="D687" s="55">
        <v>25.096283726236457</v>
      </c>
      <c r="E687" s="55">
        <v>18.385485655110713</v>
      </c>
      <c r="F687" s="55">
        <v>14.428215852920351</v>
      </c>
    </row>
    <row r="688" spans="1:6" x14ac:dyDescent="0.25">
      <c r="A688" s="58">
        <v>179</v>
      </c>
      <c r="B688" s="59">
        <v>45091</v>
      </c>
      <c r="C688" s="57" t="s">
        <v>32</v>
      </c>
      <c r="D688" s="65">
        <v>24.92549280249149</v>
      </c>
      <c r="E688" s="65">
        <v>18.242634401403691</v>
      </c>
      <c r="F688" s="65">
        <v>14.368145562338775</v>
      </c>
    </row>
    <row r="689" spans="1:6" x14ac:dyDescent="0.25">
      <c r="A689" s="45">
        <v>219</v>
      </c>
      <c r="B689" s="37">
        <v>45090</v>
      </c>
      <c r="C689" s="35" t="s">
        <v>32</v>
      </c>
      <c r="D689" s="43">
        <v>37.664204119019551</v>
      </c>
      <c r="E689" s="43">
        <v>35.950053519170574</v>
      </c>
      <c r="F689" s="43">
        <v>3.6854237896753026</v>
      </c>
    </row>
    <row r="690" spans="1:6" x14ac:dyDescent="0.25">
      <c r="A690" s="45">
        <v>219</v>
      </c>
      <c r="B690" s="37">
        <v>45090</v>
      </c>
      <c r="C690" s="35" t="s">
        <v>32</v>
      </c>
      <c r="D690" s="43">
        <v>40.677303656474585</v>
      </c>
      <c r="E690" s="43">
        <v>37.663414653752618</v>
      </c>
      <c r="F690" s="43">
        <v>6.4798613558522336</v>
      </c>
    </row>
    <row r="691" spans="1:6" x14ac:dyDescent="0.25">
      <c r="A691" s="48">
        <v>89</v>
      </c>
      <c r="B691" s="49">
        <v>45091</v>
      </c>
      <c r="C691" s="47" t="s">
        <v>32</v>
      </c>
      <c r="D691" s="55">
        <v>8.2159009580893798</v>
      </c>
      <c r="E691" s="55">
        <v>5.5230161956295101</v>
      </c>
      <c r="F691" s="55">
        <v>5.7897022392887223</v>
      </c>
    </row>
    <row r="692" spans="1:6" x14ac:dyDescent="0.25">
      <c r="A692" s="58">
        <v>89</v>
      </c>
      <c r="B692" s="59">
        <v>45091</v>
      </c>
      <c r="C692" s="57" t="s">
        <v>32</v>
      </c>
      <c r="D692" s="65">
        <v>8.4237518897983357</v>
      </c>
      <c r="E692" s="65">
        <v>5.5739941625824319</v>
      </c>
      <c r="F692" s="65">
        <v>6.1269791135141922</v>
      </c>
    </row>
    <row r="693" spans="1:6" x14ac:dyDescent="0.25">
      <c r="A693" s="45">
        <v>411</v>
      </c>
      <c r="B693" s="37">
        <v>45092</v>
      </c>
      <c r="C693" s="35" t="s">
        <v>32</v>
      </c>
      <c r="D693" s="43">
        <v>38.841456389095818</v>
      </c>
      <c r="E693" s="43">
        <v>27.659271572597834</v>
      </c>
      <c r="F693" s="43">
        <v>24.041697355470642</v>
      </c>
    </row>
    <row r="694" spans="1:6" x14ac:dyDescent="0.25">
      <c r="A694" s="45">
        <v>411</v>
      </c>
      <c r="B694" s="37">
        <v>45092</v>
      </c>
      <c r="C694" s="35" t="s">
        <v>32</v>
      </c>
      <c r="D694" s="43">
        <v>35.169168696451059</v>
      </c>
      <c r="E694" s="43">
        <v>25.170603018030082</v>
      </c>
      <c r="F694" s="43">
        <v>21.4969162086051</v>
      </c>
    </row>
    <row r="695" spans="1:6" x14ac:dyDescent="0.25">
      <c r="A695" s="48">
        <v>133</v>
      </c>
      <c r="B695" s="49">
        <v>45091</v>
      </c>
      <c r="C695" s="47" t="s">
        <v>32</v>
      </c>
      <c r="D695" s="55">
        <v>4.3853431195712655</v>
      </c>
      <c r="E695" s="55">
        <v>2.7468439489899832</v>
      </c>
      <c r="F695" s="55">
        <v>3.5227732167497585</v>
      </c>
    </row>
    <row r="696" spans="1:6" x14ac:dyDescent="0.25">
      <c r="A696" s="58">
        <v>133</v>
      </c>
      <c r="B696" s="59">
        <v>45091</v>
      </c>
      <c r="C696" s="57" t="s">
        <v>32</v>
      </c>
      <c r="D696" s="65">
        <v>4.4014009119478219</v>
      </c>
      <c r="E696" s="65">
        <v>2.7482545152882096</v>
      </c>
      <c r="F696" s="65">
        <v>3.5542647528181677</v>
      </c>
    </row>
    <row r="697" spans="1:6" x14ac:dyDescent="0.25">
      <c r="A697" s="45">
        <v>185</v>
      </c>
      <c r="B697" s="37">
        <v>45091</v>
      </c>
      <c r="C697" s="35" t="s">
        <v>32</v>
      </c>
      <c r="D697" s="43">
        <v>23.307898591806307</v>
      </c>
      <c r="E697" s="43">
        <v>15.922129952485218</v>
      </c>
      <c r="F697" s="43">
        <v>15.87940257454034</v>
      </c>
    </row>
    <row r="698" spans="1:6" x14ac:dyDescent="0.25">
      <c r="A698" s="45">
        <v>185</v>
      </c>
      <c r="B698" s="37">
        <v>45091</v>
      </c>
      <c r="C698" s="35" t="s">
        <v>32</v>
      </c>
      <c r="D698" s="43">
        <v>23.218206861995668</v>
      </c>
      <c r="E698" s="43">
        <v>15.908711909031148</v>
      </c>
      <c r="F698" s="43">
        <v>15.715414148873718</v>
      </c>
    </row>
    <row r="699" spans="1:6" x14ac:dyDescent="0.25">
      <c r="A699" s="48">
        <v>93</v>
      </c>
      <c r="B699" s="49">
        <v>45097</v>
      </c>
      <c r="C699" s="47" t="s">
        <v>32</v>
      </c>
      <c r="D699" s="55">
        <v>2.6837080178730552</v>
      </c>
      <c r="E699" s="55">
        <v>1.5650007993837596</v>
      </c>
      <c r="F699" s="55">
        <v>2.4052205197519849</v>
      </c>
    </row>
    <row r="700" spans="1:6" x14ac:dyDescent="0.25">
      <c r="A700" s="58">
        <v>93</v>
      </c>
      <c r="B700" s="59">
        <v>45097</v>
      </c>
      <c r="C700" s="57" t="s">
        <v>32</v>
      </c>
      <c r="D700" s="65">
        <v>2.4529512571633445</v>
      </c>
      <c r="E700" s="65">
        <v>1.3981454418750425</v>
      </c>
      <c r="F700" s="65">
        <v>2.2678325028698492</v>
      </c>
    </row>
    <row r="701" spans="1:6" x14ac:dyDescent="0.25">
      <c r="A701" s="45">
        <v>96</v>
      </c>
      <c r="B701" s="37">
        <v>45097</v>
      </c>
      <c r="C701" s="35" t="s">
        <v>32</v>
      </c>
      <c r="D701" s="43">
        <v>2.0999900426614171</v>
      </c>
      <c r="E701" s="43">
        <v>1.3042065712919602</v>
      </c>
      <c r="F701" s="43">
        <v>1.710934463444332</v>
      </c>
    </row>
    <row r="702" spans="1:6" x14ac:dyDescent="0.25">
      <c r="A702" s="45">
        <v>96</v>
      </c>
      <c r="B702" s="37">
        <v>45097</v>
      </c>
      <c r="C702" s="35" t="s">
        <v>32</v>
      </c>
      <c r="D702" s="43">
        <v>2.1376650637225012</v>
      </c>
      <c r="E702" s="43">
        <v>1.3336092327855273</v>
      </c>
      <c r="F702" s="43">
        <v>1.7287200365144944</v>
      </c>
    </row>
    <row r="703" spans="1:6" x14ac:dyDescent="0.25">
      <c r="A703" s="48">
        <v>92</v>
      </c>
      <c r="B703" s="49">
        <v>45097</v>
      </c>
      <c r="C703" s="47" t="s">
        <v>32</v>
      </c>
      <c r="D703" s="55">
        <v>11.81264707099672</v>
      </c>
      <c r="E703" s="55">
        <v>8.0952314060553086</v>
      </c>
      <c r="F703" s="55">
        <v>7.9924436796240323</v>
      </c>
    </row>
    <row r="704" spans="1:6" x14ac:dyDescent="0.25">
      <c r="A704" s="58">
        <v>92</v>
      </c>
      <c r="B704" s="59">
        <v>45097</v>
      </c>
      <c r="C704" s="57" t="s">
        <v>32</v>
      </c>
      <c r="D704" s="65">
        <v>12.235753811553181</v>
      </c>
      <c r="E704" s="65">
        <v>8.3519971173603569</v>
      </c>
      <c r="F704" s="65">
        <v>8.3500768925145739</v>
      </c>
    </row>
    <row r="705" spans="1:6" x14ac:dyDescent="0.25">
      <c r="A705" s="45">
        <v>49</v>
      </c>
      <c r="B705" s="37">
        <v>45092</v>
      </c>
      <c r="C705" s="35" t="s">
        <v>32</v>
      </c>
      <c r="D705" s="43">
        <v>11.890917889663189</v>
      </c>
      <c r="E705" s="43">
        <v>8.1086427373334367</v>
      </c>
      <c r="F705" s="43">
        <v>8.13189157750897</v>
      </c>
    </row>
    <row r="706" spans="1:6" x14ac:dyDescent="0.25">
      <c r="A706" s="45">
        <v>49</v>
      </c>
      <c r="B706" s="37">
        <v>45092</v>
      </c>
      <c r="C706" s="35" t="s">
        <v>32</v>
      </c>
      <c r="D706" s="43">
        <v>11.929186190085556</v>
      </c>
      <c r="E706" s="43">
        <v>7.9643280778679282</v>
      </c>
      <c r="F706" s="43">
        <v>8.5244449412678946</v>
      </c>
    </row>
    <row r="707" spans="1:6" x14ac:dyDescent="0.25">
      <c r="A707" s="48">
        <v>114</v>
      </c>
      <c r="B707" s="49">
        <v>45092</v>
      </c>
      <c r="C707" s="47" t="s">
        <v>32</v>
      </c>
      <c r="D707" s="55">
        <v>15.816095688034336</v>
      </c>
      <c r="E707" s="55">
        <v>10.500187897572085</v>
      </c>
      <c r="F707" s="55">
        <v>11.429201749493837</v>
      </c>
    </row>
    <row r="708" spans="1:6" x14ac:dyDescent="0.25">
      <c r="A708" s="58">
        <v>114</v>
      </c>
      <c r="B708" s="59">
        <v>45092</v>
      </c>
      <c r="C708" s="57" t="s">
        <v>32</v>
      </c>
      <c r="D708" s="65">
        <v>18.548748443385985</v>
      </c>
      <c r="E708" s="65">
        <v>12.574012562723995</v>
      </c>
      <c r="F708" s="65">
        <v>12.84568214342328</v>
      </c>
    </row>
    <row r="709" spans="1:6" x14ac:dyDescent="0.25">
      <c r="A709" s="45">
        <v>115</v>
      </c>
      <c r="B709" s="37">
        <v>45092</v>
      </c>
      <c r="C709" s="35" t="s">
        <v>32</v>
      </c>
      <c r="D709" s="43">
        <v>5.1847040010023635</v>
      </c>
      <c r="E709" s="43">
        <v>3.6153388922097065</v>
      </c>
      <c r="F709" s="43">
        <v>3.374134983904213</v>
      </c>
    </row>
    <row r="710" spans="1:6" x14ac:dyDescent="0.25">
      <c r="A710" s="45">
        <v>115</v>
      </c>
      <c r="B710" s="37">
        <v>45092</v>
      </c>
      <c r="C710" s="35" t="s">
        <v>32</v>
      </c>
      <c r="D710" s="43">
        <v>5.3949654945387371</v>
      </c>
      <c r="E710" s="43">
        <v>3.7666703872303136</v>
      </c>
      <c r="F710" s="43">
        <v>3.5008344807131118</v>
      </c>
    </row>
    <row r="711" spans="1:6" x14ac:dyDescent="0.25">
      <c r="A711" s="48">
        <v>57</v>
      </c>
      <c r="B711" s="49">
        <v>45092</v>
      </c>
      <c r="C711" s="47" t="s">
        <v>32</v>
      </c>
      <c r="D711" s="55">
        <v>18.721530327149665</v>
      </c>
      <c r="E711" s="55">
        <v>13.693532855875455</v>
      </c>
      <c r="F711" s="55">
        <v>10.810194563239559</v>
      </c>
    </row>
    <row r="712" spans="1:6" x14ac:dyDescent="0.25">
      <c r="A712" s="58">
        <v>57</v>
      </c>
      <c r="B712" s="59">
        <v>45092</v>
      </c>
      <c r="C712" s="57" t="s">
        <v>32</v>
      </c>
      <c r="D712" s="65">
        <v>18.616144822260996</v>
      </c>
      <c r="E712" s="65">
        <v>13.418641241469459</v>
      </c>
      <c r="F712" s="65">
        <v>11.174632698701794</v>
      </c>
    </row>
    <row r="713" spans="1:6" x14ac:dyDescent="0.25">
      <c r="A713" s="45">
        <v>182</v>
      </c>
      <c r="B713" s="37">
        <v>45092</v>
      </c>
      <c r="C713" s="35" t="s">
        <v>32</v>
      </c>
      <c r="D713" s="43">
        <v>3.5410950079394965</v>
      </c>
      <c r="E713" s="43">
        <v>2.3433908492565956</v>
      </c>
      <c r="F713" s="43">
        <v>2.5750639411682372</v>
      </c>
    </row>
    <row r="714" spans="1:6" x14ac:dyDescent="0.25">
      <c r="A714" s="45">
        <v>182</v>
      </c>
      <c r="B714" s="37">
        <v>45092</v>
      </c>
      <c r="C714" s="35" t="s">
        <v>32</v>
      </c>
      <c r="D714" s="43">
        <v>3.5626168929756465</v>
      </c>
      <c r="E714" s="43">
        <v>2.3648326177418881</v>
      </c>
      <c r="F714" s="43">
        <v>2.5752361917525803</v>
      </c>
    </row>
    <row r="715" spans="1:6" x14ac:dyDescent="0.25">
      <c r="A715" s="48">
        <v>48</v>
      </c>
      <c r="B715" s="49">
        <v>45092</v>
      </c>
      <c r="C715" s="47" t="s">
        <v>32</v>
      </c>
      <c r="D715" s="55">
        <v>7.6201497614345488</v>
      </c>
      <c r="E715" s="55">
        <v>5.0401965359259648</v>
      </c>
      <c r="F715" s="55">
        <v>5.5468994348434579</v>
      </c>
    </row>
    <row r="716" spans="1:6" x14ac:dyDescent="0.25">
      <c r="A716" s="58">
        <v>48</v>
      </c>
      <c r="B716" s="59">
        <v>45092</v>
      </c>
      <c r="C716" s="57" t="s">
        <v>32</v>
      </c>
      <c r="D716" s="65">
        <v>7.7541169544058741</v>
      </c>
      <c r="E716" s="65">
        <v>5.2760674958514961</v>
      </c>
      <c r="F716" s="65">
        <v>5.3278063358919079</v>
      </c>
    </row>
    <row r="717" spans="1:6" x14ac:dyDescent="0.25">
      <c r="A717" s="45">
        <v>184</v>
      </c>
      <c r="B717" s="37">
        <v>45097</v>
      </c>
      <c r="C717" s="35" t="s">
        <v>32</v>
      </c>
      <c r="D717" s="43">
        <v>21.872736435003318</v>
      </c>
      <c r="E717" s="43">
        <v>15.695776706647308</v>
      </c>
      <c r="F717" s="43">
        <v>13.28046341596542</v>
      </c>
    </row>
    <row r="718" spans="1:6" x14ac:dyDescent="0.25">
      <c r="A718" s="45">
        <v>184</v>
      </c>
      <c r="B718" s="37">
        <v>45097</v>
      </c>
      <c r="C718" s="35" t="s">
        <v>32</v>
      </c>
      <c r="D718" s="43">
        <v>21.880029873179126</v>
      </c>
      <c r="E718" s="43">
        <v>15.528148944230027</v>
      </c>
      <c r="F718" s="43">
        <v>13.65654399724056</v>
      </c>
    </row>
    <row r="719" spans="1:6" x14ac:dyDescent="0.25">
      <c r="A719" s="48" t="s">
        <v>30</v>
      </c>
      <c r="B719" s="49">
        <v>45097</v>
      </c>
      <c r="C719" s="47" t="s">
        <v>32</v>
      </c>
      <c r="D719" s="55">
        <v>1.4222724081901976E-2</v>
      </c>
      <c r="E719" s="55">
        <v>-2.9539125581953828E-2</v>
      </c>
      <c r="F719" s="55">
        <v>9.4087976777289986E-2</v>
      </c>
    </row>
    <row r="720" spans="1:6" x14ac:dyDescent="0.25">
      <c r="A720" s="58" t="s">
        <v>30</v>
      </c>
      <c r="B720" s="59">
        <v>45097</v>
      </c>
      <c r="C720" s="57" t="s">
        <v>32</v>
      </c>
      <c r="D720" s="65">
        <v>5.231618282517868E-3</v>
      </c>
      <c r="E720" s="65">
        <v>-1.0967846896683994E-2</v>
      </c>
      <c r="F720" s="65">
        <v>3.4828850135284001E-2</v>
      </c>
    </row>
    <row r="721" spans="1:6" x14ac:dyDescent="0.25">
      <c r="A721" s="45">
        <v>120</v>
      </c>
      <c r="B721" s="37">
        <v>45098</v>
      </c>
      <c r="C721" s="35" t="s">
        <v>32</v>
      </c>
      <c r="D721" s="43">
        <v>9.3392704617362821</v>
      </c>
      <c r="E721" s="43">
        <v>6.1664750313718155</v>
      </c>
      <c r="F721" s="43">
        <v>6.8215101752836018</v>
      </c>
    </row>
    <row r="722" spans="1:6" x14ac:dyDescent="0.25">
      <c r="A722" s="45">
        <v>120</v>
      </c>
      <c r="B722" s="37">
        <v>45098</v>
      </c>
      <c r="C722" s="35" t="s">
        <v>32</v>
      </c>
      <c r="D722" s="43">
        <v>9.6005350033936061</v>
      </c>
      <c r="E722" s="43">
        <v>6.2458366707618671</v>
      </c>
      <c r="F722" s="43">
        <v>7.2126014151582387</v>
      </c>
    </row>
    <row r="723" spans="1:6" x14ac:dyDescent="0.25">
      <c r="A723" s="48">
        <v>91</v>
      </c>
      <c r="B723" s="49">
        <v>45098</v>
      </c>
      <c r="C723" s="47" t="s">
        <v>32</v>
      </c>
      <c r="D723" s="55">
        <v>22.895750567052133</v>
      </c>
      <c r="E723" s="55">
        <v>15.624535790801007</v>
      </c>
      <c r="F723" s="55">
        <v>15.633111768939919</v>
      </c>
    </row>
    <row r="724" spans="1:6" x14ac:dyDescent="0.25">
      <c r="A724" s="58">
        <v>91</v>
      </c>
      <c r="B724" s="59">
        <v>45098</v>
      </c>
      <c r="C724" s="57" t="s">
        <v>32</v>
      </c>
      <c r="D724" s="65">
        <v>23.234577247647483</v>
      </c>
      <c r="E724" s="65">
        <v>15.999439836138079</v>
      </c>
      <c r="F724" s="65">
        <v>15.555545434745211</v>
      </c>
    </row>
    <row r="725" spans="1:6" x14ac:dyDescent="0.25">
      <c r="A725" s="45">
        <v>139</v>
      </c>
      <c r="B725" s="37">
        <v>45097</v>
      </c>
      <c r="C725" s="35" t="s">
        <v>32</v>
      </c>
      <c r="D725" s="43">
        <v>6.2539693551003452</v>
      </c>
      <c r="E725" s="43">
        <v>3.7942773397886258</v>
      </c>
      <c r="F725" s="43">
        <v>5.2883378329201971</v>
      </c>
    </row>
    <row r="726" spans="1:6" x14ac:dyDescent="0.25">
      <c r="A726" s="45">
        <v>139</v>
      </c>
      <c r="B726" s="37">
        <v>45097</v>
      </c>
      <c r="C726" s="35" t="s">
        <v>32</v>
      </c>
      <c r="D726" s="43">
        <v>6.4402523529775184</v>
      </c>
      <c r="E726" s="43">
        <v>3.96263400413955</v>
      </c>
      <c r="F726" s="43">
        <v>5.3268794500016314</v>
      </c>
    </row>
    <row r="727" spans="1:6" x14ac:dyDescent="0.25">
      <c r="A727" s="48">
        <v>72</v>
      </c>
      <c r="B727" s="49">
        <v>45099</v>
      </c>
      <c r="C727" s="47" t="s">
        <v>32</v>
      </c>
      <c r="D727" s="55">
        <v>4.6056864042192895</v>
      </c>
      <c r="E727" s="55">
        <v>3.1084960519938805</v>
      </c>
      <c r="F727" s="55">
        <v>3.2189592572846317</v>
      </c>
    </row>
    <row r="728" spans="1:6" x14ac:dyDescent="0.25">
      <c r="A728" s="58">
        <v>72</v>
      </c>
      <c r="B728" s="59">
        <v>45099</v>
      </c>
      <c r="C728" s="57" t="s">
        <v>32</v>
      </c>
      <c r="D728" s="65">
        <v>4.6153018867420545</v>
      </c>
      <c r="E728" s="65">
        <v>3.0617996521225264</v>
      </c>
      <c r="F728" s="65">
        <v>3.3400298044319863</v>
      </c>
    </row>
    <row r="729" spans="1:6" x14ac:dyDescent="0.25">
      <c r="A729" s="45">
        <v>74</v>
      </c>
      <c r="B729" s="37">
        <v>45099</v>
      </c>
      <c r="C729" s="35" t="s">
        <v>32</v>
      </c>
      <c r="D729" s="43">
        <v>8.8996766394374234</v>
      </c>
      <c r="E729" s="43">
        <v>6.2330597662792693</v>
      </c>
      <c r="F729" s="43">
        <v>5.7332262772900284</v>
      </c>
    </row>
    <row r="730" spans="1:6" x14ac:dyDescent="0.25">
      <c r="A730" s="45">
        <v>74</v>
      </c>
      <c r="B730" s="37">
        <v>45099</v>
      </c>
      <c r="C730" s="35" t="s">
        <v>32</v>
      </c>
      <c r="D730" s="43">
        <v>8.9665956522088326</v>
      </c>
      <c r="E730" s="43">
        <v>6.0679788456594874</v>
      </c>
      <c r="F730" s="43">
        <v>6.2320261340810923</v>
      </c>
    </row>
    <row r="731" spans="1:6" x14ac:dyDescent="0.25">
      <c r="A731" s="48">
        <v>150</v>
      </c>
      <c r="B731" s="49">
        <v>45099</v>
      </c>
      <c r="C731" s="47" t="s">
        <v>32</v>
      </c>
      <c r="D731" s="55">
        <v>41.408759989127311</v>
      </c>
      <c r="E731" s="55">
        <v>32.872559960666521</v>
      </c>
      <c r="F731" s="55">
        <v>18.352830061190712</v>
      </c>
    </row>
    <row r="732" spans="1:6" x14ac:dyDescent="0.25">
      <c r="A732" s="58">
        <v>150</v>
      </c>
      <c r="B732" s="59">
        <v>45099</v>
      </c>
      <c r="C732" s="57" t="s">
        <v>32</v>
      </c>
      <c r="D732" s="65">
        <v>40.754537761433255</v>
      </c>
      <c r="E732" s="65">
        <v>31.902741882759983</v>
      </c>
      <c r="F732" s="65">
        <v>19.031361139147545</v>
      </c>
    </row>
    <row r="733" spans="1:6" x14ac:dyDescent="0.25">
      <c r="A733" s="45">
        <v>98</v>
      </c>
      <c r="B733" s="37">
        <v>45100</v>
      </c>
      <c r="C733" s="35" t="s">
        <v>32</v>
      </c>
      <c r="D733" s="43">
        <v>4.2895183393937089</v>
      </c>
      <c r="E733" s="43">
        <v>2.8375821209970402</v>
      </c>
      <c r="F733" s="43">
        <v>3.1216628695528366</v>
      </c>
    </row>
    <row r="734" spans="1:6" x14ac:dyDescent="0.25">
      <c r="A734" s="45">
        <v>98</v>
      </c>
      <c r="B734" s="188">
        <v>45100</v>
      </c>
      <c r="C734" s="35" t="s">
        <v>32</v>
      </c>
      <c r="D734" s="43">
        <v>4.2982027636559401</v>
      </c>
      <c r="E734" s="43">
        <v>2.8763871026662109</v>
      </c>
      <c r="F734" s="43">
        <v>3.0569036711279178</v>
      </c>
    </row>
    <row r="735" spans="1:6" x14ac:dyDescent="0.25">
      <c r="A735" s="48">
        <v>45</v>
      </c>
      <c r="B735" s="49">
        <v>45099</v>
      </c>
      <c r="C735" s="47" t="s">
        <v>32</v>
      </c>
      <c r="D735" s="55">
        <v>1.2036079525619547</v>
      </c>
      <c r="E735" s="55">
        <v>0.81304876148815941</v>
      </c>
      <c r="F735" s="55">
        <v>0.83970226080866006</v>
      </c>
    </row>
    <row r="736" spans="1:6" x14ac:dyDescent="0.25">
      <c r="A736" s="58">
        <v>45</v>
      </c>
      <c r="B736" s="59">
        <v>45099</v>
      </c>
      <c r="C736" s="57" t="s">
        <v>32</v>
      </c>
      <c r="D736" s="65">
        <v>1.2353001508076507</v>
      </c>
      <c r="E736" s="65">
        <v>0.82435195754014934</v>
      </c>
      <c r="F736" s="65">
        <v>0.88353861552512769</v>
      </c>
    </row>
    <row r="737" spans="1:6" x14ac:dyDescent="0.25">
      <c r="A737" s="45">
        <v>14</v>
      </c>
      <c r="B737" s="37">
        <v>45103</v>
      </c>
      <c r="C737" s="35" t="s">
        <v>32</v>
      </c>
      <c r="D737" s="43">
        <v>2.7698332352252488</v>
      </c>
      <c r="E737" s="43">
        <v>1.6989487554395708</v>
      </c>
      <c r="F737" s="43">
        <v>2.3024016315392064</v>
      </c>
    </row>
    <row r="738" spans="1:6" x14ac:dyDescent="0.25">
      <c r="A738" s="45">
        <v>14</v>
      </c>
      <c r="B738" s="37">
        <v>45103</v>
      </c>
      <c r="C738" s="35" t="s">
        <v>32</v>
      </c>
      <c r="D738" s="43">
        <v>2.8213318638118428</v>
      </c>
      <c r="E738" s="43">
        <v>1.6488407849007287</v>
      </c>
      <c r="F738" s="43">
        <v>2.5208558196588933</v>
      </c>
    </row>
    <row r="739" spans="1:6" x14ac:dyDescent="0.25">
      <c r="A739" s="48">
        <v>5</v>
      </c>
      <c r="B739" s="49">
        <v>45103</v>
      </c>
      <c r="C739" s="47" t="s">
        <v>32</v>
      </c>
      <c r="D739" s="55">
        <v>2.9791248595355038</v>
      </c>
      <c r="E739" s="55">
        <v>1.8876869420476543</v>
      </c>
      <c r="F739" s="55">
        <v>2.3465915225988763</v>
      </c>
    </row>
    <row r="740" spans="1:6" x14ac:dyDescent="0.25">
      <c r="A740" s="58">
        <v>5</v>
      </c>
      <c r="B740" s="59">
        <v>45103</v>
      </c>
      <c r="C740" s="57" t="s">
        <v>32</v>
      </c>
      <c r="D740" s="65">
        <v>2.8694490254410181</v>
      </c>
      <c r="E740" s="65">
        <v>1.810874415492076</v>
      </c>
      <c r="F740" s="65">
        <v>2.2759354113902255</v>
      </c>
    </row>
    <row r="741" spans="1:6" x14ac:dyDescent="0.25">
      <c r="A741" s="45">
        <v>145</v>
      </c>
      <c r="B741" s="37">
        <v>45103</v>
      </c>
      <c r="C741" s="35" t="s">
        <v>32</v>
      </c>
      <c r="D741" s="43">
        <v>9.1283040305476977</v>
      </c>
      <c r="E741" s="43">
        <v>5.4994615678955583</v>
      </c>
      <c r="F741" s="43">
        <v>7.8020112947021003</v>
      </c>
    </row>
    <row r="742" spans="1:6" x14ac:dyDescent="0.25">
      <c r="A742" s="45">
        <v>145</v>
      </c>
      <c r="B742" s="37">
        <v>45103</v>
      </c>
      <c r="C742" s="35" t="s">
        <v>32</v>
      </c>
      <c r="D742" s="43">
        <v>9.2949569400743925</v>
      </c>
      <c r="E742" s="43">
        <v>5.1238343234510246</v>
      </c>
      <c r="F742" s="43">
        <v>8.9679136257402359</v>
      </c>
    </row>
    <row r="743" spans="1:6" x14ac:dyDescent="0.25">
      <c r="A743" s="48">
        <v>3</v>
      </c>
      <c r="B743" s="49">
        <v>45103</v>
      </c>
      <c r="C743" s="47" t="s">
        <v>32</v>
      </c>
      <c r="D743" s="55">
        <v>2.7093061138197343</v>
      </c>
      <c r="E743" s="55">
        <v>1.6808219691575805</v>
      </c>
      <c r="F743" s="55">
        <v>2.2112409110236304</v>
      </c>
    </row>
    <row r="744" spans="1:6" x14ac:dyDescent="0.25">
      <c r="A744" s="58">
        <v>3</v>
      </c>
      <c r="B744" s="59">
        <v>45103</v>
      </c>
      <c r="C744" s="57" t="s">
        <v>32</v>
      </c>
      <c r="D744" s="65">
        <v>2.1115291075850169</v>
      </c>
      <c r="E744" s="65">
        <v>1.261800759565709</v>
      </c>
      <c r="F744" s="65">
        <v>1.826915948241512</v>
      </c>
    </row>
    <row r="745" spans="1:6" x14ac:dyDescent="0.25">
      <c r="A745" s="45">
        <v>149</v>
      </c>
      <c r="B745" s="37">
        <v>45104</v>
      </c>
      <c r="C745" s="35" t="s">
        <v>32</v>
      </c>
      <c r="D745" s="43">
        <v>7.1704203889991955</v>
      </c>
      <c r="E745" s="43">
        <v>4.7119043637257647</v>
      </c>
      <c r="F745" s="43">
        <v>5.2858094543378753</v>
      </c>
    </row>
    <row r="746" spans="1:6" ht="15.75" thickBot="1" x14ac:dyDescent="0.3">
      <c r="A746" s="58">
        <v>149</v>
      </c>
      <c r="B746" s="59">
        <v>45104</v>
      </c>
      <c r="C746" s="57" t="s">
        <v>32</v>
      </c>
      <c r="D746" s="43">
        <v>7.3022646504968343</v>
      </c>
      <c r="E746" s="43">
        <v>4.7835674085695867</v>
      </c>
      <c r="F746" s="43">
        <v>5.4151990701435819</v>
      </c>
    </row>
    <row r="747" spans="1:6" x14ac:dyDescent="0.25">
      <c r="A747" s="34">
        <v>87</v>
      </c>
      <c r="B747" s="36">
        <v>45099</v>
      </c>
      <c r="C747" s="35" t="s">
        <v>32</v>
      </c>
      <c r="D747" s="43">
        <v>2.0950447522606499</v>
      </c>
      <c r="E747" s="43">
        <v>1.2331539244107967</v>
      </c>
      <c r="F747" s="43">
        <v>1.8530652798771847</v>
      </c>
    </row>
    <row r="748" spans="1:6" x14ac:dyDescent="0.25">
      <c r="A748" s="45">
        <v>87</v>
      </c>
      <c r="B748" s="37">
        <v>45099</v>
      </c>
      <c r="C748" s="35" t="s">
        <v>32</v>
      </c>
      <c r="D748" s="43">
        <v>2.4392233104685079</v>
      </c>
      <c r="E748" s="43">
        <v>1.3221371652131513</v>
      </c>
      <c r="F748" s="43">
        <v>2.4017352122990174</v>
      </c>
    </row>
    <row r="749" spans="1:6" x14ac:dyDescent="0.25">
      <c r="A749" s="48">
        <v>197</v>
      </c>
      <c r="B749" s="49">
        <v>45103</v>
      </c>
      <c r="C749" s="47" t="s">
        <v>32</v>
      </c>
      <c r="D749" s="55">
        <v>8.7026409187876244</v>
      </c>
      <c r="E749" s="55">
        <v>5.4826453592005828</v>
      </c>
      <c r="F749" s="55">
        <v>6.9229904531121385</v>
      </c>
    </row>
    <row r="750" spans="1:6" x14ac:dyDescent="0.25">
      <c r="A750" s="58">
        <v>197</v>
      </c>
      <c r="B750" s="59">
        <v>45103</v>
      </c>
      <c r="C750" s="57" t="s">
        <v>32</v>
      </c>
      <c r="D750" s="65">
        <v>11.783017520586002</v>
      </c>
      <c r="E750" s="65">
        <v>7.975042830310743</v>
      </c>
      <c r="F750" s="65">
        <v>8.1871455840918035</v>
      </c>
    </row>
    <row r="751" spans="1:6" x14ac:dyDescent="0.25">
      <c r="A751" s="68" t="s">
        <v>57</v>
      </c>
      <c r="B751" s="69">
        <v>45103</v>
      </c>
      <c r="C751" s="67" t="s">
        <v>32</v>
      </c>
      <c r="D751" s="75">
        <v>13.154276082960079</v>
      </c>
      <c r="E751" s="75">
        <v>9.3011522915286751</v>
      </c>
      <c r="F751" s="75">
        <v>8.284216151577521</v>
      </c>
    </row>
    <row r="752" spans="1:6" x14ac:dyDescent="0.25">
      <c r="A752" s="68" t="s">
        <v>57</v>
      </c>
      <c r="B752" s="69">
        <v>45103</v>
      </c>
      <c r="C752" s="67" t="s">
        <v>32</v>
      </c>
      <c r="D752" s="75">
        <v>10.714649154646002</v>
      </c>
      <c r="E752" s="75">
        <v>7.3346189831465995</v>
      </c>
      <c r="F752" s="75">
        <v>7.2670648687237147</v>
      </c>
    </row>
    <row r="753" spans="1:6" x14ac:dyDescent="0.25">
      <c r="A753" s="48">
        <v>454</v>
      </c>
      <c r="B753" s="49">
        <v>45103</v>
      </c>
      <c r="C753" s="47" t="s">
        <v>32</v>
      </c>
      <c r="D753" s="55">
        <v>18.451638831962672</v>
      </c>
      <c r="E753" s="55">
        <v>12.40355912563631</v>
      </c>
      <c r="F753" s="55">
        <v>13.003371368601675</v>
      </c>
    </row>
    <row r="754" spans="1:6" x14ac:dyDescent="0.25">
      <c r="A754" s="58">
        <v>454</v>
      </c>
      <c r="B754" s="59">
        <v>45103</v>
      </c>
      <c r="C754" s="57" t="s">
        <v>32</v>
      </c>
      <c r="D754" s="65">
        <v>19.750608039894082</v>
      </c>
      <c r="E754" s="65">
        <v>13.106142642631772</v>
      </c>
      <c r="F754" s="65">
        <v>14.285600604113977</v>
      </c>
    </row>
    <row r="755" spans="1:6" x14ac:dyDescent="0.25">
      <c r="A755" s="45">
        <v>18</v>
      </c>
      <c r="B755" s="37">
        <v>45104</v>
      </c>
      <c r="C755" s="35" t="s">
        <v>32</v>
      </c>
      <c r="D755" s="43">
        <v>1.2400939651733833</v>
      </c>
      <c r="E755" s="43">
        <v>0.50761461428078636</v>
      </c>
      <c r="F755" s="43">
        <v>1.5748306044190841</v>
      </c>
    </row>
    <row r="756" spans="1:6" x14ac:dyDescent="0.25">
      <c r="A756" s="45">
        <v>18</v>
      </c>
      <c r="B756" s="37">
        <v>45104</v>
      </c>
      <c r="C756" s="35" t="s">
        <v>32</v>
      </c>
      <c r="D756" s="43">
        <v>1.3851446683089581</v>
      </c>
      <c r="E756" s="43">
        <v>0.54616395288793051</v>
      </c>
      <c r="F756" s="43">
        <v>1.8038085381552094</v>
      </c>
    </row>
    <row r="757" spans="1:6" x14ac:dyDescent="0.25">
      <c r="A757" s="48">
        <v>112</v>
      </c>
      <c r="B757" s="49">
        <v>45104</v>
      </c>
      <c r="C757" s="47" t="s">
        <v>32</v>
      </c>
      <c r="D757" s="55">
        <v>0.8697920031486791</v>
      </c>
      <c r="E757" s="55">
        <v>0.54249849921207094</v>
      </c>
      <c r="F757" s="55">
        <v>0.70368103346370758</v>
      </c>
    </row>
    <row r="758" spans="1:6" x14ac:dyDescent="0.25">
      <c r="A758" s="58">
        <v>112</v>
      </c>
      <c r="B758" s="59">
        <v>45104</v>
      </c>
      <c r="C758" s="57" t="s">
        <v>32</v>
      </c>
      <c r="D758" s="65">
        <v>0.90972363452397265</v>
      </c>
      <c r="E758" s="65">
        <v>0.53075950909403002</v>
      </c>
      <c r="F758" s="65">
        <v>0.8147728696743769</v>
      </c>
    </row>
    <row r="759" spans="1:6" x14ac:dyDescent="0.25">
      <c r="A759" s="45">
        <v>21</v>
      </c>
      <c r="B759" s="37">
        <v>45104</v>
      </c>
      <c r="C759" s="35" t="s">
        <v>32</v>
      </c>
      <c r="D759" s="43">
        <v>2.29560929466418</v>
      </c>
      <c r="E759" s="43">
        <v>1.4049194909607643</v>
      </c>
      <c r="F759" s="43">
        <v>1.9149830779623433</v>
      </c>
    </row>
    <row r="760" spans="1:6" x14ac:dyDescent="0.25">
      <c r="A760" s="45">
        <v>21</v>
      </c>
      <c r="B760" s="37">
        <v>45104</v>
      </c>
      <c r="C760" s="35" t="s">
        <v>32</v>
      </c>
      <c r="D760" s="43">
        <v>2.5882540980333344</v>
      </c>
      <c r="E760" s="43">
        <v>1.5155422066338593</v>
      </c>
      <c r="F760" s="43">
        <v>2.3063305665088718</v>
      </c>
    </row>
    <row r="761" spans="1:6" x14ac:dyDescent="0.25">
      <c r="A761" s="48">
        <v>36</v>
      </c>
      <c r="B761" s="49">
        <v>45104</v>
      </c>
      <c r="C761" s="47" t="s">
        <v>32</v>
      </c>
      <c r="D761" s="55">
        <v>4.3496094971080534</v>
      </c>
      <c r="E761" s="55">
        <v>2.7803233237216367</v>
      </c>
      <c r="F761" s="55">
        <v>3.3739652727807949</v>
      </c>
    </row>
    <row r="762" spans="1:6" x14ac:dyDescent="0.25">
      <c r="A762" s="58">
        <v>36</v>
      </c>
      <c r="B762" s="59">
        <v>45104</v>
      </c>
      <c r="C762" s="57" t="s">
        <v>32</v>
      </c>
      <c r="D762" s="65">
        <v>5.0676250477690727</v>
      </c>
      <c r="E762" s="65">
        <v>2.7424891094238268</v>
      </c>
      <c r="F762" s="65">
        <v>4.9990422674422783</v>
      </c>
    </row>
    <row r="763" spans="1:6" x14ac:dyDescent="0.25">
      <c r="A763" s="45">
        <v>30</v>
      </c>
      <c r="B763" s="37">
        <v>45104</v>
      </c>
      <c r="C763" s="35" t="s">
        <v>32</v>
      </c>
      <c r="D763" s="43">
        <v>40.115029822893852</v>
      </c>
      <c r="E763" s="43">
        <v>28.962667005183956</v>
      </c>
      <c r="F763" s="43">
        <v>23.977580058076274</v>
      </c>
    </row>
    <row r="764" spans="1:6" x14ac:dyDescent="0.25">
      <c r="A764" s="45">
        <v>30</v>
      </c>
      <c r="B764" s="37">
        <v>45104</v>
      </c>
      <c r="C764" s="35" t="s">
        <v>32</v>
      </c>
      <c r="D764" s="43">
        <v>38.041872349674009</v>
      </c>
      <c r="E764" s="43">
        <v>27.457059575961097</v>
      </c>
      <c r="F764" s="43">
        <v>22.757347463482756</v>
      </c>
    </row>
    <row r="765" spans="1:6" x14ac:dyDescent="0.25">
      <c r="A765" s="48">
        <v>186</v>
      </c>
      <c r="B765" s="49">
        <v>45104</v>
      </c>
      <c r="C765" s="47" t="s">
        <v>32</v>
      </c>
      <c r="D765" s="55">
        <v>161.29530535655053</v>
      </c>
      <c r="E765" s="55">
        <v>142.08337825553019</v>
      </c>
      <c r="F765" s="55">
        <v>41.305643267193666</v>
      </c>
    </row>
    <row r="766" spans="1:6" x14ac:dyDescent="0.25">
      <c r="A766" s="58">
        <v>186</v>
      </c>
      <c r="B766" s="59">
        <v>45104</v>
      </c>
      <c r="C766" s="57" t="s">
        <v>32</v>
      </c>
      <c r="D766" s="65">
        <v>162.01567696429828</v>
      </c>
      <c r="E766" s="65">
        <v>141.892384046026</v>
      </c>
      <c r="F766" s="65">
        <v>43.265079774285404</v>
      </c>
    </row>
    <row r="767" spans="1:6" x14ac:dyDescent="0.25">
      <c r="A767" s="141">
        <v>440</v>
      </c>
      <c r="B767" s="37">
        <v>45106</v>
      </c>
      <c r="C767" s="35" t="s">
        <v>32</v>
      </c>
      <c r="D767" s="43">
        <v>10.083759801422513</v>
      </c>
      <c r="E767" s="43">
        <v>5.7599837636085036</v>
      </c>
      <c r="F767" s="43">
        <v>9.2961184813001179</v>
      </c>
    </row>
    <row r="768" spans="1:6" x14ac:dyDescent="0.25">
      <c r="A768" s="141">
        <v>440</v>
      </c>
      <c r="B768" s="37">
        <v>45106</v>
      </c>
      <c r="C768" s="35" t="s">
        <v>32</v>
      </c>
      <c r="D768" s="43">
        <v>10.040181585930505</v>
      </c>
      <c r="E768" s="43">
        <v>6.4750670681082569</v>
      </c>
      <c r="F768" s="43">
        <v>7.6649962133178349</v>
      </c>
    </row>
    <row r="769" spans="1:6" x14ac:dyDescent="0.25">
      <c r="A769" s="48">
        <v>117</v>
      </c>
      <c r="B769" s="49">
        <v>45106</v>
      </c>
      <c r="C769" s="47" t="s">
        <v>32</v>
      </c>
      <c r="D769" s="55">
        <v>51.84847779737008</v>
      </c>
      <c r="E769" s="55">
        <v>42.495651425564631</v>
      </c>
      <c r="F769" s="55">
        <v>20.1085766993817</v>
      </c>
    </row>
    <row r="770" spans="1:6" x14ac:dyDescent="0.25">
      <c r="A770" s="58">
        <v>117</v>
      </c>
      <c r="B770" s="59">
        <v>45106</v>
      </c>
      <c r="C770" s="57" t="s">
        <v>32</v>
      </c>
      <c r="D770" s="65">
        <v>56.996392778814496</v>
      </c>
      <c r="E770" s="65">
        <v>41.205628615693101</v>
      </c>
      <c r="F770" s="65">
        <v>33.950142950710998</v>
      </c>
    </row>
    <row r="771" spans="1:6" x14ac:dyDescent="0.25">
      <c r="A771" s="45">
        <v>149</v>
      </c>
      <c r="B771" s="37">
        <v>45118</v>
      </c>
      <c r="C771" s="35" t="s">
        <v>58</v>
      </c>
      <c r="D771" s="43">
        <v>5.7839054763013822</v>
      </c>
      <c r="E771" s="43">
        <v>3.5073883669581947</v>
      </c>
      <c r="F771" s="43">
        <v>4.8945117850878539</v>
      </c>
    </row>
    <row r="772" spans="1:6" x14ac:dyDescent="0.25">
      <c r="A772" s="45">
        <v>149</v>
      </c>
      <c r="B772" s="37">
        <v>45118</v>
      </c>
      <c r="C772" s="35" t="s">
        <v>58</v>
      </c>
      <c r="D772" s="43">
        <v>5.4030272730830973</v>
      </c>
      <c r="E772" s="43">
        <v>2.8117820433057723</v>
      </c>
      <c r="F772" s="43">
        <v>5.5711772440212481</v>
      </c>
    </row>
    <row r="773" spans="1:6" x14ac:dyDescent="0.25">
      <c r="A773" s="48">
        <v>149</v>
      </c>
      <c r="B773" s="49">
        <v>45118</v>
      </c>
      <c r="C773" s="47" t="s">
        <v>32</v>
      </c>
      <c r="D773" s="55">
        <v>5.19232776429347</v>
      </c>
      <c r="E773" s="55">
        <v>3.1207993001733922</v>
      </c>
      <c r="F773" s="55">
        <v>4.4537861978581672</v>
      </c>
    </row>
    <row r="774" spans="1:6" x14ac:dyDescent="0.25">
      <c r="A774" s="58">
        <v>149</v>
      </c>
      <c r="B774" s="59">
        <v>45118</v>
      </c>
      <c r="C774" s="57" t="s">
        <v>32</v>
      </c>
      <c r="D774" s="65">
        <v>5.1972186478076843</v>
      </c>
      <c r="E774" s="65">
        <v>2.9853018218987311</v>
      </c>
      <c r="F774" s="65">
        <v>4.7556211757042481</v>
      </c>
    </row>
    <row r="775" spans="1:6" x14ac:dyDescent="0.25">
      <c r="A775" s="45">
        <v>72</v>
      </c>
      <c r="B775" s="37">
        <v>45119</v>
      </c>
      <c r="C775" s="35" t="s">
        <v>32</v>
      </c>
      <c r="D775" s="43">
        <v>19.833522839277517</v>
      </c>
      <c r="E775" s="43">
        <v>14.317423301532234</v>
      </c>
      <c r="F775" s="43">
        <v>11.859614006152363</v>
      </c>
    </row>
    <row r="776" spans="1:6" x14ac:dyDescent="0.25">
      <c r="A776" s="45">
        <v>72</v>
      </c>
      <c r="B776" s="37">
        <v>45119</v>
      </c>
      <c r="C776" s="35" t="s">
        <v>32</v>
      </c>
      <c r="D776" s="43">
        <v>20.052923232065957</v>
      </c>
      <c r="E776" s="43">
        <v>14.649136563829902</v>
      </c>
      <c r="F776" s="43">
        <v>11.618141336707518</v>
      </c>
    </row>
    <row r="777" spans="1:6" x14ac:dyDescent="0.25">
      <c r="A777" s="48">
        <v>123</v>
      </c>
      <c r="B777" s="49">
        <v>45119</v>
      </c>
      <c r="C777" s="47" t="s">
        <v>32</v>
      </c>
      <c r="D777" s="55">
        <v>183.63684640265038</v>
      </c>
      <c r="E777" s="55">
        <v>115.83666329273019</v>
      </c>
      <c r="F777" s="55">
        <v>145.77039368632839</v>
      </c>
    </row>
    <row r="778" spans="1:6" x14ac:dyDescent="0.25">
      <c r="A778" s="58">
        <v>123</v>
      </c>
      <c r="B778" s="59">
        <v>45119</v>
      </c>
      <c r="C778" s="57" t="s">
        <v>32</v>
      </c>
      <c r="D778" s="65">
        <v>237.90927465656299</v>
      </c>
      <c r="E778" s="65">
        <v>133.09364872215724</v>
      </c>
      <c r="F778" s="65">
        <v>225.35359575897238</v>
      </c>
    </row>
    <row r="779" spans="1:6" x14ac:dyDescent="0.25">
      <c r="A779" s="45">
        <v>115</v>
      </c>
      <c r="B779" s="37">
        <v>45119</v>
      </c>
      <c r="C779" s="35" t="s">
        <v>32</v>
      </c>
      <c r="D779" s="43">
        <v>8.4178046036540302</v>
      </c>
      <c r="E779" s="43">
        <v>5.4663986130268105</v>
      </c>
      <c r="F779" s="43">
        <v>6.3455228798485166</v>
      </c>
    </row>
    <row r="780" spans="1:6" x14ac:dyDescent="0.25">
      <c r="A780" s="45">
        <v>115</v>
      </c>
      <c r="B780" s="37">
        <v>45119</v>
      </c>
      <c r="C780" s="35" t="s">
        <v>32</v>
      </c>
      <c r="D780" s="175">
        <v>8.3645213522549167</v>
      </c>
      <c r="E780" s="175">
        <v>5.2379773356867299</v>
      </c>
      <c r="F780" s="175">
        <v>6.722069635621601</v>
      </c>
    </row>
    <row r="781" spans="1:6" x14ac:dyDescent="0.25">
      <c r="A781" s="48">
        <v>48</v>
      </c>
      <c r="B781" s="49">
        <v>45119</v>
      </c>
      <c r="C781" s="47" t="s">
        <v>32</v>
      </c>
      <c r="D781" s="55">
        <v>16.813213977692079</v>
      </c>
      <c r="E781" s="55">
        <v>9.9207504773048001</v>
      </c>
      <c r="F781" s="55">
        <v>14.818796525832649</v>
      </c>
    </row>
    <row r="782" spans="1:6" x14ac:dyDescent="0.25">
      <c r="A782" s="58">
        <v>48</v>
      </c>
      <c r="B782" s="59">
        <v>45119</v>
      </c>
      <c r="C782" s="57" t="s">
        <v>32</v>
      </c>
      <c r="D782" s="65">
        <v>13.652910811655161</v>
      </c>
      <c r="E782" s="65">
        <v>5.4492601063346253</v>
      </c>
      <c r="F782" s="65">
        <v>17.637849016439148</v>
      </c>
    </row>
    <row r="783" spans="1:6" x14ac:dyDescent="0.25">
      <c r="A783" s="45">
        <v>182</v>
      </c>
      <c r="B783" s="37">
        <v>45119</v>
      </c>
      <c r="C783" s="35" t="s">
        <v>32</v>
      </c>
      <c r="D783" s="43">
        <v>3.1862801598557771</v>
      </c>
      <c r="E783" s="43">
        <v>1.9058979459507603</v>
      </c>
      <c r="F783" s="43">
        <v>2.7528217598957854</v>
      </c>
    </row>
    <row r="784" spans="1:6" x14ac:dyDescent="0.25">
      <c r="A784" s="45">
        <v>182</v>
      </c>
      <c r="B784" s="37">
        <v>45119</v>
      </c>
      <c r="C784" s="35" t="s">
        <v>32</v>
      </c>
      <c r="D784" s="43">
        <v>3.0867211250252597</v>
      </c>
      <c r="E784" s="43">
        <v>2.1773750562665088</v>
      </c>
      <c r="F784" s="43">
        <v>1.9550940478313155</v>
      </c>
    </row>
    <row r="785" spans="1:6" x14ac:dyDescent="0.25">
      <c r="A785" s="48">
        <v>57</v>
      </c>
      <c r="B785" s="49">
        <v>45119</v>
      </c>
      <c r="C785" s="47" t="s">
        <v>32</v>
      </c>
      <c r="D785" s="55">
        <v>10.145076268087973</v>
      </c>
      <c r="E785" s="55">
        <v>6.136435394474562</v>
      </c>
      <c r="F785" s="55">
        <v>8.6185778782688303</v>
      </c>
    </row>
    <row r="786" spans="1:6" x14ac:dyDescent="0.25">
      <c r="A786" s="58">
        <v>57</v>
      </c>
      <c r="B786" s="59">
        <v>45119</v>
      </c>
      <c r="C786" s="57" t="s">
        <v>32</v>
      </c>
      <c r="D786" s="65">
        <v>11.710864284588116</v>
      </c>
      <c r="E786" s="65">
        <v>6.0069934785798784</v>
      </c>
      <c r="F786" s="65">
        <v>12.263322232917709</v>
      </c>
    </row>
    <row r="787" spans="1:6" x14ac:dyDescent="0.25">
      <c r="A787" s="45">
        <v>49</v>
      </c>
      <c r="B787" s="37">
        <v>45119</v>
      </c>
      <c r="C787" s="35" t="s">
        <v>32</v>
      </c>
      <c r="D787" s="43">
        <v>37.369044478456125</v>
      </c>
      <c r="E787" s="43">
        <v>23.673980063413385</v>
      </c>
      <c r="F787" s="43">
        <v>29.44438849234189</v>
      </c>
    </row>
    <row r="788" spans="1:6" x14ac:dyDescent="0.25">
      <c r="A788" s="45">
        <v>49</v>
      </c>
      <c r="B788" s="37">
        <v>45119</v>
      </c>
      <c r="C788" s="35" t="s">
        <v>32</v>
      </c>
      <c r="D788" s="43">
        <v>39.176878961316682</v>
      </c>
      <c r="E788" s="43">
        <v>21.845218203702618</v>
      </c>
      <c r="F788" s="43">
        <v>37.263070628870231</v>
      </c>
    </row>
    <row r="789" spans="1:6" x14ac:dyDescent="0.25">
      <c r="A789" s="48">
        <v>32</v>
      </c>
      <c r="B789" s="49">
        <v>45105</v>
      </c>
      <c r="C789" s="47" t="s">
        <v>32</v>
      </c>
      <c r="D789" s="55">
        <v>3.916446323152198</v>
      </c>
      <c r="E789" s="55">
        <v>2.291456321530271</v>
      </c>
      <c r="F789" s="55">
        <v>3.4937285034871444</v>
      </c>
    </row>
    <row r="790" spans="1:6" x14ac:dyDescent="0.25">
      <c r="A790" s="58">
        <v>32</v>
      </c>
      <c r="B790" s="59">
        <v>45105</v>
      </c>
      <c r="C790" s="57" t="s">
        <v>32</v>
      </c>
      <c r="D790" s="65">
        <v>3.9667589396495475</v>
      </c>
      <c r="E790" s="65">
        <v>1.8742845435149589</v>
      </c>
      <c r="F790" s="65">
        <v>4.4988199516893639</v>
      </c>
    </row>
    <row r="791" spans="1:6" x14ac:dyDescent="0.25">
      <c r="A791" s="45">
        <v>33</v>
      </c>
      <c r="B791" s="37">
        <v>45105</v>
      </c>
      <c r="C791" s="35" t="s">
        <v>32</v>
      </c>
      <c r="D791" s="43">
        <v>1.629690747113445</v>
      </c>
      <c r="E791" s="43">
        <v>0.89814758279975582</v>
      </c>
      <c r="F791" s="43">
        <v>1.5728178032744315</v>
      </c>
    </row>
    <row r="792" spans="1:6" x14ac:dyDescent="0.25">
      <c r="A792" s="45">
        <v>33</v>
      </c>
      <c r="B792" s="37">
        <v>45105</v>
      </c>
      <c r="C792" s="35" t="s">
        <v>32</v>
      </c>
      <c r="D792" s="43">
        <v>1.6931753639754095</v>
      </c>
      <c r="E792" s="43">
        <v>0.94012792836582115</v>
      </c>
      <c r="F792" s="43">
        <v>1.6190519865606143</v>
      </c>
    </row>
    <row r="793" spans="1:6" x14ac:dyDescent="0.25">
      <c r="A793" s="48">
        <v>39</v>
      </c>
      <c r="B793" s="49">
        <v>45105</v>
      </c>
      <c r="C793" s="47" t="s">
        <v>32</v>
      </c>
      <c r="D793" s="55">
        <v>1.9544050290773245</v>
      </c>
      <c r="E793" s="55">
        <v>1.3037943780811989</v>
      </c>
      <c r="F793" s="55">
        <v>1.3988128996416693</v>
      </c>
    </row>
    <row r="794" spans="1:6" x14ac:dyDescent="0.25">
      <c r="A794" s="58">
        <v>39</v>
      </c>
      <c r="B794" s="59">
        <v>45105</v>
      </c>
      <c r="C794" s="57" t="s">
        <v>32</v>
      </c>
      <c r="D794" s="65">
        <v>1.9252947128332418</v>
      </c>
      <c r="E794" s="65">
        <v>1.013829512773331</v>
      </c>
      <c r="F794" s="65">
        <v>1.9596501801288078</v>
      </c>
    </row>
    <row r="795" spans="1:6" x14ac:dyDescent="0.25">
      <c r="A795" s="45">
        <v>110</v>
      </c>
      <c r="B795" s="37">
        <v>45105</v>
      </c>
      <c r="C795" s="35" t="s">
        <v>32</v>
      </c>
      <c r="D795" s="43">
        <v>7.9137201972224114</v>
      </c>
      <c r="E795" s="43">
        <v>4.5085732757695318</v>
      </c>
      <c r="F795" s="43">
        <v>7.3210658811236922</v>
      </c>
    </row>
    <row r="796" spans="1:6" x14ac:dyDescent="0.25">
      <c r="A796" s="45">
        <v>110</v>
      </c>
      <c r="B796" s="37">
        <v>45105</v>
      </c>
      <c r="C796" s="35" t="s">
        <v>32</v>
      </c>
      <c r="D796" s="43">
        <v>7.9554404668031156</v>
      </c>
      <c r="E796" s="43">
        <v>4.7832645847144279</v>
      </c>
      <c r="F796" s="43">
        <v>6.8201781464906794</v>
      </c>
    </row>
    <row r="797" spans="1:6" x14ac:dyDescent="0.25">
      <c r="A797" s="48">
        <v>114</v>
      </c>
      <c r="B797" s="49">
        <v>45119</v>
      </c>
      <c r="C797" s="47" t="s">
        <v>32</v>
      </c>
      <c r="D797" s="55">
        <v>29.398440524882044</v>
      </c>
      <c r="E797" s="55">
        <v>16.01992093074967</v>
      </c>
      <c r="F797" s="55">
        <v>28.763817127384609</v>
      </c>
    </row>
    <row r="798" spans="1:6" x14ac:dyDescent="0.25">
      <c r="A798" s="58">
        <v>114</v>
      </c>
      <c r="B798" s="59">
        <v>45119</v>
      </c>
      <c r="C798" s="57" t="s">
        <v>32</v>
      </c>
      <c r="D798" s="65">
        <v>30.591381697576388</v>
      </c>
      <c r="E798" s="65">
        <v>13.618528705594697</v>
      </c>
      <c r="F798" s="65">
        <v>36.491633932760635</v>
      </c>
    </row>
    <row r="799" spans="1:6" x14ac:dyDescent="0.25">
      <c r="A799" s="45">
        <v>438</v>
      </c>
      <c r="B799" s="37">
        <v>45120</v>
      </c>
      <c r="C799" s="35" t="s">
        <v>32</v>
      </c>
      <c r="D799" s="43">
        <v>20.282611425867106</v>
      </c>
      <c r="E799" s="43">
        <v>13.337979938086743</v>
      </c>
      <c r="F799" s="43">
        <v>14.930957698727786</v>
      </c>
    </row>
    <row r="800" spans="1:6" x14ac:dyDescent="0.25">
      <c r="A800" s="45">
        <v>438</v>
      </c>
      <c r="B800" s="37">
        <v>45120</v>
      </c>
      <c r="C800" s="35" t="s">
        <v>32</v>
      </c>
      <c r="D800" s="43">
        <v>20.480901447279557</v>
      </c>
      <c r="E800" s="43">
        <v>12.805315407477778</v>
      </c>
      <c r="F800" s="43">
        <v>16.502509985573823</v>
      </c>
    </row>
    <row r="801" spans="1:6" x14ac:dyDescent="0.25">
      <c r="A801" s="48">
        <v>411</v>
      </c>
      <c r="B801" s="49">
        <v>45120</v>
      </c>
      <c r="C801" s="47" t="s">
        <v>32</v>
      </c>
      <c r="D801" s="55">
        <v>44.576192198431031</v>
      </c>
      <c r="E801" s="55">
        <v>27.788685983711389</v>
      </c>
      <c r="F801" s="55">
        <v>36.093138361647235</v>
      </c>
    </row>
    <row r="802" spans="1:6" x14ac:dyDescent="0.25">
      <c r="A802" s="58">
        <v>411</v>
      </c>
      <c r="B802" s="59">
        <v>45120</v>
      </c>
      <c r="C802" s="57" t="s">
        <v>32</v>
      </c>
      <c r="D802" s="65">
        <v>46.190508363832876</v>
      </c>
      <c r="E802" s="65">
        <v>27.303523093291926</v>
      </c>
      <c r="F802" s="65">
        <v>40.607018331663042</v>
      </c>
    </row>
    <row r="803" spans="1:6" x14ac:dyDescent="0.25">
      <c r="A803" s="45">
        <v>219</v>
      </c>
      <c r="B803" s="37">
        <v>45120</v>
      </c>
      <c r="C803" s="35" t="s">
        <v>32</v>
      </c>
      <c r="D803" s="43">
        <v>140.16487051322019</v>
      </c>
      <c r="E803" s="43">
        <v>89.845818495655124</v>
      </c>
      <c r="F803" s="43">
        <v>108.18596183776489</v>
      </c>
    </row>
    <row r="804" spans="1:6" ht="15.75" thickBot="1" x14ac:dyDescent="0.3">
      <c r="A804" s="45">
        <v>219</v>
      </c>
      <c r="B804" s="37">
        <v>45120</v>
      </c>
      <c r="C804" s="35" t="s">
        <v>32</v>
      </c>
      <c r="D804" s="43">
        <v>129.78380778273086</v>
      </c>
      <c r="E804" s="43">
        <v>75.338017949663268</v>
      </c>
      <c r="F804" s="43">
        <v>117.05844814109535</v>
      </c>
    </row>
    <row r="805" spans="1:6" x14ac:dyDescent="0.25">
      <c r="A805" s="34">
        <v>145</v>
      </c>
      <c r="B805" s="36">
        <v>45124</v>
      </c>
      <c r="C805" s="35" t="s">
        <v>32</v>
      </c>
      <c r="D805" s="43">
        <v>12.835318376223791</v>
      </c>
      <c r="E805" s="43">
        <v>8.0567356891544897</v>
      </c>
      <c r="F805" s="43">
        <v>10.273952777198994</v>
      </c>
    </row>
    <row r="806" spans="1:6" x14ac:dyDescent="0.25">
      <c r="A806" s="45">
        <v>145</v>
      </c>
      <c r="B806" s="37">
        <v>45124</v>
      </c>
      <c r="C806" s="35" t="s">
        <v>32</v>
      </c>
      <c r="D806" s="43">
        <v>14.150466209489307</v>
      </c>
      <c r="E806" s="43">
        <v>8.8588184458092911</v>
      </c>
      <c r="F806" s="43">
        <v>11.377042691912031</v>
      </c>
    </row>
    <row r="807" spans="1:6" x14ac:dyDescent="0.25">
      <c r="A807" s="48">
        <v>276</v>
      </c>
      <c r="B807" s="49">
        <v>45127</v>
      </c>
      <c r="C807" s="47" t="s">
        <v>32</v>
      </c>
      <c r="D807" s="55">
        <v>65.209963297348921</v>
      </c>
      <c r="E807" s="55">
        <v>36.747914228837828</v>
      </c>
      <c r="F807" s="55">
        <v>61.193405497298848</v>
      </c>
    </row>
    <row r="808" spans="1:6" x14ac:dyDescent="0.25">
      <c r="A808" s="58">
        <v>276</v>
      </c>
      <c r="B808" s="59">
        <v>45127</v>
      </c>
      <c r="C808" s="57" t="s">
        <v>32</v>
      </c>
      <c r="D808" s="65">
        <v>73.207340338561295</v>
      </c>
      <c r="E808" s="65">
        <v>46.667103494391803</v>
      </c>
      <c r="F808" s="65">
        <v>57.06150921496441</v>
      </c>
    </row>
    <row r="809" spans="1:6" x14ac:dyDescent="0.25">
      <c r="A809" s="68">
        <v>274</v>
      </c>
      <c r="B809" s="69">
        <v>45127</v>
      </c>
      <c r="C809" s="67" t="s">
        <v>32</v>
      </c>
      <c r="D809" s="75">
        <v>1.711291844913654</v>
      </c>
      <c r="E809" s="75">
        <v>1.0391690620169105</v>
      </c>
      <c r="F809" s="75">
        <v>1.4450639832279986</v>
      </c>
    </row>
    <row r="810" spans="1:6" x14ac:dyDescent="0.25">
      <c r="A810" s="68">
        <v>274</v>
      </c>
      <c r="B810" s="69">
        <v>45127</v>
      </c>
      <c r="C810" s="67" t="s">
        <v>32</v>
      </c>
      <c r="D810" s="75">
        <v>1.7090560741511285</v>
      </c>
      <c r="E810" s="75">
        <v>1.0313041581713973</v>
      </c>
      <c r="F810" s="75">
        <v>1.4571666193564217</v>
      </c>
    </row>
    <row r="811" spans="1:6" x14ac:dyDescent="0.25">
      <c r="A811" s="48">
        <v>11</v>
      </c>
      <c r="B811" s="49">
        <v>45127</v>
      </c>
      <c r="C811" s="47" t="s">
        <v>32</v>
      </c>
      <c r="D811" s="55">
        <v>20.812989994916176</v>
      </c>
      <c r="E811" s="55">
        <v>14.11581956429834</v>
      </c>
      <c r="F811" s="55">
        <v>14.398916425828347</v>
      </c>
    </row>
    <row r="812" spans="1:6" x14ac:dyDescent="0.25">
      <c r="A812" s="58">
        <v>11</v>
      </c>
      <c r="B812" s="59">
        <v>45127</v>
      </c>
      <c r="C812" s="57" t="s">
        <v>32</v>
      </c>
      <c r="D812" s="65">
        <v>21.706153406810071</v>
      </c>
      <c r="E812" s="65">
        <v>15.126904150382563</v>
      </c>
      <c r="F812" s="65">
        <v>14.145385901319147</v>
      </c>
    </row>
    <row r="813" spans="1:6" x14ac:dyDescent="0.25">
      <c r="A813" s="45">
        <v>87</v>
      </c>
      <c r="B813" s="37">
        <v>45126</v>
      </c>
      <c r="C813" s="35" t="s">
        <v>32</v>
      </c>
      <c r="D813" s="43">
        <v>6.3643548677100767</v>
      </c>
      <c r="E813" s="43">
        <v>4.3696332019389477</v>
      </c>
      <c r="F813" s="43">
        <v>4.2886515814079296</v>
      </c>
    </row>
    <row r="814" spans="1:6" x14ac:dyDescent="0.25">
      <c r="A814" s="45">
        <v>87</v>
      </c>
      <c r="B814" s="37">
        <v>45126</v>
      </c>
      <c r="C814" s="35" t="s">
        <v>32</v>
      </c>
      <c r="D814" s="43">
        <v>6.3899823333876258</v>
      </c>
      <c r="E814" s="43">
        <v>4.2761945650999795</v>
      </c>
      <c r="F814" s="43">
        <v>4.5446437018184387</v>
      </c>
    </row>
    <row r="815" spans="1:6" x14ac:dyDescent="0.25">
      <c r="A815" s="48">
        <v>45</v>
      </c>
      <c r="B815" s="49">
        <v>45126</v>
      </c>
      <c r="C815" s="47" t="s">
        <v>32</v>
      </c>
      <c r="D815" s="55">
        <v>1.6870284115759555</v>
      </c>
      <c r="E815" s="55">
        <v>1.1327097441172371</v>
      </c>
      <c r="F815" s="55">
        <v>1.1917851350362449</v>
      </c>
    </row>
    <row r="816" spans="1:6" x14ac:dyDescent="0.25">
      <c r="A816" s="58">
        <v>45</v>
      </c>
      <c r="B816" s="59">
        <v>45126</v>
      </c>
      <c r="C816" s="57" t="s">
        <v>32</v>
      </c>
      <c r="D816" s="65">
        <v>1.6882174402712897</v>
      </c>
      <c r="E816" s="65">
        <v>1.1199730117553337</v>
      </c>
      <c r="F816" s="65">
        <v>1.2217255213093052</v>
      </c>
    </row>
    <row r="817" spans="1:6" x14ac:dyDescent="0.25">
      <c r="A817" s="45">
        <v>455</v>
      </c>
      <c r="B817" s="37">
        <v>45126</v>
      </c>
      <c r="C817" s="35" t="s">
        <v>32</v>
      </c>
      <c r="D817" s="43">
        <v>66.136157533633025</v>
      </c>
      <c r="E817" s="43">
        <v>52.676139770729691</v>
      </c>
      <c r="F817" s="43">
        <v>28.939038190242186</v>
      </c>
    </row>
    <row r="818" spans="1:6" x14ac:dyDescent="0.25">
      <c r="A818" s="45">
        <v>455</v>
      </c>
      <c r="B818" s="37">
        <v>45126</v>
      </c>
      <c r="C818" s="35" t="s">
        <v>32</v>
      </c>
      <c r="D818" s="43">
        <v>69.123888223707027</v>
      </c>
      <c r="E818" s="43">
        <v>53.176297435106719</v>
      </c>
      <c r="F818" s="43">
        <v>34.287320195490658</v>
      </c>
    </row>
    <row r="819" spans="1:6" x14ac:dyDescent="0.25">
      <c r="A819" s="48">
        <v>150</v>
      </c>
      <c r="B819" s="49">
        <v>45126</v>
      </c>
      <c r="C819" s="47" t="s">
        <v>32</v>
      </c>
      <c r="D819" s="55">
        <v>52.99092195592776</v>
      </c>
      <c r="E819" s="55">
        <v>39.279793803907808</v>
      </c>
      <c r="F819" s="55">
        <v>29.4789255268429</v>
      </c>
    </row>
    <row r="820" spans="1:6" x14ac:dyDescent="0.25">
      <c r="A820" s="58">
        <v>150</v>
      </c>
      <c r="B820" s="59">
        <v>45126</v>
      </c>
      <c r="C820" s="57" t="s">
        <v>32</v>
      </c>
      <c r="D820" s="65">
        <v>54.702764928700162</v>
      </c>
      <c r="E820" s="65">
        <v>41.180869770603742</v>
      </c>
      <c r="F820" s="65">
        <v>29.072074589907306</v>
      </c>
    </row>
    <row r="821" spans="1:6" x14ac:dyDescent="0.25">
      <c r="A821" s="45">
        <v>74</v>
      </c>
      <c r="B821" s="37">
        <v>45126</v>
      </c>
      <c r="C821" s="35" t="s">
        <v>32</v>
      </c>
      <c r="D821" s="43">
        <v>25.010390625587686</v>
      </c>
      <c r="E821" s="43">
        <v>17.310168825619051</v>
      </c>
      <c r="F821" s="43">
        <v>16.555476869932559</v>
      </c>
    </row>
    <row r="822" spans="1:6" x14ac:dyDescent="0.25">
      <c r="A822" s="45">
        <v>74</v>
      </c>
      <c r="B822" s="37">
        <v>45126</v>
      </c>
      <c r="C822" s="35" t="s">
        <v>32</v>
      </c>
      <c r="D822" s="43">
        <v>26.321622236042341</v>
      </c>
      <c r="E822" s="43">
        <v>19.428415478655147</v>
      </c>
      <c r="F822" s="43">
        <v>14.820394528382462</v>
      </c>
    </row>
    <row r="823" spans="1:6" x14ac:dyDescent="0.25">
      <c r="A823" s="48">
        <v>98</v>
      </c>
      <c r="B823" s="49">
        <v>45126</v>
      </c>
      <c r="C823" s="47" t="s">
        <v>32</v>
      </c>
      <c r="D823" s="55">
        <v>3.6397017814996655</v>
      </c>
      <c r="E823" s="55">
        <v>2.404915576803039</v>
      </c>
      <c r="F823" s="55">
        <v>2.6547903400977471</v>
      </c>
    </row>
    <row r="824" spans="1:6" x14ac:dyDescent="0.25">
      <c r="A824" s="58">
        <v>98</v>
      </c>
      <c r="B824" s="59">
        <v>45126</v>
      </c>
      <c r="C824" s="57" t="s">
        <v>32</v>
      </c>
      <c r="D824" s="65">
        <v>3.4315050000963576</v>
      </c>
      <c r="E824" s="65">
        <v>1.9062384663160716</v>
      </c>
      <c r="F824" s="65">
        <v>3.279323047627615</v>
      </c>
    </row>
    <row r="825" spans="1:6" x14ac:dyDescent="0.25">
      <c r="A825" s="45">
        <v>96</v>
      </c>
      <c r="B825" s="37">
        <v>45124</v>
      </c>
      <c r="C825" s="35" t="s">
        <v>32</v>
      </c>
      <c r="D825" s="43">
        <v>1.8730174017106862</v>
      </c>
      <c r="E825" s="43">
        <v>1.1986535040725537</v>
      </c>
      <c r="F825" s="43">
        <v>1.4498823799219849</v>
      </c>
    </row>
    <row r="826" spans="1:6" x14ac:dyDescent="0.25">
      <c r="A826" s="45">
        <v>96</v>
      </c>
      <c r="B826" s="37">
        <v>45124</v>
      </c>
      <c r="C826" s="35" t="s">
        <v>32</v>
      </c>
      <c r="D826" s="43">
        <v>2.1393898942979992</v>
      </c>
      <c r="E826" s="43">
        <v>1.5336906939358232</v>
      </c>
      <c r="F826" s="43">
        <v>1.3022532807786789</v>
      </c>
    </row>
    <row r="827" spans="1:6" x14ac:dyDescent="0.25">
      <c r="A827" s="48">
        <v>93</v>
      </c>
      <c r="B827" s="49">
        <v>45124</v>
      </c>
      <c r="C827" s="47" t="s">
        <v>32</v>
      </c>
      <c r="D827" s="55">
        <v>4.2030127664804855</v>
      </c>
      <c r="E827" s="55">
        <v>3.7558820153389267</v>
      </c>
      <c r="F827" s="55">
        <v>0.96133111495435097</v>
      </c>
    </row>
    <row r="828" spans="1:6" x14ac:dyDescent="0.25">
      <c r="A828" s="58">
        <v>93</v>
      </c>
      <c r="B828" s="59">
        <v>45124</v>
      </c>
      <c r="C828" s="57" t="s">
        <v>32</v>
      </c>
      <c r="D828" s="65">
        <v>3.8538279581340489</v>
      </c>
      <c r="E828" s="65">
        <v>2.7728347054689526</v>
      </c>
      <c r="F828" s="65">
        <v>2.3241354932299565</v>
      </c>
    </row>
    <row r="829" spans="1:6" x14ac:dyDescent="0.25">
      <c r="A829" s="45">
        <v>184</v>
      </c>
      <c r="B829" s="37">
        <v>45124</v>
      </c>
      <c r="C829" s="35" t="s">
        <v>32</v>
      </c>
      <c r="D829" s="43">
        <v>7.2446273297475923</v>
      </c>
      <c r="E829" s="43">
        <v>3.6095873018202478</v>
      </c>
      <c r="F829" s="43">
        <v>7.8153360600437916</v>
      </c>
    </row>
    <row r="830" spans="1:6" x14ac:dyDescent="0.25">
      <c r="A830" s="45">
        <v>184</v>
      </c>
      <c r="B830" s="37">
        <v>45124</v>
      </c>
      <c r="C830" s="35" t="s">
        <v>32</v>
      </c>
      <c r="D830" s="43">
        <v>6.1319318269269436</v>
      </c>
      <c r="E830" s="43">
        <v>3.5434238568883227</v>
      </c>
      <c r="F830" s="43">
        <v>5.5652921355830332</v>
      </c>
    </row>
    <row r="831" spans="1:6" x14ac:dyDescent="0.25">
      <c r="A831" s="48">
        <v>92</v>
      </c>
      <c r="B831" s="49">
        <v>45124</v>
      </c>
      <c r="C831" s="47" t="s">
        <v>32</v>
      </c>
      <c r="D831" s="55">
        <v>9.6472832197316265</v>
      </c>
      <c r="E831" s="55">
        <v>4.9182770893517498</v>
      </c>
      <c r="F831" s="55">
        <v>10.167363180316736</v>
      </c>
    </row>
    <row r="832" spans="1:6" x14ac:dyDescent="0.25">
      <c r="A832" s="58">
        <v>92</v>
      </c>
      <c r="B832" s="59">
        <v>45124</v>
      </c>
      <c r="C832" s="57" t="s">
        <v>32</v>
      </c>
      <c r="D832" s="65">
        <v>14.393204301968344</v>
      </c>
      <c r="E832" s="65">
        <v>7.6169266687908364</v>
      </c>
      <c r="F832" s="65">
        <v>14.568996911331647</v>
      </c>
    </row>
    <row r="833" spans="1:6" x14ac:dyDescent="0.25">
      <c r="A833" s="45">
        <v>120</v>
      </c>
      <c r="B833" s="37">
        <v>45125</v>
      </c>
      <c r="C833" s="35" t="s">
        <v>32</v>
      </c>
      <c r="D833" s="43">
        <v>18.746182005114431</v>
      </c>
      <c r="E833" s="43">
        <v>7.8196188635788229</v>
      </c>
      <c r="F833" s="43">
        <v>23.492110754301564</v>
      </c>
    </row>
    <row r="834" spans="1:6" x14ac:dyDescent="0.25">
      <c r="A834" s="45">
        <v>120</v>
      </c>
      <c r="B834" s="37">
        <v>45125</v>
      </c>
      <c r="C834" s="35" t="s">
        <v>32</v>
      </c>
      <c r="D834" s="43">
        <v>24.21843529277681</v>
      </c>
      <c r="E834" s="43">
        <v>14.472078900754653</v>
      </c>
      <c r="F834" s="43">
        <v>20.95466624284763</v>
      </c>
    </row>
    <row r="835" spans="1:6" x14ac:dyDescent="0.25">
      <c r="A835" s="48">
        <v>183</v>
      </c>
      <c r="B835" s="49">
        <v>45125</v>
      </c>
      <c r="C835" s="47" t="s">
        <v>32</v>
      </c>
      <c r="D835" s="55">
        <v>33.434872051537546</v>
      </c>
      <c r="E835" s="55">
        <v>17.743796209508506</v>
      </c>
      <c r="F835" s="55">
        <v>33.735813060362432</v>
      </c>
    </row>
    <row r="836" spans="1:6" x14ac:dyDescent="0.25">
      <c r="A836" s="58">
        <v>183</v>
      </c>
      <c r="B836" s="59">
        <v>45125</v>
      </c>
      <c r="C836" s="57" t="s">
        <v>32</v>
      </c>
      <c r="D836" s="65">
        <v>34.678541201068313</v>
      </c>
      <c r="E836" s="65">
        <v>20.51148512370079</v>
      </c>
      <c r="F836" s="65">
        <v>30.459170566340173</v>
      </c>
    </row>
    <row r="837" spans="1:6" x14ac:dyDescent="0.25">
      <c r="A837" s="45">
        <v>70</v>
      </c>
      <c r="B837" s="37">
        <v>45125</v>
      </c>
      <c r="C837" s="35" t="s">
        <v>32</v>
      </c>
      <c r="D837" s="43">
        <v>73.843257098657347</v>
      </c>
      <c r="E837" s="43">
        <v>45.766202052157503</v>
      </c>
      <c r="F837" s="43">
        <v>60.365668349974634</v>
      </c>
    </row>
    <row r="838" spans="1:6" x14ac:dyDescent="0.25">
      <c r="A838" s="45">
        <v>70</v>
      </c>
      <c r="B838" s="37">
        <v>45125</v>
      </c>
      <c r="C838" s="35" t="s">
        <v>32</v>
      </c>
      <c r="D838" s="43">
        <v>89.985814756602025</v>
      </c>
      <c r="E838" s="43">
        <v>63.786019338460363</v>
      </c>
      <c r="F838" s="43">
        <v>56.329560149004564</v>
      </c>
    </row>
    <row r="839" spans="1:6" x14ac:dyDescent="0.25">
      <c r="A839" s="48">
        <v>165</v>
      </c>
      <c r="B839" s="49">
        <v>45125</v>
      </c>
      <c r="C839" s="47" t="s">
        <v>32</v>
      </c>
      <c r="D839" s="55">
        <v>49.324272684731156</v>
      </c>
      <c r="E839" s="55">
        <v>21.280099040712113</v>
      </c>
      <c r="F839" s="55">
        <v>60.294973334640957</v>
      </c>
    </row>
    <row r="840" spans="1:6" x14ac:dyDescent="0.25">
      <c r="A840" s="58">
        <v>165</v>
      </c>
      <c r="B840" s="59">
        <v>45125</v>
      </c>
      <c r="C840" s="57" t="s">
        <v>32</v>
      </c>
      <c r="D840" s="65">
        <v>60.453352496890915</v>
      </c>
      <c r="E840" s="65">
        <v>44.03607385159723</v>
      </c>
      <c r="F840" s="65">
        <v>35.297149087381428</v>
      </c>
    </row>
    <row r="841" spans="1:6" x14ac:dyDescent="0.25">
      <c r="A841" s="45">
        <v>169</v>
      </c>
      <c r="B841" s="37">
        <v>45125</v>
      </c>
      <c r="C841" s="35" t="s">
        <v>32</v>
      </c>
      <c r="D841" s="43">
        <v>68.240103622354823</v>
      </c>
      <c r="E841" s="43">
        <v>45.98562207445157</v>
      </c>
      <c r="F841" s="43">
        <v>47.847135327992021</v>
      </c>
    </row>
    <row r="842" spans="1:6" x14ac:dyDescent="0.25">
      <c r="A842" s="45">
        <v>169</v>
      </c>
      <c r="B842" s="37">
        <v>45125</v>
      </c>
      <c r="C842" s="35" t="s">
        <v>32</v>
      </c>
      <c r="D842" s="43">
        <v>79.753254077539154</v>
      </c>
      <c r="E842" s="43">
        <v>59.964498109224309</v>
      </c>
      <c r="F842" s="43">
        <v>42.545825331876948</v>
      </c>
    </row>
    <row r="843" spans="1:6" x14ac:dyDescent="0.25">
      <c r="A843" s="48">
        <v>91</v>
      </c>
      <c r="B843" s="49">
        <v>45125</v>
      </c>
      <c r="C843" s="47" t="s">
        <v>32</v>
      </c>
      <c r="D843" s="55">
        <v>61.236829884365505</v>
      </c>
      <c r="E843" s="55">
        <v>46.156366204271919</v>
      </c>
      <c r="F843" s="55">
        <v>32.422996912201235</v>
      </c>
    </row>
    <row r="844" spans="1:6" x14ac:dyDescent="0.25">
      <c r="A844" s="58">
        <v>91</v>
      </c>
      <c r="B844" s="59">
        <v>45125</v>
      </c>
      <c r="C844" s="57" t="s">
        <v>32</v>
      </c>
      <c r="D844" s="65">
        <v>53.143928670809188</v>
      </c>
      <c r="E844" s="65">
        <v>35.720137520995515</v>
      </c>
      <c r="F844" s="65">
        <v>37.461150972099411</v>
      </c>
    </row>
    <row r="845" spans="1:6" x14ac:dyDescent="0.25">
      <c r="A845" s="45">
        <v>211</v>
      </c>
      <c r="B845" s="37">
        <v>45117</v>
      </c>
      <c r="C845" s="35" t="s">
        <v>32</v>
      </c>
      <c r="D845" s="43">
        <v>10.584685936004497</v>
      </c>
      <c r="E845" s="43">
        <v>5.7559969582008357</v>
      </c>
      <c r="F845" s="43">
        <v>10.381681302277874</v>
      </c>
    </row>
    <row r="846" spans="1:6" x14ac:dyDescent="0.25">
      <c r="A846" s="45">
        <v>211</v>
      </c>
      <c r="B846" s="37">
        <v>45117</v>
      </c>
      <c r="C846" s="35" t="s">
        <v>32</v>
      </c>
      <c r="D846" s="43">
        <v>10.776120568237197</v>
      </c>
      <c r="E846" s="43">
        <v>7.0050993406957609</v>
      </c>
      <c r="F846" s="43">
        <v>8.1076956392140875</v>
      </c>
    </row>
    <row r="847" spans="1:6" x14ac:dyDescent="0.25">
      <c r="A847" s="48">
        <v>180</v>
      </c>
      <c r="B847" s="49">
        <v>45117</v>
      </c>
      <c r="C847" s="47" t="s">
        <v>32</v>
      </c>
      <c r="D847" s="55">
        <v>60.932339941905958</v>
      </c>
      <c r="E847" s="55">
        <v>46.918989882758439</v>
      </c>
      <c r="F847" s="55">
        <v>30.128702627167151</v>
      </c>
    </row>
    <row r="848" spans="1:6" x14ac:dyDescent="0.25">
      <c r="A848" s="58">
        <v>180</v>
      </c>
      <c r="B848" s="59">
        <v>45117</v>
      </c>
      <c r="C848" s="57" t="s">
        <v>32</v>
      </c>
      <c r="D848" s="65">
        <v>60.606379457450799</v>
      </c>
      <c r="E848" s="65">
        <v>46.122915722177311</v>
      </c>
      <c r="F848" s="65">
        <v>31.139447030837999</v>
      </c>
    </row>
    <row r="849" spans="1:6" x14ac:dyDescent="0.25">
      <c r="A849" s="45">
        <v>140</v>
      </c>
      <c r="B849" s="37">
        <v>45117</v>
      </c>
      <c r="C849" s="35" t="s">
        <v>32</v>
      </c>
      <c r="D849" s="43">
        <v>54.886484337789355</v>
      </c>
      <c r="E849" s="43">
        <v>37.645588906038391</v>
      </c>
      <c r="F849" s="43">
        <v>37.067925178264588</v>
      </c>
    </row>
    <row r="850" spans="1:6" x14ac:dyDescent="0.25">
      <c r="A850" s="45">
        <v>140</v>
      </c>
      <c r="B850" s="37">
        <v>45117</v>
      </c>
      <c r="C850" s="35" t="s">
        <v>32</v>
      </c>
      <c r="D850" s="43">
        <v>53.14412100475446</v>
      </c>
      <c r="E850" s="43">
        <v>34.333939323329012</v>
      </c>
      <c r="F850" s="43">
        <v>40.441890615064715</v>
      </c>
    </row>
    <row r="851" spans="1:6" x14ac:dyDescent="0.25">
      <c r="A851" s="48" t="s">
        <v>61</v>
      </c>
      <c r="B851" s="49">
        <v>45117</v>
      </c>
      <c r="C851" s="47" t="s">
        <v>32</v>
      </c>
      <c r="D851" s="55">
        <v>0.3117216988016826</v>
      </c>
      <c r="E851" s="55">
        <v>2.7117695492903417E-2</v>
      </c>
      <c r="F851" s="55">
        <v>0.61189860711387523</v>
      </c>
    </row>
    <row r="852" spans="1:6" x14ac:dyDescent="0.25">
      <c r="A852" s="58" t="s">
        <v>61</v>
      </c>
      <c r="B852" s="59">
        <v>45117</v>
      </c>
      <c r="C852" s="57" t="s">
        <v>32</v>
      </c>
      <c r="D852" s="65">
        <v>0.17517127873428323</v>
      </c>
      <c r="E852" s="65">
        <v>0.10228901932868296</v>
      </c>
      <c r="F852" s="65">
        <v>0.15669685772204045</v>
      </c>
    </row>
    <row r="853" spans="1:6" x14ac:dyDescent="0.25">
      <c r="A853" s="45">
        <v>85</v>
      </c>
      <c r="B853" s="188">
        <v>45118</v>
      </c>
      <c r="C853" s="35" t="s">
        <v>32</v>
      </c>
      <c r="D853" s="43">
        <v>2.0600138168050588</v>
      </c>
      <c r="E853" s="43">
        <v>1.1518157510748817</v>
      </c>
      <c r="F853" s="43">
        <v>1.9526258413198807</v>
      </c>
    </row>
    <row r="854" spans="1:6" x14ac:dyDescent="0.25">
      <c r="A854" s="45">
        <v>85</v>
      </c>
      <c r="B854" s="188">
        <v>45118</v>
      </c>
      <c r="C854" s="35" t="s">
        <v>32</v>
      </c>
      <c r="D854" s="43">
        <v>1.9175886272392799</v>
      </c>
      <c r="E854" s="43">
        <v>1.1910155146713484</v>
      </c>
      <c r="F854" s="43">
        <v>1.5621321920210531</v>
      </c>
    </row>
    <row r="855" spans="1:6" x14ac:dyDescent="0.25">
      <c r="A855" s="48">
        <v>181</v>
      </c>
      <c r="B855" s="49">
        <v>45118</v>
      </c>
      <c r="C855" s="47" t="s">
        <v>32</v>
      </c>
      <c r="D855" s="55">
        <v>17.049344454352784</v>
      </c>
      <c r="E855" s="55">
        <v>11.423868092991944</v>
      </c>
      <c r="F855" s="55">
        <v>12.094774176925807</v>
      </c>
    </row>
    <row r="856" spans="1:6" x14ac:dyDescent="0.25">
      <c r="A856" s="58">
        <v>181</v>
      </c>
      <c r="B856" s="59">
        <v>45118</v>
      </c>
      <c r="C856" s="57" t="s">
        <v>32</v>
      </c>
      <c r="D856" s="65">
        <v>18.383807980828134</v>
      </c>
      <c r="E856" s="65">
        <v>12.866100973771172</v>
      </c>
      <c r="F856" s="65">
        <v>11.863070065172476</v>
      </c>
    </row>
    <row r="857" spans="1:6" x14ac:dyDescent="0.25">
      <c r="A857" s="45">
        <v>133</v>
      </c>
      <c r="B857" s="37">
        <v>45118</v>
      </c>
      <c r="C857" s="35" t="s">
        <v>32</v>
      </c>
      <c r="D857" s="43">
        <v>4.7917803783196193</v>
      </c>
      <c r="E857" s="43">
        <v>3.4224781552672798</v>
      </c>
      <c r="F857" s="43">
        <v>2.9439997795625308</v>
      </c>
    </row>
    <row r="858" spans="1:6" x14ac:dyDescent="0.25">
      <c r="A858" s="45">
        <v>133</v>
      </c>
      <c r="B858" s="37">
        <v>45118</v>
      </c>
      <c r="C858" s="35" t="s">
        <v>32</v>
      </c>
      <c r="D858" s="43">
        <v>4.0266884153757942</v>
      </c>
      <c r="E858" s="43">
        <v>2.1360934709266934</v>
      </c>
      <c r="F858" s="43">
        <v>4.0647791305655669</v>
      </c>
    </row>
    <row r="859" spans="1:6" x14ac:dyDescent="0.25">
      <c r="A859" s="48">
        <v>179</v>
      </c>
      <c r="B859" s="49">
        <v>45118</v>
      </c>
      <c r="C859" s="47" t="s">
        <v>32</v>
      </c>
      <c r="D859" s="55">
        <v>43.538074790258953</v>
      </c>
      <c r="E859" s="55">
        <v>34.62357059853916</v>
      </c>
      <c r="F859" s="55">
        <v>19.166184012197554</v>
      </c>
    </row>
    <row r="860" spans="1:6" x14ac:dyDescent="0.25">
      <c r="A860" s="58">
        <v>179</v>
      </c>
      <c r="B860" s="59">
        <v>45118</v>
      </c>
      <c r="C860" s="57" t="s">
        <v>32</v>
      </c>
      <c r="D860" s="65">
        <v>41.91712141660544</v>
      </c>
      <c r="E860" s="65">
        <v>31.431066680928453</v>
      </c>
      <c r="F860" s="65">
        <v>22.545017681705531</v>
      </c>
    </row>
    <row r="861" spans="1:6" x14ac:dyDescent="0.25">
      <c r="A861" s="45">
        <v>185</v>
      </c>
      <c r="B861" s="37">
        <v>45118</v>
      </c>
      <c r="C861" s="35" t="s">
        <v>32</v>
      </c>
      <c r="D861" s="43">
        <v>49.9240105524093</v>
      </c>
      <c r="E861" s="43">
        <v>30.278758165297724</v>
      </c>
      <c r="F861" s="43">
        <v>42.237292632289879</v>
      </c>
    </row>
    <row r="862" spans="1:6" x14ac:dyDescent="0.25">
      <c r="A862" s="45">
        <v>185</v>
      </c>
      <c r="B862" s="37">
        <v>45118</v>
      </c>
      <c r="C862" s="35" t="s">
        <v>32</v>
      </c>
      <c r="D862" s="43">
        <v>53.067263482912068</v>
      </c>
      <c r="E862" s="43">
        <v>39.503167827742132</v>
      </c>
      <c r="F862" s="43">
        <v>29.16280565861538</v>
      </c>
    </row>
    <row r="863" spans="1:6" x14ac:dyDescent="0.25">
      <c r="A863" s="48">
        <v>44</v>
      </c>
      <c r="B863" s="49">
        <v>45128</v>
      </c>
      <c r="C863" s="47" t="s">
        <v>32</v>
      </c>
      <c r="D863" s="55">
        <v>14.235906556030914</v>
      </c>
      <c r="E863" s="55">
        <v>8.9418313953616035</v>
      </c>
      <c r="F863" s="55">
        <v>11.382261595439019</v>
      </c>
    </row>
    <row r="864" spans="1:6" x14ac:dyDescent="0.25">
      <c r="A864" s="58">
        <v>44</v>
      </c>
      <c r="B864" s="59">
        <v>45128</v>
      </c>
      <c r="C864" s="57" t="s">
        <v>32</v>
      </c>
      <c r="D864" s="65">
        <v>15.508141912448874</v>
      </c>
      <c r="E864" s="65">
        <v>9.5786283460109534</v>
      </c>
      <c r="F864" s="65">
        <v>12.748454167841526</v>
      </c>
    </row>
    <row r="865" spans="1:6" x14ac:dyDescent="0.25">
      <c r="A865" s="45">
        <v>139</v>
      </c>
      <c r="B865" s="37">
        <v>45128</v>
      </c>
      <c r="C865" s="35" t="s">
        <v>32</v>
      </c>
      <c r="D865" s="43">
        <v>15.905866915875686</v>
      </c>
      <c r="E865" s="43">
        <v>9.4511270312104596</v>
      </c>
      <c r="F865" s="43">
        <v>13.877690752030233</v>
      </c>
    </row>
    <row r="866" spans="1:6" ht="15.75" thickBot="1" x14ac:dyDescent="0.3">
      <c r="A866" s="45">
        <v>139</v>
      </c>
      <c r="B866" s="37">
        <v>45128</v>
      </c>
      <c r="C866" s="35" t="s">
        <v>32</v>
      </c>
      <c r="D866" s="43">
        <v>15.243492293354809</v>
      </c>
      <c r="E866" s="43">
        <v>9.8411728370647893</v>
      </c>
      <c r="F866" s="43">
        <v>11.614986831023538</v>
      </c>
    </row>
    <row r="867" spans="1:6" x14ac:dyDescent="0.25">
      <c r="A867" s="34">
        <v>32</v>
      </c>
      <c r="B867" s="36">
        <v>45133</v>
      </c>
      <c r="C867" s="35" t="s">
        <v>32</v>
      </c>
      <c r="D867" s="43">
        <v>7.2569508742197506</v>
      </c>
      <c r="E867" s="43">
        <v>4.1489515807552673</v>
      </c>
      <c r="F867" s="43">
        <v>6.6821984809486388</v>
      </c>
    </row>
    <row r="868" spans="1:6" x14ac:dyDescent="0.25">
      <c r="A868" s="45">
        <v>32</v>
      </c>
      <c r="B868" s="37">
        <v>45133</v>
      </c>
      <c r="C868" s="35" t="s">
        <v>32</v>
      </c>
      <c r="D868" s="43">
        <v>7.844211600211894</v>
      </c>
      <c r="E868" s="43">
        <v>5.1267932953749211</v>
      </c>
      <c r="F868" s="43">
        <v>5.8424493553994914</v>
      </c>
    </row>
    <row r="869" spans="1:6" x14ac:dyDescent="0.25">
      <c r="A869" s="48">
        <v>33</v>
      </c>
      <c r="B869" s="49">
        <v>45133</v>
      </c>
      <c r="C869" s="47" t="s">
        <v>32</v>
      </c>
      <c r="D869" s="55">
        <v>1.9031962983604476</v>
      </c>
      <c r="E869" s="55">
        <v>1.1590300785286078</v>
      </c>
      <c r="F869" s="55">
        <v>1.5999573726384559</v>
      </c>
    </row>
    <row r="870" spans="1:6" x14ac:dyDescent="0.25">
      <c r="A870" s="58">
        <v>33</v>
      </c>
      <c r="B870" s="59">
        <v>45133</v>
      </c>
      <c r="C870" s="57" t="s">
        <v>32</v>
      </c>
      <c r="D870" s="65">
        <v>1.8595785228127504</v>
      </c>
      <c r="E870" s="65">
        <v>1.130127650779156</v>
      </c>
      <c r="F870" s="65">
        <v>1.5683193748722279</v>
      </c>
    </row>
    <row r="871" spans="1:6" x14ac:dyDescent="0.25">
      <c r="A871" s="68">
        <v>110</v>
      </c>
      <c r="B871" s="69">
        <v>45133</v>
      </c>
      <c r="C871" s="67" t="s">
        <v>32</v>
      </c>
      <c r="D871" s="75">
        <v>10.278014251749642</v>
      </c>
      <c r="E871" s="75">
        <v>7.1313589029464159</v>
      </c>
      <c r="F871" s="75">
        <v>6.7653089999269378</v>
      </c>
    </row>
    <row r="872" spans="1:6" x14ac:dyDescent="0.25">
      <c r="A872" s="68">
        <v>110</v>
      </c>
      <c r="B872" s="69">
        <v>45133</v>
      </c>
      <c r="C872" s="67" t="s">
        <v>32</v>
      </c>
      <c r="D872" s="75">
        <v>10.437153382633404</v>
      </c>
      <c r="E872" s="75">
        <v>7.1883078803110925</v>
      </c>
      <c r="F872" s="75">
        <v>6.985017829992973</v>
      </c>
    </row>
    <row r="873" spans="1:6" x14ac:dyDescent="0.25">
      <c r="A873" s="48">
        <v>39</v>
      </c>
      <c r="B873" s="49">
        <v>45133</v>
      </c>
      <c r="C873" s="47" t="s">
        <v>32</v>
      </c>
      <c r="D873" s="55">
        <v>2.2352982283905178</v>
      </c>
      <c r="E873" s="55">
        <v>1.4214785467746858</v>
      </c>
      <c r="F873" s="55">
        <v>1.7497123154740388</v>
      </c>
    </row>
    <row r="874" spans="1:6" x14ac:dyDescent="0.25">
      <c r="A874" s="58">
        <v>39</v>
      </c>
      <c r="B874" s="59">
        <v>45133</v>
      </c>
      <c r="C874" s="57" t="s">
        <v>32</v>
      </c>
      <c r="D874" s="65">
        <v>2.2885674427859048</v>
      </c>
      <c r="E874" s="65">
        <v>1.4826798810592587</v>
      </c>
      <c r="F874" s="65">
        <v>1.7326582577122893</v>
      </c>
    </row>
    <row r="875" spans="1:6" x14ac:dyDescent="0.25">
      <c r="A875" s="45">
        <v>14</v>
      </c>
      <c r="B875" s="37">
        <v>45131</v>
      </c>
      <c r="C875" s="35" t="s">
        <v>32</v>
      </c>
      <c r="D875" s="43">
        <v>4.7860689712006481</v>
      </c>
      <c r="E875" s="43">
        <v>3.1317227041381845</v>
      </c>
      <c r="F875" s="43">
        <v>3.5568444741842957</v>
      </c>
    </row>
    <row r="876" spans="1:6" x14ac:dyDescent="0.25">
      <c r="A876" s="45">
        <v>14</v>
      </c>
      <c r="B876" s="37">
        <v>45131</v>
      </c>
      <c r="C876" s="35" t="s">
        <v>32</v>
      </c>
      <c r="D876" s="43">
        <v>4.5570770870184081</v>
      </c>
      <c r="E876" s="43">
        <v>2.884901863741804</v>
      </c>
      <c r="F876" s="43">
        <v>3.5951767300446988</v>
      </c>
    </row>
    <row r="877" spans="1:6" x14ac:dyDescent="0.25">
      <c r="A877" s="48">
        <v>5</v>
      </c>
      <c r="B877" s="49">
        <v>45131</v>
      </c>
      <c r="C877" s="47" t="s">
        <v>32</v>
      </c>
      <c r="D877" s="55">
        <v>3.3985617671878332</v>
      </c>
      <c r="E877" s="55">
        <v>2.0437654090185764</v>
      </c>
      <c r="F877" s="55">
        <v>2.9128121700639027</v>
      </c>
    </row>
    <row r="878" spans="1:6" x14ac:dyDescent="0.25">
      <c r="A878" s="58">
        <v>5</v>
      </c>
      <c r="B878" s="59">
        <v>45131</v>
      </c>
      <c r="C878" s="57" t="s">
        <v>32</v>
      </c>
      <c r="D878" s="65">
        <v>3.5336443755676505</v>
      </c>
      <c r="E878" s="65">
        <v>2.3652250150803598</v>
      </c>
      <c r="F878" s="65">
        <v>2.5121016250476744</v>
      </c>
    </row>
    <row r="879" spans="1:6" x14ac:dyDescent="0.25">
      <c r="A879" s="45">
        <v>3</v>
      </c>
      <c r="B879" s="37">
        <v>45131</v>
      </c>
      <c r="C879" s="35" t="s">
        <v>32</v>
      </c>
      <c r="D879" s="43">
        <v>13.395091342128383</v>
      </c>
      <c r="E879" s="43">
        <v>8.5315726160441958</v>
      </c>
      <c r="F879" s="43">
        <v>10.456565261081</v>
      </c>
    </row>
    <row r="880" spans="1:6" x14ac:dyDescent="0.25">
      <c r="A880" s="45">
        <v>3</v>
      </c>
      <c r="B880" s="37">
        <v>45131</v>
      </c>
      <c r="C880" s="35" t="s">
        <v>32</v>
      </c>
      <c r="D880" s="43">
        <v>15.26503281791225</v>
      </c>
      <c r="E880" s="43">
        <v>11.281385630455736</v>
      </c>
      <c r="F880" s="43">
        <v>8.5648414530314998</v>
      </c>
    </row>
    <row r="881" spans="1:6" x14ac:dyDescent="0.25">
      <c r="A881" s="48">
        <v>454</v>
      </c>
      <c r="B881" s="49">
        <v>45131</v>
      </c>
      <c r="C881" s="47" t="s">
        <v>32</v>
      </c>
      <c r="D881" s="55">
        <v>19.809304412083012</v>
      </c>
      <c r="E881" s="55">
        <v>13.912486053902665</v>
      </c>
      <c r="F881" s="55">
        <v>12.678159470087742</v>
      </c>
    </row>
    <row r="882" spans="1:6" x14ac:dyDescent="0.25">
      <c r="A882" s="58">
        <v>454</v>
      </c>
      <c r="B882" s="59">
        <v>45131</v>
      </c>
      <c r="C882" s="57" t="s">
        <v>32</v>
      </c>
      <c r="D882" s="65">
        <v>18.816413318857116</v>
      </c>
      <c r="E882" s="65">
        <v>13.37761899593519</v>
      </c>
      <c r="F882" s="65">
        <v>11.693407794282134</v>
      </c>
    </row>
    <row r="883" spans="1:6" x14ac:dyDescent="0.25">
      <c r="A883" s="45" t="s">
        <v>39</v>
      </c>
      <c r="B883" s="37">
        <v>45131</v>
      </c>
      <c r="C883" s="35" t="s">
        <v>32</v>
      </c>
      <c r="D883" s="43">
        <v>2.6102267328544818E-2</v>
      </c>
      <c r="E883" s="43">
        <v>-2.0559394919701969E-2</v>
      </c>
      <c r="F883" s="43">
        <v>0.1003225738337306</v>
      </c>
    </row>
    <row r="884" spans="1:6" x14ac:dyDescent="0.25">
      <c r="A884" s="45" t="s">
        <v>39</v>
      </c>
      <c r="B884" s="37">
        <v>45131</v>
      </c>
      <c r="C884" s="35" t="s">
        <v>32</v>
      </c>
      <c r="D884" s="43">
        <v>2.0471053341911412E-2</v>
      </c>
      <c r="E884" s="43">
        <v>-3.3928081170206542E-2</v>
      </c>
      <c r="F884" s="43">
        <v>0.11695813920105359</v>
      </c>
    </row>
    <row r="885" spans="1:6" x14ac:dyDescent="0.25">
      <c r="A885" s="48">
        <v>18</v>
      </c>
      <c r="B885" s="49">
        <v>45132</v>
      </c>
      <c r="C885" s="47" t="s">
        <v>32</v>
      </c>
      <c r="D885" s="55">
        <v>1.2676256583831704</v>
      </c>
      <c r="E885" s="55">
        <v>0.73333055667633662</v>
      </c>
      <c r="F885" s="55">
        <v>1.1487344686696928</v>
      </c>
    </row>
    <row r="886" spans="1:6" x14ac:dyDescent="0.25">
      <c r="A886" s="58">
        <v>18</v>
      </c>
      <c r="B886" s="59">
        <v>45132</v>
      </c>
      <c r="C886" s="57" t="s">
        <v>32</v>
      </c>
      <c r="D886" s="65">
        <v>1.333751283507504</v>
      </c>
      <c r="E886" s="65">
        <v>0.75840053383111561</v>
      </c>
      <c r="F886" s="65">
        <v>1.2370041118042352</v>
      </c>
    </row>
    <row r="887" spans="1:6" x14ac:dyDescent="0.25">
      <c r="A887" s="45">
        <v>112</v>
      </c>
      <c r="B887" s="37">
        <v>45132</v>
      </c>
      <c r="C887" s="35" t="s">
        <v>32</v>
      </c>
      <c r="D887" s="43">
        <v>1.29343395846063</v>
      </c>
      <c r="E887" s="43">
        <v>0.58389269013517553</v>
      </c>
      <c r="F887" s="43">
        <v>1.5255137268997274</v>
      </c>
    </row>
    <row r="888" spans="1:6" x14ac:dyDescent="0.25">
      <c r="A888" s="45">
        <v>112</v>
      </c>
      <c r="B888" s="37">
        <v>45132</v>
      </c>
      <c r="C888" s="35" t="s">
        <v>32</v>
      </c>
      <c r="D888" s="43">
        <v>1.3844710001071137</v>
      </c>
      <c r="E888" s="43">
        <v>0.71225972423011463</v>
      </c>
      <c r="F888" s="43">
        <v>1.4452542431355482</v>
      </c>
    </row>
    <row r="889" spans="1:6" x14ac:dyDescent="0.25">
      <c r="A889" s="48">
        <v>21</v>
      </c>
      <c r="B889" s="49">
        <v>45132</v>
      </c>
      <c r="C889" s="47" t="s">
        <v>32</v>
      </c>
      <c r="D889" s="55">
        <v>2.8995795079250479</v>
      </c>
      <c r="E889" s="55">
        <v>1.7692702798176076</v>
      </c>
      <c r="F889" s="55">
        <v>2.4301648404309977</v>
      </c>
    </row>
    <row r="890" spans="1:6" x14ac:dyDescent="0.25">
      <c r="A890" s="58">
        <v>21</v>
      </c>
      <c r="B890" s="59">
        <v>45132</v>
      </c>
      <c r="C890" s="57" t="s">
        <v>32</v>
      </c>
      <c r="D890" s="65">
        <v>3.2029273916632688</v>
      </c>
      <c r="E890" s="65">
        <v>1.958679154111568</v>
      </c>
      <c r="F890" s="65">
        <v>2.6751337107361568</v>
      </c>
    </row>
    <row r="891" spans="1:6" x14ac:dyDescent="0.25">
      <c r="A891" s="45">
        <v>36</v>
      </c>
      <c r="B891" s="37">
        <v>45132</v>
      </c>
      <c r="C891" s="35" t="s">
        <v>32</v>
      </c>
      <c r="D891" s="43">
        <v>7.3287945875369429</v>
      </c>
      <c r="E891" s="43">
        <v>5.0134064753671597</v>
      </c>
      <c r="F891" s="43">
        <v>4.9780844411650333</v>
      </c>
    </row>
    <row r="892" spans="1:6" x14ac:dyDescent="0.25">
      <c r="A892" s="45">
        <v>36</v>
      </c>
      <c r="B892" s="37">
        <v>45132</v>
      </c>
      <c r="C892" s="35" t="s">
        <v>32</v>
      </c>
      <c r="D892" s="43">
        <v>7.1417770561999472</v>
      </c>
      <c r="E892" s="43">
        <v>4.5247177369613736</v>
      </c>
      <c r="F892" s="43">
        <v>5.6266775363629344</v>
      </c>
    </row>
    <row r="893" spans="1:6" x14ac:dyDescent="0.25">
      <c r="A893" s="48">
        <v>30</v>
      </c>
      <c r="B893" s="49">
        <v>45132</v>
      </c>
      <c r="C893" s="47" t="s">
        <v>32</v>
      </c>
      <c r="D893" s="55">
        <v>105.23353245802042</v>
      </c>
      <c r="E893" s="55">
        <v>93.736218383778464</v>
      </c>
      <c r="F893" s="55">
        <v>24.719225259620174</v>
      </c>
    </row>
    <row r="894" spans="1:6" x14ac:dyDescent="0.25">
      <c r="A894" s="58">
        <v>30</v>
      </c>
      <c r="B894" s="59">
        <v>45132</v>
      </c>
      <c r="C894" s="57" t="s">
        <v>32</v>
      </c>
      <c r="D894" s="65">
        <v>106.08218405870342</v>
      </c>
      <c r="E894" s="65">
        <v>95.909708011204444</v>
      </c>
      <c r="F894" s="65">
        <v>21.87082350212275</v>
      </c>
    </row>
    <row r="895" spans="1:6" x14ac:dyDescent="0.25">
      <c r="A895" s="45">
        <v>186</v>
      </c>
      <c r="B895" s="37">
        <v>45132</v>
      </c>
      <c r="C895" s="35" t="s">
        <v>32</v>
      </c>
      <c r="D895" s="43">
        <v>106.6277199260944</v>
      </c>
      <c r="E895" s="43">
        <v>77.72988355321894</v>
      </c>
      <c r="F895" s="43">
        <v>62.130348201682246</v>
      </c>
    </row>
    <row r="896" spans="1:6" x14ac:dyDescent="0.25">
      <c r="A896" s="45">
        <v>186</v>
      </c>
      <c r="B896" s="37">
        <v>45132</v>
      </c>
      <c r="C896" s="35" t="s">
        <v>32</v>
      </c>
      <c r="D896" s="43">
        <v>112.87011045375866</v>
      </c>
      <c r="E896" s="43">
        <v>77.966478292628054</v>
      </c>
      <c r="F896" s="43">
        <v>75.042809146430841</v>
      </c>
    </row>
    <row r="897" spans="1:6" x14ac:dyDescent="0.25">
      <c r="A897" s="48">
        <v>411</v>
      </c>
      <c r="B897" s="49">
        <v>45134</v>
      </c>
      <c r="C897" s="47" t="s">
        <v>32</v>
      </c>
      <c r="D897" s="55">
        <v>52.620902286146226</v>
      </c>
      <c r="E897" s="55">
        <v>34.11566251581386</v>
      </c>
      <c r="F897" s="55">
        <v>39.786265506214605</v>
      </c>
    </row>
    <row r="898" spans="1:6" x14ac:dyDescent="0.25">
      <c r="A898" s="58">
        <v>411</v>
      </c>
      <c r="B898" s="59">
        <v>45134</v>
      </c>
      <c r="C898" s="57" t="s">
        <v>32</v>
      </c>
      <c r="D898" s="65">
        <v>46.115436038430559</v>
      </c>
      <c r="E898" s="65">
        <v>22.026926395358025</v>
      </c>
      <c r="F898" s="65">
        <v>51.790295732605934</v>
      </c>
    </row>
    <row r="899" spans="1:6" x14ac:dyDescent="0.25">
      <c r="A899" s="45">
        <v>117</v>
      </c>
      <c r="B899" s="37">
        <v>45134</v>
      </c>
      <c r="C899" s="35" t="s">
        <v>32</v>
      </c>
      <c r="D899" s="43">
        <v>48.732165548231798</v>
      </c>
      <c r="E899" s="43">
        <v>27.382588488525602</v>
      </c>
      <c r="F899" s="43">
        <v>45.901590678368322</v>
      </c>
    </row>
    <row r="900" spans="1:6" x14ac:dyDescent="0.25">
      <c r="A900" s="45">
        <v>117</v>
      </c>
      <c r="B900" s="37">
        <v>45134</v>
      </c>
      <c r="C900" s="35" t="s">
        <v>32</v>
      </c>
      <c r="D900" s="43">
        <v>41.314032551715954</v>
      </c>
      <c r="E900" s="43">
        <v>18.023583422617879</v>
      </c>
      <c r="F900" s="43">
        <v>50.074465627560855</v>
      </c>
    </row>
    <row r="901" spans="1:6" x14ac:dyDescent="0.25">
      <c r="A901" s="48">
        <v>440</v>
      </c>
      <c r="B901" s="49">
        <v>45134</v>
      </c>
      <c r="C901" s="47" t="s">
        <v>32</v>
      </c>
      <c r="D901" s="55">
        <v>16.05695518401005</v>
      </c>
      <c r="E901" s="55">
        <v>9.0397371997788305</v>
      </c>
      <c r="F901" s="55">
        <v>15.087018666097126</v>
      </c>
    </row>
    <row r="902" spans="1:6" x14ac:dyDescent="0.25">
      <c r="A902" s="58">
        <v>440</v>
      </c>
      <c r="B902" s="59">
        <v>45134</v>
      </c>
      <c r="C902" s="57" t="s">
        <v>32</v>
      </c>
      <c r="D902" s="65">
        <v>14.05647716571379</v>
      </c>
      <c r="E902" s="65">
        <v>7.3473038601642644</v>
      </c>
      <c r="F902" s="65">
        <v>14.424722606931484</v>
      </c>
    </row>
    <row r="903" spans="1:6" x14ac:dyDescent="0.25">
      <c r="A903" s="45">
        <v>46</v>
      </c>
      <c r="B903" s="37">
        <v>45135</v>
      </c>
      <c r="C903" s="35" t="s">
        <v>32</v>
      </c>
      <c r="D903" s="43">
        <v>27.860741200697188</v>
      </c>
      <c r="E903" s="43">
        <v>19.391071303668816</v>
      </c>
      <c r="F903" s="43">
        <v>18.209790278610996</v>
      </c>
    </row>
    <row r="904" spans="1:6" x14ac:dyDescent="0.25">
      <c r="A904" s="45">
        <v>46</v>
      </c>
      <c r="B904" s="37">
        <v>45135</v>
      </c>
      <c r="C904" s="35" t="s">
        <v>32</v>
      </c>
      <c r="D904" s="43">
        <v>27.935401189115083</v>
      </c>
      <c r="E904" s="43">
        <v>15.891357906163885</v>
      </c>
      <c r="F904" s="43">
        <v>25.89469305834508</v>
      </c>
    </row>
    <row r="905" spans="1:6" x14ac:dyDescent="0.25">
      <c r="A905" s="48">
        <v>165</v>
      </c>
      <c r="B905" s="49">
        <v>45135</v>
      </c>
      <c r="C905" s="47" t="s">
        <v>32</v>
      </c>
      <c r="D905" s="55">
        <v>141.66385852104685</v>
      </c>
      <c r="E905" s="55">
        <v>65.980077621590141</v>
      </c>
      <c r="F905" s="55">
        <v>162.72012893383192</v>
      </c>
    </row>
    <row r="906" spans="1:6" x14ac:dyDescent="0.25">
      <c r="A906" s="58">
        <v>165</v>
      </c>
      <c r="B906" s="59">
        <v>45135</v>
      </c>
      <c r="C906" s="57" t="s">
        <v>32</v>
      </c>
      <c r="D906" s="65">
        <v>150.30439015240091</v>
      </c>
      <c r="E906" s="65">
        <v>79.291704068125696</v>
      </c>
      <c r="F906" s="65">
        <v>152.67727508119177</v>
      </c>
    </row>
    <row r="907" spans="1:6" x14ac:dyDescent="0.25">
      <c r="A907" s="45">
        <v>121</v>
      </c>
      <c r="B907" s="37">
        <v>45135</v>
      </c>
      <c r="C907" s="35" t="s">
        <v>32</v>
      </c>
      <c r="D907" s="43">
        <v>60.866964621624959</v>
      </c>
      <c r="E907" s="43">
        <v>28.964852878271323</v>
      </c>
      <c r="F907" s="43">
        <v>68.589540248210284</v>
      </c>
    </row>
    <row r="908" spans="1:6" ht="15.75" thickBot="1" x14ac:dyDescent="0.3">
      <c r="A908" s="45">
        <v>121</v>
      </c>
      <c r="B908" s="37">
        <v>45135</v>
      </c>
      <c r="C908" s="35" t="s">
        <v>32</v>
      </c>
      <c r="D908" s="43">
        <v>58.673522511317536</v>
      </c>
      <c r="E908" s="43">
        <v>29.570093694467236</v>
      </c>
      <c r="F908" s="43">
        <v>62.572371956228153</v>
      </c>
    </row>
    <row r="909" spans="1:6" x14ac:dyDescent="0.25">
      <c r="A909" s="185">
        <v>45</v>
      </c>
      <c r="B909" s="187">
        <v>45148</v>
      </c>
      <c r="C909" s="186" t="s">
        <v>32</v>
      </c>
      <c r="D909" s="43">
        <v>1.0879623764914832</v>
      </c>
      <c r="E909" s="43">
        <v>0.42979818844777173</v>
      </c>
      <c r="F909" s="43">
        <v>1.41505300429398</v>
      </c>
    </row>
    <row r="910" spans="1:6" x14ac:dyDescent="0.25">
      <c r="A910" s="196">
        <v>45</v>
      </c>
      <c r="B910" s="188">
        <v>45148</v>
      </c>
      <c r="C910" s="186" t="s">
        <v>32</v>
      </c>
      <c r="D910" s="43">
        <v>1.2868753304355858</v>
      </c>
      <c r="E910" s="43">
        <v>0.88826095137259642</v>
      </c>
      <c r="F910" s="43">
        <v>0.85702091498542676</v>
      </c>
    </row>
    <row r="911" spans="1:6" x14ac:dyDescent="0.25">
      <c r="A911" s="48">
        <v>211</v>
      </c>
      <c r="B911" s="49">
        <v>45138</v>
      </c>
      <c r="C911" s="47" t="s">
        <v>32</v>
      </c>
      <c r="D911" s="55">
        <v>16.950351050035348</v>
      </c>
      <c r="E911" s="55">
        <v>11.24872521689062</v>
      </c>
      <c r="F911" s="55">
        <v>12.258495541261166</v>
      </c>
    </row>
    <row r="912" spans="1:6" x14ac:dyDescent="0.25">
      <c r="A912" s="58">
        <v>211</v>
      </c>
      <c r="B912" s="59">
        <v>45138</v>
      </c>
      <c r="C912" s="57" t="s">
        <v>32</v>
      </c>
      <c r="D912" s="65">
        <v>15.934345297009768</v>
      </c>
      <c r="E912" s="65">
        <v>10.128857959757037</v>
      </c>
      <c r="F912" s="65">
        <v>12.481797775093378</v>
      </c>
    </row>
    <row r="913" spans="1:6" x14ac:dyDescent="0.25">
      <c r="A913" s="68" t="s">
        <v>64</v>
      </c>
      <c r="B913" s="69">
        <v>45138</v>
      </c>
      <c r="C913" s="67" t="s">
        <v>32</v>
      </c>
      <c r="D913" s="75">
        <v>16.67207919368219</v>
      </c>
      <c r="E913" s="75">
        <v>10.93240610301924</v>
      </c>
      <c r="F913" s="75">
        <v>12.340297144925346</v>
      </c>
    </row>
    <row r="914" spans="1:6" x14ac:dyDescent="0.25">
      <c r="A914" s="68" t="s">
        <v>64</v>
      </c>
      <c r="B914" s="69">
        <v>45138</v>
      </c>
      <c r="C914" s="67" t="s">
        <v>32</v>
      </c>
      <c r="D914" s="75">
        <v>16.593780786904549</v>
      </c>
      <c r="E914" s="75">
        <v>10.383559550790256</v>
      </c>
      <c r="F914" s="75">
        <v>13.351975657645731</v>
      </c>
    </row>
    <row r="915" spans="1:6" x14ac:dyDescent="0.25">
      <c r="A915" s="120">
        <v>179</v>
      </c>
      <c r="B915" s="121">
        <v>45138</v>
      </c>
      <c r="C915" s="119" t="s">
        <v>32</v>
      </c>
      <c r="D915" s="122">
        <v>30.699589969680002</v>
      </c>
      <c r="E915" s="122">
        <v>20.64920922755962</v>
      </c>
      <c r="F915" s="122">
        <v>21.608318595558806</v>
      </c>
    </row>
    <row r="916" spans="1:6" x14ac:dyDescent="0.25">
      <c r="A916" s="58">
        <v>179</v>
      </c>
      <c r="B916" s="59">
        <v>45138</v>
      </c>
      <c r="C916" s="57" t="s">
        <v>32</v>
      </c>
      <c r="D916" s="65">
        <v>34.897709713352903</v>
      </c>
      <c r="E916" s="65">
        <v>24.882042536753122</v>
      </c>
      <c r="F916" s="65">
        <v>21.53368442968954</v>
      </c>
    </row>
    <row r="917" spans="1:6" x14ac:dyDescent="0.25">
      <c r="A917" s="45">
        <v>180</v>
      </c>
      <c r="B917" s="37">
        <v>45138</v>
      </c>
      <c r="C917" s="35" t="s">
        <v>32</v>
      </c>
      <c r="D917" s="43">
        <v>37.630430899097711</v>
      </c>
      <c r="E917" s="43">
        <v>29.467146326753561</v>
      </c>
      <c r="F917" s="43">
        <v>17.55106183053994</v>
      </c>
    </row>
    <row r="918" spans="1:6" x14ac:dyDescent="0.25">
      <c r="A918" s="45">
        <v>180</v>
      </c>
      <c r="B918" s="37">
        <v>45138</v>
      </c>
      <c r="C918" s="35" t="s">
        <v>32</v>
      </c>
      <c r="D918" s="43">
        <v>36.461931321711418</v>
      </c>
      <c r="E918" s="43">
        <v>26.968154016608661</v>
      </c>
      <c r="F918" s="43">
        <v>20.411621205970931</v>
      </c>
    </row>
    <row r="919" spans="1:6" x14ac:dyDescent="0.25">
      <c r="A919" s="48">
        <v>85</v>
      </c>
      <c r="B919" s="49">
        <v>45139</v>
      </c>
      <c r="C919" s="47" t="s">
        <v>32</v>
      </c>
      <c r="D919" s="55">
        <v>2.7528927650110955</v>
      </c>
      <c r="E919" s="55">
        <v>1.6713339299530836</v>
      </c>
      <c r="F919" s="55">
        <v>2.3253514953747256</v>
      </c>
    </row>
    <row r="920" spans="1:6" x14ac:dyDescent="0.25">
      <c r="A920" s="58">
        <v>85</v>
      </c>
      <c r="B920" s="59">
        <v>45139</v>
      </c>
      <c r="C920" s="57" t="s">
        <v>32</v>
      </c>
      <c r="D920" s="65">
        <v>2.7972634368489691</v>
      </c>
      <c r="E920" s="65">
        <v>1.7210835687080612</v>
      </c>
      <c r="F920" s="65">
        <v>2.313786716502952</v>
      </c>
    </row>
    <row r="921" spans="1:6" x14ac:dyDescent="0.25">
      <c r="A921" s="45">
        <v>181</v>
      </c>
      <c r="B921" s="37">
        <v>45139</v>
      </c>
      <c r="C921" s="35" t="s">
        <v>32</v>
      </c>
      <c r="D921" s="43">
        <v>13.510546979992201</v>
      </c>
      <c r="E921" s="43">
        <v>8.1556455316347485</v>
      </c>
      <c r="F921" s="43">
        <v>11.51303811396852</v>
      </c>
    </row>
    <row r="922" spans="1:6" x14ac:dyDescent="0.25">
      <c r="A922" s="125">
        <v>181</v>
      </c>
      <c r="B922" s="126">
        <v>45139</v>
      </c>
      <c r="C922" s="124" t="s">
        <v>32</v>
      </c>
      <c r="D922" s="127">
        <v>12.025830576063779</v>
      </c>
      <c r="E922" s="127">
        <v>6.6247632398714522</v>
      </c>
      <c r="F922" s="127">
        <v>11.612294772813502</v>
      </c>
    </row>
    <row r="923" spans="1:6" x14ac:dyDescent="0.25">
      <c r="A923" s="120">
        <v>133</v>
      </c>
      <c r="B923" s="121">
        <v>45139</v>
      </c>
      <c r="C923" s="119" t="s">
        <v>32</v>
      </c>
      <c r="D923" s="122">
        <v>7.0502369904267095</v>
      </c>
      <c r="E923" s="122">
        <v>4.486316659218005</v>
      </c>
      <c r="F923" s="122">
        <v>5.5124287120987105</v>
      </c>
    </row>
    <row r="924" spans="1:6" x14ac:dyDescent="0.25">
      <c r="A924" s="129">
        <v>133</v>
      </c>
      <c r="B924" s="130">
        <v>45139</v>
      </c>
      <c r="C924" s="128" t="s">
        <v>32</v>
      </c>
      <c r="D924" s="131">
        <v>7.0284783558010533</v>
      </c>
      <c r="E924" s="131">
        <v>4.8107118455228575</v>
      </c>
      <c r="F924" s="131">
        <v>4.7681979970981194</v>
      </c>
    </row>
    <row r="925" spans="1:6" x14ac:dyDescent="0.25">
      <c r="A925" s="45">
        <v>185</v>
      </c>
      <c r="B925" s="37">
        <v>45139</v>
      </c>
      <c r="C925" s="35" t="s">
        <v>32</v>
      </c>
      <c r="D925" s="43">
        <v>47.122276437850893</v>
      </c>
      <c r="E925" s="43">
        <v>32.035739611712174</v>
      </c>
      <c r="F925" s="43">
        <v>32.43605417619824</v>
      </c>
    </row>
    <row r="926" spans="1:6" x14ac:dyDescent="0.25">
      <c r="A926" s="45">
        <v>185</v>
      </c>
      <c r="B926" s="37">
        <v>45139</v>
      </c>
      <c r="C926" s="35" t="s">
        <v>32</v>
      </c>
      <c r="D926" s="43">
        <v>45.727997054396745</v>
      </c>
      <c r="E926" s="43">
        <v>30.344264965122388</v>
      </c>
      <c r="F926" s="43">
        <v>33.075023991939872</v>
      </c>
    </row>
    <row r="927" spans="1:6" x14ac:dyDescent="0.25">
      <c r="A927" s="48">
        <v>228</v>
      </c>
      <c r="B927" s="49">
        <v>45139</v>
      </c>
      <c r="C927" s="47" t="s">
        <v>32</v>
      </c>
      <c r="D927" s="55">
        <v>141.78309976335274</v>
      </c>
      <c r="E927" s="55">
        <v>120.01369328070267</v>
      </c>
      <c r="F927" s="55">
        <v>46.804223937697628</v>
      </c>
    </row>
    <row r="928" spans="1:6" x14ac:dyDescent="0.25">
      <c r="A928" s="58">
        <v>228</v>
      </c>
      <c r="B928" s="59">
        <v>45139</v>
      </c>
      <c r="C928" s="57" t="s">
        <v>32</v>
      </c>
      <c r="D928" s="65">
        <v>145.68114870352676</v>
      </c>
      <c r="E928" s="65">
        <v>122.58144123523212</v>
      </c>
      <c r="F928" s="65">
        <v>49.664371056833495</v>
      </c>
    </row>
    <row r="929" spans="1:6" x14ac:dyDescent="0.25">
      <c r="A929" s="45">
        <v>49</v>
      </c>
      <c r="B929" s="37">
        <v>45141</v>
      </c>
      <c r="C929" s="35" t="s">
        <v>32</v>
      </c>
      <c r="D929" s="43">
        <v>49.482459053987093</v>
      </c>
      <c r="E929" s="43">
        <v>37.020098010158613</v>
      </c>
      <c r="F929" s="43">
        <v>26.794076244231238</v>
      </c>
    </row>
    <row r="930" spans="1:6" x14ac:dyDescent="0.25">
      <c r="A930" s="45">
        <v>49</v>
      </c>
      <c r="B930" s="37">
        <v>45141</v>
      </c>
      <c r="C930" s="35" t="s">
        <v>32</v>
      </c>
      <c r="D930" s="43">
        <v>51.032847802545035</v>
      </c>
      <c r="E930" s="43">
        <v>39.277499299551835</v>
      </c>
      <c r="F930" s="43">
        <v>25.273999281435387</v>
      </c>
    </row>
    <row r="931" spans="1:6" x14ac:dyDescent="0.25">
      <c r="A931" s="48">
        <v>92</v>
      </c>
      <c r="B931" s="49">
        <v>45146</v>
      </c>
      <c r="C931" s="47" t="s">
        <v>32</v>
      </c>
      <c r="D931" s="55">
        <v>20.393496466849783</v>
      </c>
      <c r="E931" s="55">
        <v>15.077463423123524</v>
      </c>
      <c r="F931" s="55">
        <v>11.429471044011457</v>
      </c>
    </row>
    <row r="932" spans="1:6" x14ac:dyDescent="0.25">
      <c r="A932" s="58">
        <v>92</v>
      </c>
      <c r="B932" s="59">
        <v>45146</v>
      </c>
      <c r="C932" s="57" t="s">
        <v>32</v>
      </c>
      <c r="D932" s="65">
        <v>20.677234521413094</v>
      </c>
      <c r="E932" s="65">
        <v>15.184897602885279</v>
      </c>
      <c r="F932" s="65">
        <v>11.8085243748348</v>
      </c>
    </row>
    <row r="933" spans="1:6" x14ac:dyDescent="0.25">
      <c r="A933" s="45">
        <v>184</v>
      </c>
      <c r="B933" s="37">
        <v>45146</v>
      </c>
      <c r="C933" s="35" t="s">
        <v>32</v>
      </c>
      <c r="D933" s="43">
        <v>37.620536296154732</v>
      </c>
      <c r="E933" s="43">
        <v>25.5091813222949</v>
      </c>
      <c r="F933" s="43">
        <v>26.039413193798655</v>
      </c>
    </row>
    <row r="934" spans="1:6" x14ac:dyDescent="0.25">
      <c r="A934" s="45">
        <v>184</v>
      </c>
      <c r="B934" s="37">
        <v>45146</v>
      </c>
      <c r="C934" s="35" t="s">
        <v>32</v>
      </c>
      <c r="D934" s="43">
        <v>37.549362613565819</v>
      </c>
      <c r="E934" s="43">
        <v>25.452959152463094</v>
      </c>
      <c r="F934" s="43">
        <v>26.007267441370853</v>
      </c>
    </row>
    <row r="935" spans="1:6" x14ac:dyDescent="0.25">
      <c r="A935" s="48">
        <v>120</v>
      </c>
      <c r="B935" s="49">
        <v>45147</v>
      </c>
      <c r="C935" s="47" t="s">
        <v>32</v>
      </c>
      <c r="D935" s="55">
        <v>32.874845879681146</v>
      </c>
      <c r="E935" s="55">
        <v>25.081426966188641</v>
      </c>
      <c r="F935" s="55">
        <v>16.755850664008886</v>
      </c>
    </row>
    <row r="936" spans="1:6" x14ac:dyDescent="0.25">
      <c r="A936" s="58">
        <v>120</v>
      </c>
      <c r="B936" s="59">
        <v>45147</v>
      </c>
      <c r="C936" s="57" t="s">
        <v>32</v>
      </c>
      <c r="D936" s="65">
        <v>32.868009588924721</v>
      </c>
      <c r="E936" s="65">
        <v>24.756766585849594</v>
      </c>
      <c r="F936" s="65">
        <v>17.439172456611526</v>
      </c>
    </row>
    <row r="937" spans="1:6" x14ac:dyDescent="0.25">
      <c r="A937" s="45">
        <v>183</v>
      </c>
      <c r="B937" s="37">
        <v>45147</v>
      </c>
      <c r="C937" s="35" t="s">
        <v>32</v>
      </c>
      <c r="D937" s="43">
        <v>33.319464598388436</v>
      </c>
      <c r="E937" s="43">
        <v>24.892741644274558</v>
      </c>
      <c r="F937" s="43">
        <v>18.117454351344833</v>
      </c>
    </row>
    <row r="938" spans="1:6" x14ac:dyDescent="0.25">
      <c r="A938" s="45">
        <v>183</v>
      </c>
      <c r="B938" s="37">
        <v>45147</v>
      </c>
      <c r="C938" s="35" t="s">
        <v>32</v>
      </c>
      <c r="D938" s="43">
        <v>33.547295966539153</v>
      </c>
      <c r="E938" s="43">
        <v>24.860360442088503</v>
      </c>
      <c r="F938" s="43">
        <v>18.676911377568903</v>
      </c>
    </row>
    <row r="939" spans="1:6" x14ac:dyDescent="0.25">
      <c r="A939" s="48">
        <v>89</v>
      </c>
      <c r="B939" s="49">
        <v>45139</v>
      </c>
      <c r="C939" s="47" t="s">
        <v>32</v>
      </c>
      <c r="D939" s="55">
        <v>23.233046296437376</v>
      </c>
      <c r="E939" s="55">
        <v>16.905709000428885</v>
      </c>
      <c r="F939" s="55">
        <v>13.603775186418254</v>
      </c>
    </row>
    <row r="940" spans="1:6" x14ac:dyDescent="0.25">
      <c r="A940" s="58">
        <v>89</v>
      </c>
      <c r="B940" s="59">
        <v>45139</v>
      </c>
      <c r="C940" s="57" t="s">
        <v>32</v>
      </c>
      <c r="D940" s="65">
        <v>23.225838834909386</v>
      </c>
      <c r="E940" s="65">
        <v>16.646678308248543</v>
      </c>
      <c r="F940" s="65">
        <v>14.145195132320808</v>
      </c>
    </row>
    <row r="941" spans="1:6" x14ac:dyDescent="0.25">
      <c r="A941" s="45">
        <v>149</v>
      </c>
      <c r="B941" s="37">
        <v>45139</v>
      </c>
      <c r="C941" s="35" t="s">
        <v>32</v>
      </c>
      <c r="D941" s="43">
        <v>10.528633075793506</v>
      </c>
      <c r="E941" s="43">
        <v>7.2258435794155567</v>
      </c>
      <c r="F941" s="43">
        <v>7.100997417212592</v>
      </c>
    </row>
    <row r="942" spans="1:6" x14ac:dyDescent="0.25">
      <c r="A942" s="45">
        <v>149</v>
      </c>
      <c r="B942" s="37">
        <v>45139</v>
      </c>
      <c r="C942" s="35" t="s">
        <v>32</v>
      </c>
      <c r="D942" s="43">
        <v>10.58432893720784</v>
      </c>
      <c r="E942" s="43">
        <v>7.3076973538457768</v>
      </c>
      <c r="F942" s="43">
        <v>7.0447579042284367</v>
      </c>
    </row>
    <row r="943" spans="1:6" x14ac:dyDescent="0.25">
      <c r="A943" s="48">
        <v>114</v>
      </c>
      <c r="B943" s="49">
        <v>45140</v>
      </c>
      <c r="C943" s="47" t="s">
        <v>32</v>
      </c>
      <c r="D943" s="55">
        <v>43.79992227248443</v>
      </c>
      <c r="E943" s="55">
        <v>32.251332179692888</v>
      </c>
      <c r="F943" s="55">
        <v>24.829468699501785</v>
      </c>
    </row>
    <row r="944" spans="1:6" x14ac:dyDescent="0.25">
      <c r="A944" s="58">
        <v>114</v>
      </c>
      <c r="B944" s="59">
        <v>45140</v>
      </c>
      <c r="C944" s="57" t="s">
        <v>32</v>
      </c>
      <c r="D944" s="65">
        <v>43.232866126214439</v>
      </c>
      <c r="E944" s="65">
        <v>30.371320459435946</v>
      </c>
      <c r="F944" s="65">
        <v>27.65232318357377</v>
      </c>
    </row>
    <row r="945" spans="1:6" x14ac:dyDescent="0.25">
      <c r="A945" s="45">
        <v>115</v>
      </c>
      <c r="B945" s="37">
        <v>45140</v>
      </c>
      <c r="C945" s="35" t="s">
        <v>32</v>
      </c>
      <c r="D945" s="43">
        <v>22.450761082486839</v>
      </c>
      <c r="E945" s="43">
        <v>15.560072910972007</v>
      </c>
      <c r="F945" s="43">
        <v>14.814979568756881</v>
      </c>
    </row>
    <row r="946" spans="1:6" x14ac:dyDescent="0.25">
      <c r="A946" s="45">
        <v>115</v>
      </c>
      <c r="B946" s="37">
        <v>45140</v>
      </c>
      <c r="C946" s="35" t="s">
        <v>32</v>
      </c>
      <c r="D946" s="43">
        <v>21.781523309942799</v>
      </c>
      <c r="E946" s="43">
        <v>15.31823901543285</v>
      </c>
      <c r="F946" s="43">
        <v>13.896061233196388</v>
      </c>
    </row>
    <row r="947" spans="1:6" x14ac:dyDescent="0.25">
      <c r="A947" s="48">
        <v>123</v>
      </c>
      <c r="B947" s="49">
        <v>45140</v>
      </c>
      <c r="C947" s="47" t="s">
        <v>32</v>
      </c>
      <c r="D947" s="55">
        <v>149.07119065056671</v>
      </c>
      <c r="E947" s="55">
        <v>113.15964060914035</v>
      </c>
      <c r="F947" s="55">
        <v>77.20983258906665</v>
      </c>
    </row>
    <row r="948" spans="1:6" x14ac:dyDescent="0.25">
      <c r="A948" s="58">
        <v>123</v>
      </c>
      <c r="B948" s="59">
        <v>45140</v>
      </c>
      <c r="C948" s="57" t="s">
        <v>32</v>
      </c>
      <c r="D948" s="65">
        <v>155.55239920122023</v>
      </c>
      <c r="E948" s="65">
        <v>116.19253478653883</v>
      </c>
      <c r="F948" s="65">
        <v>84.623708491565068</v>
      </c>
    </row>
    <row r="949" spans="1:6" x14ac:dyDescent="0.25">
      <c r="A949" s="45">
        <v>57</v>
      </c>
      <c r="B949" s="37">
        <v>45140</v>
      </c>
      <c r="C949" s="35" t="s">
        <v>32</v>
      </c>
      <c r="D949" s="43">
        <v>7.4318105314713394</v>
      </c>
      <c r="E949" s="43">
        <v>4.1327800942234365</v>
      </c>
      <c r="F949" s="43">
        <v>7.0929154400829946</v>
      </c>
    </row>
    <row r="950" spans="1:6" x14ac:dyDescent="0.25">
      <c r="A950" s="45">
        <v>57</v>
      </c>
      <c r="B950" s="37">
        <v>45140</v>
      </c>
      <c r="C950" s="35" t="s">
        <v>32</v>
      </c>
      <c r="D950" s="43">
        <v>8.2243109319345518</v>
      </c>
      <c r="E950" s="43">
        <v>4.9936611715013646</v>
      </c>
      <c r="F950" s="43">
        <v>6.9458969849313528</v>
      </c>
    </row>
    <row r="951" spans="1:6" x14ac:dyDescent="0.25">
      <c r="A951" s="48">
        <v>182</v>
      </c>
      <c r="B951" s="49">
        <v>45140</v>
      </c>
      <c r="C951" s="47" t="s">
        <v>32</v>
      </c>
      <c r="D951" s="55">
        <v>3.7449968364096677</v>
      </c>
      <c r="E951" s="55">
        <v>2.3541434090577962</v>
      </c>
      <c r="F951" s="55">
        <v>2.9903348688065243</v>
      </c>
    </row>
    <row r="952" spans="1:6" x14ac:dyDescent="0.25">
      <c r="A952" s="129">
        <v>182</v>
      </c>
      <c r="B952" s="130">
        <v>45140</v>
      </c>
      <c r="C952" s="128" t="s">
        <v>32</v>
      </c>
      <c r="D952" s="131">
        <v>3.3169189126758223</v>
      </c>
      <c r="E952" s="131">
        <v>1.8726797341626678</v>
      </c>
      <c r="F952" s="131">
        <v>3.105114233803282</v>
      </c>
    </row>
    <row r="953" spans="1:6" x14ac:dyDescent="0.25">
      <c r="A953" s="45">
        <v>93</v>
      </c>
      <c r="B953" s="37">
        <v>45140</v>
      </c>
      <c r="C953" s="35" t="s">
        <v>32</v>
      </c>
      <c r="D953" s="43">
        <v>5.2469118342757541</v>
      </c>
      <c r="E953" s="43">
        <v>3.3678668319610621</v>
      </c>
      <c r="F953" s="43">
        <v>4.0399467549765902</v>
      </c>
    </row>
    <row r="954" spans="1:6" x14ac:dyDescent="0.25">
      <c r="A954" s="45">
        <v>93</v>
      </c>
      <c r="B954" s="37">
        <v>45140</v>
      </c>
      <c r="C954" s="35" t="s">
        <v>32</v>
      </c>
      <c r="D954" s="43">
        <v>4.1273950562435378</v>
      </c>
      <c r="E954" s="43">
        <v>2.4576889607007484</v>
      </c>
      <c r="F954" s="43">
        <v>3.5898681054169983</v>
      </c>
    </row>
    <row r="955" spans="1:6" x14ac:dyDescent="0.25">
      <c r="A955" s="48">
        <v>48</v>
      </c>
      <c r="B955" s="49">
        <v>45141</v>
      </c>
      <c r="C955" s="47" t="s">
        <v>32</v>
      </c>
      <c r="D955" s="55">
        <v>23.615709702844295</v>
      </c>
      <c r="E955" s="55">
        <v>16.00021249338409</v>
      </c>
      <c r="F955" s="55">
        <v>16.373319000339436</v>
      </c>
    </row>
    <row r="956" spans="1:6" x14ac:dyDescent="0.25">
      <c r="A956" s="58">
        <v>48</v>
      </c>
      <c r="B956" s="59">
        <v>45141</v>
      </c>
      <c r="C956" s="57" t="s">
        <v>32</v>
      </c>
      <c r="D956" s="65">
        <v>24.268878210460663</v>
      </c>
      <c r="E956" s="65">
        <v>16.502191907920334</v>
      </c>
      <c r="F956" s="65">
        <v>16.698375550461698</v>
      </c>
    </row>
    <row r="957" spans="1:6" x14ac:dyDescent="0.25">
      <c r="A957" s="45">
        <v>213</v>
      </c>
      <c r="B957" s="37">
        <v>45145</v>
      </c>
      <c r="C957" s="35" t="s">
        <v>32</v>
      </c>
      <c r="D957" s="43">
        <v>81.382552179964748</v>
      </c>
      <c r="E957" s="43">
        <v>53.483393867827118</v>
      </c>
      <c r="F957" s="43">
        <v>59.983190371095915</v>
      </c>
    </row>
    <row r="958" spans="1:6" x14ac:dyDescent="0.25">
      <c r="A958" s="45">
        <v>213</v>
      </c>
      <c r="B958" s="37">
        <v>45145</v>
      </c>
      <c r="C958" s="35" t="s">
        <v>32</v>
      </c>
      <c r="D958" s="43">
        <v>82.10331351702267</v>
      </c>
      <c r="E958" s="43">
        <v>54.07389186900086</v>
      </c>
      <c r="F958" s="43">
        <v>60.263256543246918</v>
      </c>
    </row>
    <row r="959" spans="1:6" x14ac:dyDescent="0.25">
      <c r="A959" s="48">
        <v>163</v>
      </c>
      <c r="B959" s="49">
        <v>45145</v>
      </c>
      <c r="C959" s="47" t="s">
        <v>32</v>
      </c>
      <c r="D959" s="55">
        <v>101.37594923021918</v>
      </c>
      <c r="E959" s="55">
        <v>76.857625564817852</v>
      </c>
      <c r="F959" s="55">
        <v>52.714395880612877</v>
      </c>
    </row>
    <row r="960" spans="1:6" x14ac:dyDescent="0.25">
      <c r="A960" s="58">
        <v>163</v>
      </c>
      <c r="B960" s="59">
        <v>45145</v>
      </c>
      <c r="C960" s="57" t="s">
        <v>32</v>
      </c>
      <c r="D960" s="65">
        <v>108.80237789347967</v>
      </c>
      <c r="E960" s="65">
        <v>89.227793633827048</v>
      </c>
      <c r="F960" s="65">
        <v>42.085356158253155</v>
      </c>
    </row>
    <row r="961" spans="1:6" x14ac:dyDescent="0.25">
      <c r="A961" s="45">
        <v>70</v>
      </c>
      <c r="B961" s="37">
        <v>45147</v>
      </c>
      <c r="C961" s="35" t="s">
        <v>32</v>
      </c>
      <c r="D961" s="43">
        <v>137.80529634720699</v>
      </c>
      <c r="E961" s="43">
        <v>107.40755816167021</v>
      </c>
      <c r="F961" s="43">
        <v>65.355137098904095</v>
      </c>
    </row>
    <row r="962" spans="1:6" x14ac:dyDescent="0.25">
      <c r="A962" s="45">
        <v>70</v>
      </c>
      <c r="B962" s="37">
        <v>45147</v>
      </c>
      <c r="C962" s="35" t="s">
        <v>32</v>
      </c>
      <c r="D962" s="43">
        <v>145.35360062045319</v>
      </c>
      <c r="E962" s="43">
        <v>115.9681815672626</v>
      </c>
      <c r="F962" s="43">
        <v>63.17865096435979</v>
      </c>
    </row>
    <row r="963" spans="1:6" x14ac:dyDescent="0.25">
      <c r="A963" s="120">
        <v>11</v>
      </c>
      <c r="B963" s="121">
        <v>45148</v>
      </c>
      <c r="C963" s="119" t="s">
        <v>32</v>
      </c>
      <c r="D963" s="122">
        <v>13.316741449240739</v>
      </c>
      <c r="E963" s="122">
        <v>7.0963682792773595</v>
      </c>
      <c r="F963" s="122">
        <v>13.373802315421258</v>
      </c>
    </row>
    <row r="964" spans="1:6" x14ac:dyDescent="0.25">
      <c r="A964" s="58">
        <v>11</v>
      </c>
      <c r="B964" s="59">
        <v>45148</v>
      </c>
      <c r="C964" s="57" t="s">
        <v>32</v>
      </c>
      <c r="D964" s="65">
        <v>15.897228219852511</v>
      </c>
      <c r="E964" s="65">
        <v>10.996404631488305</v>
      </c>
      <c r="F964" s="65">
        <v>10.536770714983044</v>
      </c>
    </row>
    <row r="965" spans="1:6" x14ac:dyDescent="0.25">
      <c r="A965" s="45">
        <v>438</v>
      </c>
      <c r="B965" s="37">
        <v>45148</v>
      </c>
      <c r="C965" s="35" t="s">
        <v>32</v>
      </c>
      <c r="D965" s="43">
        <v>35.816231471869287</v>
      </c>
      <c r="E965" s="43">
        <v>25.980117932435029</v>
      </c>
      <c r="F965" s="43">
        <v>21.14764410978367</v>
      </c>
    </row>
    <row r="966" spans="1:6" x14ac:dyDescent="0.25">
      <c r="A966" s="45">
        <v>438</v>
      </c>
      <c r="B966" s="37">
        <v>45148</v>
      </c>
      <c r="C966" s="35" t="s">
        <v>32</v>
      </c>
      <c r="D966" s="43">
        <v>37.962070768757101</v>
      </c>
      <c r="E966" s="43">
        <v>23.40430401158665</v>
      </c>
      <c r="F966" s="43">
        <v>31.29919852791647</v>
      </c>
    </row>
    <row r="967" spans="1:6" x14ac:dyDescent="0.25">
      <c r="A967" s="48">
        <v>276</v>
      </c>
      <c r="B967" s="49">
        <v>45148</v>
      </c>
      <c r="C967" s="47" t="s">
        <v>32</v>
      </c>
      <c r="D967" s="55">
        <v>83.017572925860861</v>
      </c>
      <c r="E967" s="55">
        <v>48.591542375450487</v>
      </c>
      <c r="F967" s="55">
        <v>74.015965683382319</v>
      </c>
    </row>
    <row r="968" spans="1:6" x14ac:dyDescent="0.25">
      <c r="A968" s="58">
        <v>276</v>
      </c>
      <c r="B968" s="59">
        <v>45148</v>
      </c>
      <c r="C968" s="57" t="s">
        <v>32</v>
      </c>
      <c r="D968" s="65">
        <v>84.308098268681363</v>
      </c>
      <c r="E968" s="65">
        <v>52.896794480125237</v>
      </c>
      <c r="F968" s="65">
        <v>67.534303145395725</v>
      </c>
    </row>
    <row r="969" spans="1:6" x14ac:dyDescent="0.25">
      <c r="A969" s="45">
        <v>96</v>
      </c>
      <c r="B969" s="37">
        <v>45146</v>
      </c>
      <c r="C969" s="35" t="s">
        <v>32</v>
      </c>
      <c r="D969" s="43">
        <v>6.3435325383499492</v>
      </c>
      <c r="E969" s="43">
        <v>4.5232692569625543</v>
      </c>
      <c r="F969" s="43">
        <v>3.9135660549828994</v>
      </c>
    </row>
    <row r="970" spans="1:6" x14ac:dyDescent="0.25">
      <c r="A970" s="45">
        <v>96</v>
      </c>
      <c r="B970" s="37">
        <v>45146</v>
      </c>
      <c r="C970" s="35" t="s">
        <v>32</v>
      </c>
      <c r="D970" s="43">
        <v>6.3660145544408833</v>
      </c>
      <c r="E970" s="43">
        <v>4.5905345964173359</v>
      </c>
      <c r="F970" s="43">
        <v>3.8172819097506263</v>
      </c>
    </row>
    <row r="971" spans="1:6" x14ac:dyDescent="0.25">
      <c r="A971" s="48">
        <v>150</v>
      </c>
      <c r="B971" s="49">
        <v>45148</v>
      </c>
      <c r="C971" s="47" t="s">
        <v>32</v>
      </c>
      <c r="D971" s="55">
        <v>55.155923908942007</v>
      </c>
      <c r="E971" s="55">
        <v>37.306929979961012</v>
      </c>
      <c r="F971" s="55">
        <v>38.375336947309158</v>
      </c>
    </row>
    <row r="972" spans="1:6" x14ac:dyDescent="0.25">
      <c r="A972" s="58">
        <v>150</v>
      </c>
      <c r="B972" s="59">
        <v>45148</v>
      </c>
      <c r="C972" s="57" t="s">
        <v>32</v>
      </c>
      <c r="D972" s="65">
        <v>52.882953574868097</v>
      </c>
      <c r="E972" s="65">
        <v>11.1782143132627</v>
      </c>
      <c r="F972" s="65">
        <v>89.665189412451625</v>
      </c>
    </row>
    <row r="973" spans="1:6" x14ac:dyDescent="0.25">
      <c r="A973" s="45">
        <v>74</v>
      </c>
      <c r="B973" s="37">
        <v>45148</v>
      </c>
      <c r="C973" s="35" t="s">
        <v>32</v>
      </c>
      <c r="D973" s="43">
        <v>24.748508212818319</v>
      </c>
      <c r="E973" s="43">
        <v>6.6509096759349848</v>
      </c>
      <c r="F973" s="43">
        <v>38.909836854299179</v>
      </c>
    </row>
    <row r="974" spans="1:6" x14ac:dyDescent="0.25">
      <c r="A974" s="45">
        <v>74</v>
      </c>
      <c r="B974" s="37">
        <v>45148</v>
      </c>
      <c r="C974" s="35" t="s">
        <v>32</v>
      </c>
      <c r="D974" s="43">
        <v>34.629430853940001</v>
      </c>
      <c r="E974" s="43">
        <v>26.469030557235815</v>
      </c>
      <c r="F974" s="43">
        <v>17.54486063791401</v>
      </c>
    </row>
    <row r="975" spans="1:6" x14ac:dyDescent="0.25">
      <c r="A975" s="120">
        <v>455</v>
      </c>
      <c r="B975" s="121">
        <v>45148</v>
      </c>
      <c r="C975" s="119" t="s">
        <v>32</v>
      </c>
      <c r="D975" s="122">
        <v>29.778601626169646</v>
      </c>
      <c r="E975" s="122">
        <v>18.639199092722848</v>
      </c>
      <c r="F975" s="122">
        <v>23.949715446910616</v>
      </c>
    </row>
    <row r="976" spans="1:6" x14ac:dyDescent="0.25">
      <c r="A976" s="58">
        <v>455</v>
      </c>
      <c r="B976" s="59">
        <v>45148</v>
      </c>
      <c r="C976" s="57" t="s">
        <v>32</v>
      </c>
      <c r="D976" s="65">
        <v>36.100192134415714</v>
      </c>
      <c r="E976" s="65">
        <v>27.115017561804947</v>
      </c>
      <c r="F976" s="65">
        <v>19.318125331113141</v>
      </c>
    </row>
    <row r="977" spans="1:6" x14ac:dyDescent="0.25">
      <c r="A977" s="45">
        <v>87</v>
      </c>
      <c r="B977" s="37">
        <v>45148</v>
      </c>
      <c r="C977" s="35" t="s">
        <v>32</v>
      </c>
      <c r="D977" s="43">
        <v>9.0533598029272095</v>
      </c>
      <c r="E977" s="43">
        <v>6.5133416112415627</v>
      </c>
      <c r="F977" s="43">
        <v>5.4610391121241442</v>
      </c>
    </row>
    <row r="978" spans="1:6" ht="15.75" thickBot="1" x14ac:dyDescent="0.3">
      <c r="A978" s="58">
        <v>87</v>
      </c>
      <c r="B978" s="59">
        <v>45148</v>
      </c>
      <c r="C978" s="57" t="s">
        <v>32</v>
      </c>
      <c r="D978" s="43">
        <v>8.4590681577231539</v>
      </c>
      <c r="E978" s="43">
        <v>5.0540489530519075</v>
      </c>
      <c r="F978" s="43">
        <v>7.3207912900431795</v>
      </c>
    </row>
    <row r="979" spans="1:6" x14ac:dyDescent="0.25">
      <c r="A979" s="34">
        <v>186</v>
      </c>
      <c r="B979" s="36">
        <v>45083</v>
      </c>
      <c r="C979" s="35" t="s">
        <v>32</v>
      </c>
      <c r="D979" s="43">
        <v>49.579107266398545</v>
      </c>
      <c r="E979" s="43">
        <v>37.455062908656963</v>
      </c>
      <c r="F979" s="43">
        <v>26.066695369144391</v>
      </c>
    </row>
    <row r="980" spans="1:6" x14ac:dyDescent="0.25">
      <c r="A980" s="45">
        <v>186</v>
      </c>
      <c r="B980" s="37">
        <v>45083</v>
      </c>
      <c r="C980" s="35" t="s">
        <v>32</v>
      </c>
      <c r="D980" s="43">
        <v>50.518203061274541</v>
      </c>
      <c r="E980" s="43">
        <v>39.427813559261224</v>
      </c>
      <c r="F980" s="43">
        <v>23.844337429328633</v>
      </c>
    </row>
    <row r="981" spans="1:6" x14ac:dyDescent="0.25">
      <c r="A981" s="48">
        <v>14</v>
      </c>
      <c r="B981" s="49">
        <v>45152</v>
      </c>
      <c r="C981" s="47" t="s">
        <v>32</v>
      </c>
      <c r="D981" s="55">
        <v>9.5532274664456214</v>
      </c>
      <c r="E981" s="55">
        <v>6.3331343226884531</v>
      </c>
      <c r="F981" s="55">
        <v>6.9232002590779107</v>
      </c>
    </row>
    <row r="982" spans="1:6" x14ac:dyDescent="0.25">
      <c r="A982" s="58">
        <v>14</v>
      </c>
      <c r="B982" s="59">
        <v>45152</v>
      </c>
      <c r="C982" s="57" t="s">
        <v>32</v>
      </c>
      <c r="D982" s="65">
        <v>10.202578853847132</v>
      </c>
      <c r="E982" s="65">
        <v>6.8566043077711791</v>
      </c>
      <c r="F982" s="65">
        <v>7.1938452740632979</v>
      </c>
    </row>
    <row r="983" spans="1:6" x14ac:dyDescent="0.25">
      <c r="A983" s="68">
        <v>3</v>
      </c>
      <c r="B983" s="69">
        <v>45152</v>
      </c>
      <c r="C983" s="67" t="s">
        <v>32</v>
      </c>
      <c r="D983" s="75">
        <v>6.2411170744898028</v>
      </c>
      <c r="E983" s="75">
        <v>3.5903517448201137</v>
      </c>
      <c r="F983" s="75">
        <v>5.6991454587898316</v>
      </c>
    </row>
    <row r="984" spans="1:6" x14ac:dyDescent="0.25">
      <c r="A984" s="68">
        <v>3</v>
      </c>
      <c r="B984" s="69">
        <v>45152</v>
      </c>
      <c r="C984" s="67" t="s">
        <v>32</v>
      </c>
      <c r="D984" s="75">
        <v>5.948860988146877</v>
      </c>
      <c r="E984" s="75">
        <v>3.4693092591733672</v>
      </c>
      <c r="F984" s="75">
        <v>5.331036217293045</v>
      </c>
    </row>
    <row r="985" spans="1:6" x14ac:dyDescent="0.25">
      <c r="A985" s="48">
        <v>5</v>
      </c>
      <c r="B985" s="49">
        <v>45152</v>
      </c>
      <c r="C985" s="47" t="s">
        <v>32</v>
      </c>
      <c r="D985" s="55">
        <v>8.1124100167957618</v>
      </c>
      <c r="E985" s="55">
        <v>5.6129153204096882</v>
      </c>
      <c r="F985" s="55">
        <v>5.3739135972300565</v>
      </c>
    </row>
    <row r="986" spans="1:6" x14ac:dyDescent="0.25">
      <c r="A986" s="58">
        <v>5</v>
      </c>
      <c r="B986" s="59">
        <v>45152</v>
      </c>
      <c r="C986" s="57" t="s">
        <v>32</v>
      </c>
      <c r="D986" s="65">
        <v>7.858409354623709</v>
      </c>
      <c r="E986" s="65">
        <v>5.3345442250222552</v>
      </c>
      <c r="F986" s="65">
        <v>5.4263100286431269</v>
      </c>
    </row>
    <row r="987" spans="1:6" x14ac:dyDescent="0.25">
      <c r="A987" s="45">
        <v>454</v>
      </c>
      <c r="B987" s="37">
        <v>45152</v>
      </c>
      <c r="C987" s="35" t="s">
        <v>32</v>
      </c>
      <c r="D987" s="43">
        <v>48.609267801426761</v>
      </c>
      <c r="E987" s="43">
        <v>39.008482226953696</v>
      </c>
      <c r="F987" s="43">
        <v>20.641688985117067</v>
      </c>
    </row>
    <row r="988" spans="1:6" x14ac:dyDescent="0.25">
      <c r="A988" s="45">
        <v>454</v>
      </c>
      <c r="B988" s="37">
        <v>45152</v>
      </c>
      <c r="C988" s="35" t="s">
        <v>32</v>
      </c>
      <c r="D988" s="43">
        <v>49.219479298451532</v>
      </c>
      <c r="E988" s="43">
        <v>38.861208759583633</v>
      </c>
      <c r="F988" s="43">
        <v>22.270281658565974</v>
      </c>
    </row>
    <row r="989" spans="1:6" x14ac:dyDescent="0.25">
      <c r="A989" s="48">
        <v>197</v>
      </c>
      <c r="B989" s="49">
        <v>45152</v>
      </c>
      <c r="C989" s="47" t="s">
        <v>32</v>
      </c>
      <c r="D989" s="55">
        <v>69.737988510648364</v>
      </c>
      <c r="E989" s="55">
        <v>59.726670070569646</v>
      </c>
      <c r="F989" s="55">
        <v>21.524334646169251</v>
      </c>
    </row>
    <row r="990" spans="1:6" x14ac:dyDescent="0.25">
      <c r="A990" s="58">
        <v>197</v>
      </c>
      <c r="B990" s="59">
        <v>45152</v>
      </c>
      <c r="C990" s="57" t="s">
        <v>32</v>
      </c>
      <c r="D990" s="65">
        <v>70.456770832637858</v>
      </c>
      <c r="E990" s="65">
        <v>61.925368208405814</v>
      </c>
      <c r="F990" s="65">
        <v>18.342515642098896</v>
      </c>
    </row>
    <row r="991" spans="1:6" x14ac:dyDescent="0.25">
      <c r="A991" s="45" t="s">
        <v>30</v>
      </c>
      <c r="B991" s="37">
        <v>45152</v>
      </c>
      <c r="C991" s="35" t="s">
        <v>32</v>
      </c>
      <c r="D991" s="43">
        <v>1.3739365257481739E-2</v>
      </c>
      <c r="E991" s="43">
        <v>1.923265511955504E-3</v>
      </c>
      <c r="F991" s="43">
        <v>2.5404614452881401E-2</v>
      </c>
    </row>
    <row r="992" spans="1:6" x14ac:dyDescent="0.25">
      <c r="A992" s="45" t="s">
        <v>30</v>
      </c>
      <c r="B992" s="37">
        <v>45152</v>
      </c>
      <c r="C992" s="35" t="s">
        <v>32</v>
      </c>
      <c r="D992" s="43">
        <v>7.3034260438410862E-3</v>
      </c>
      <c r="E992" s="43">
        <v>3.7335847850762351E-4</v>
      </c>
      <c r="F992" s="43">
        <v>1.4899645265466945E-2</v>
      </c>
    </row>
    <row r="993" spans="1:6" x14ac:dyDescent="0.25">
      <c r="A993" s="48">
        <v>18</v>
      </c>
      <c r="B993" s="49">
        <v>45153</v>
      </c>
      <c r="C993" s="47" t="s">
        <v>32</v>
      </c>
      <c r="D993" s="55">
        <v>1.3457410779704226</v>
      </c>
      <c r="E993" s="55">
        <v>0.73155362164673254</v>
      </c>
      <c r="F993" s="55">
        <v>1.3205030310959343</v>
      </c>
    </row>
    <row r="994" spans="1:6" x14ac:dyDescent="0.25">
      <c r="A994" s="58">
        <v>18</v>
      </c>
      <c r="B994" s="59">
        <v>45153</v>
      </c>
      <c r="C994" s="57" t="s">
        <v>32</v>
      </c>
      <c r="D994" s="65">
        <v>1.5565626682010998</v>
      </c>
      <c r="E994" s="65">
        <v>0.92719664383648792</v>
      </c>
      <c r="F994" s="65">
        <v>1.3531369523839154</v>
      </c>
    </row>
    <row r="995" spans="1:6" x14ac:dyDescent="0.25">
      <c r="A995" s="45">
        <v>112</v>
      </c>
      <c r="B995" s="37">
        <v>45153</v>
      </c>
      <c r="C995" s="35" t="s">
        <v>32</v>
      </c>
      <c r="D995" s="43">
        <v>2.3577780234096464</v>
      </c>
      <c r="E995" s="43">
        <v>1.4579978643096061</v>
      </c>
      <c r="F995" s="43">
        <v>1.9345273420650861</v>
      </c>
    </row>
    <row r="996" spans="1:6" x14ac:dyDescent="0.25">
      <c r="A996" s="45">
        <v>112</v>
      </c>
      <c r="B996" s="37">
        <v>45153</v>
      </c>
      <c r="C996" s="35" t="s">
        <v>32</v>
      </c>
      <c r="D996" s="43">
        <v>2.5354999336976998</v>
      </c>
      <c r="E996" s="43">
        <v>1.6085765484239847</v>
      </c>
      <c r="F996" s="43">
        <v>1.9928852783384883</v>
      </c>
    </row>
    <row r="997" spans="1:6" x14ac:dyDescent="0.25">
      <c r="A997" s="48">
        <v>21</v>
      </c>
      <c r="B997" s="49">
        <v>45153</v>
      </c>
      <c r="C997" s="47" t="s">
        <v>32</v>
      </c>
      <c r="D997" s="55">
        <v>5.5013880336917884</v>
      </c>
      <c r="E997" s="55">
        <v>3.2532508762755419</v>
      </c>
      <c r="F997" s="55">
        <v>4.8334948884449291</v>
      </c>
    </row>
    <row r="998" spans="1:6" x14ac:dyDescent="0.25">
      <c r="A998" s="58">
        <v>21</v>
      </c>
      <c r="B998" s="59">
        <v>45153</v>
      </c>
      <c r="C998" s="57" t="s">
        <v>32</v>
      </c>
      <c r="D998" s="65">
        <v>5.5412033199015926</v>
      </c>
      <c r="E998" s="65">
        <v>3.4517120030124557</v>
      </c>
      <c r="F998" s="65">
        <v>4.4924063313116473</v>
      </c>
    </row>
    <row r="999" spans="1:6" x14ac:dyDescent="0.25">
      <c r="A999" s="45">
        <v>36</v>
      </c>
      <c r="B999" s="37">
        <v>45153</v>
      </c>
      <c r="C999" s="35" t="s">
        <v>32</v>
      </c>
      <c r="D999" s="43">
        <v>10.737605594468603</v>
      </c>
      <c r="E999" s="43">
        <v>7.0281079732905694</v>
      </c>
      <c r="F999" s="43">
        <v>7.9754198855327676</v>
      </c>
    </row>
    <row r="1000" spans="1:6" x14ac:dyDescent="0.25">
      <c r="A1000" s="45">
        <v>36</v>
      </c>
      <c r="B1000" s="37">
        <v>45153</v>
      </c>
      <c r="C1000" s="35" t="s">
        <v>32</v>
      </c>
      <c r="D1000" s="43">
        <v>10.580000546126545</v>
      </c>
      <c r="E1000" s="43">
        <v>6.8555982383917433</v>
      </c>
      <c r="F1000" s="43">
        <v>8.0074649616298235</v>
      </c>
    </row>
    <row r="1001" spans="1:6" x14ac:dyDescent="0.25">
      <c r="A1001" s="48">
        <v>186</v>
      </c>
      <c r="B1001" s="49">
        <v>45153</v>
      </c>
      <c r="C1001" s="47" t="s">
        <v>32</v>
      </c>
      <c r="D1001" s="55">
        <v>79.575139886985468</v>
      </c>
      <c r="E1001" s="55">
        <v>56.76283749670359</v>
      </c>
      <c r="F1001" s="55">
        <v>49.046450139106035</v>
      </c>
    </row>
    <row r="1002" spans="1:6" x14ac:dyDescent="0.25">
      <c r="A1002" s="58">
        <v>186</v>
      </c>
      <c r="B1002" s="59">
        <v>45153</v>
      </c>
      <c r="C1002" s="57" t="s">
        <v>32</v>
      </c>
      <c r="D1002" s="65">
        <v>83.542852519564065</v>
      </c>
      <c r="E1002" s="65">
        <v>38.048063971082094</v>
      </c>
      <c r="F1002" s="65">
        <v>97.81379537923624</v>
      </c>
    </row>
    <row r="1003" spans="1:6" x14ac:dyDescent="0.25">
      <c r="A1003" s="45">
        <v>98</v>
      </c>
      <c r="B1003" s="37">
        <v>45152</v>
      </c>
      <c r="C1003" s="35" t="s">
        <v>32</v>
      </c>
      <c r="D1003" s="43">
        <v>7.7760605974154817</v>
      </c>
      <c r="E1003" s="43">
        <v>5.5003456636641888</v>
      </c>
      <c r="F1003" s="43">
        <v>4.8927871075652805</v>
      </c>
    </row>
    <row r="1004" spans="1:6" x14ac:dyDescent="0.25">
      <c r="A1004" s="45">
        <v>98</v>
      </c>
      <c r="B1004" s="37">
        <v>45152</v>
      </c>
      <c r="C1004" s="35" t="s">
        <v>32</v>
      </c>
      <c r="D1004" s="43">
        <v>7.95967184396756</v>
      </c>
      <c r="E1004" s="43">
        <v>5.5492203664996644</v>
      </c>
      <c r="F1004" s="43">
        <v>5.1824706765559725</v>
      </c>
    </row>
    <row r="1005" spans="1:6" x14ac:dyDescent="0.25">
      <c r="A1005" s="48">
        <v>89</v>
      </c>
      <c r="B1005" s="49">
        <v>45152</v>
      </c>
      <c r="C1005" s="47" t="s">
        <v>32</v>
      </c>
      <c r="D1005" s="55">
        <v>21.601295389576272</v>
      </c>
      <c r="E1005" s="55">
        <v>15.701875904479358</v>
      </c>
      <c r="F1005" s="55">
        <v>12.683751892958366</v>
      </c>
    </row>
    <row r="1006" spans="1:6" x14ac:dyDescent="0.25">
      <c r="A1006" s="58">
        <v>89</v>
      </c>
      <c r="B1006" s="59">
        <v>45152</v>
      </c>
      <c r="C1006" s="57" t="s">
        <v>32</v>
      </c>
      <c r="D1006" s="65">
        <v>21.602240862759864</v>
      </c>
      <c r="E1006" s="65">
        <v>15.402621211027332</v>
      </c>
      <c r="F1006" s="65">
        <v>13.329182251224944</v>
      </c>
    </row>
    <row r="1007" spans="1:6" x14ac:dyDescent="0.25">
      <c r="A1007" s="45">
        <v>139</v>
      </c>
      <c r="B1007" s="37">
        <v>45153</v>
      </c>
      <c r="C1007" s="35" t="s">
        <v>32</v>
      </c>
      <c r="D1007" s="43">
        <v>34.174799081573674</v>
      </c>
      <c r="E1007" s="43">
        <v>25.524949132004615</v>
      </c>
      <c r="F1007" s="43">
        <v>18.597177391573481</v>
      </c>
    </row>
    <row r="1008" spans="1:6" x14ac:dyDescent="0.25">
      <c r="A1008" s="45">
        <v>139</v>
      </c>
      <c r="B1008" s="37">
        <v>45153</v>
      </c>
      <c r="C1008" s="35" t="s">
        <v>32</v>
      </c>
      <c r="D1008" s="43">
        <v>35.521185288087885</v>
      </c>
      <c r="E1008" s="43">
        <v>27.429993357306273</v>
      </c>
      <c r="F1008" s="43">
        <v>17.396062651180472</v>
      </c>
    </row>
    <row r="1009" spans="1:6" x14ac:dyDescent="0.25">
      <c r="A1009" s="48">
        <v>44</v>
      </c>
      <c r="B1009" s="49">
        <v>45153</v>
      </c>
      <c r="C1009" s="47" t="s">
        <v>32</v>
      </c>
      <c r="D1009" s="55">
        <v>17.254667675990252</v>
      </c>
      <c r="E1009" s="55">
        <v>10.944870866086637</v>
      </c>
      <c r="F1009" s="55">
        <v>13.566063141292767</v>
      </c>
    </row>
    <row r="1010" spans="1:6" x14ac:dyDescent="0.25">
      <c r="A1010" s="58">
        <v>44</v>
      </c>
      <c r="B1010" s="59">
        <v>45153</v>
      </c>
      <c r="C1010" s="57" t="s">
        <v>32</v>
      </c>
      <c r="D1010" s="65">
        <v>17.588577626088568</v>
      </c>
      <c r="E1010" s="65">
        <v>11.373731671406563</v>
      </c>
      <c r="F1010" s="65">
        <v>13.361918802566311</v>
      </c>
    </row>
    <row r="1011" spans="1:6" x14ac:dyDescent="0.25">
      <c r="A1011" s="45" t="s">
        <v>44</v>
      </c>
      <c r="B1011" s="37">
        <v>45154</v>
      </c>
      <c r="C1011" s="35" t="s">
        <v>32</v>
      </c>
      <c r="D1011" s="43">
        <v>12.562394645284069</v>
      </c>
      <c r="E1011" s="43">
        <v>8.6949622575789096</v>
      </c>
      <c r="F1011" s="43">
        <v>8.3149796335660877</v>
      </c>
    </row>
    <row r="1012" spans="1:6" x14ac:dyDescent="0.25">
      <c r="A1012" s="45" t="s">
        <v>44</v>
      </c>
      <c r="B1012" s="37">
        <v>45154</v>
      </c>
      <c r="C1012" s="35" t="s">
        <v>32</v>
      </c>
      <c r="D1012" s="43">
        <v>11.861244203673456</v>
      </c>
      <c r="E1012" s="43">
        <v>7.8293242662554725</v>
      </c>
      <c r="F1012" s="43">
        <v>8.6686278654486646</v>
      </c>
    </row>
    <row r="1013" spans="1:6" x14ac:dyDescent="0.25">
      <c r="A1013" s="48">
        <v>145</v>
      </c>
      <c r="B1013" s="49">
        <v>45154</v>
      </c>
      <c r="C1013" s="47" t="s">
        <v>32</v>
      </c>
      <c r="D1013" s="55">
        <v>12.16102099268134</v>
      </c>
      <c r="E1013" s="55">
        <v>8.4766512583404285</v>
      </c>
      <c r="F1013" s="55">
        <v>7.9213949288329619</v>
      </c>
    </row>
    <row r="1014" spans="1:6" x14ac:dyDescent="0.25">
      <c r="A1014" s="58">
        <v>145</v>
      </c>
      <c r="B1014" s="59">
        <v>45154</v>
      </c>
      <c r="C1014" s="57" t="s">
        <v>32</v>
      </c>
      <c r="D1014" s="65">
        <v>12.060687459421743</v>
      </c>
      <c r="E1014" s="65">
        <v>7.861019463872946</v>
      </c>
      <c r="F1014" s="65">
        <v>9.0292861904299091</v>
      </c>
    </row>
    <row r="1015" spans="1:6" x14ac:dyDescent="0.25">
      <c r="A1015" s="45">
        <v>39</v>
      </c>
      <c r="B1015" s="37">
        <v>45154</v>
      </c>
      <c r="C1015" s="35" t="s">
        <v>32</v>
      </c>
      <c r="D1015" s="43">
        <v>1.5430570190556379</v>
      </c>
      <c r="E1015" s="43">
        <v>1.0285505258405554</v>
      </c>
      <c r="F1015" s="43">
        <v>1.106188960412428</v>
      </c>
    </row>
    <row r="1016" spans="1:6" x14ac:dyDescent="0.25">
      <c r="A1016" s="45">
        <v>39</v>
      </c>
      <c r="B1016" s="37">
        <v>45154</v>
      </c>
      <c r="C1016" s="35" t="s">
        <v>32</v>
      </c>
      <c r="D1016" s="43">
        <v>1.5930281314489023</v>
      </c>
      <c r="E1016" s="43">
        <v>1.0836090920281647</v>
      </c>
      <c r="F1016" s="43">
        <v>1.0952509347545853</v>
      </c>
    </row>
    <row r="1017" spans="1:6" x14ac:dyDescent="0.25">
      <c r="A1017" s="48">
        <v>33</v>
      </c>
      <c r="B1017" s="49">
        <v>45154</v>
      </c>
      <c r="C1017" s="47" t="s">
        <v>32</v>
      </c>
      <c r="D1017" s="55">
        <v>2.9849218451372814</v>
      </c>
      <c r="E1017" s="55">
        <v>1.6834989666074265</v>
      </c>
      <c r="F1017" s="55">
        <v>2.7980591888391886</v>
      </c>
    </row>
    <row r="1018" spans="1:6" x14ac:dyDescent="0.25">
      <c r="A1018" s="58">
        <v>33</v>
      </c>
      <c r="B1018" s="59">
        <v>45154</v>
      </c>
      <c r="C1018" s="57" t="s">
        <v>32</v>
      </c>
      <c r="D1018" s="65">
        <v>3.0344468237602342</v>
      </c>
      <c r="E1018" s="65">
        <v>1.7146883285895851</v>
      </c>
      <c r="F1018" s="65">
        <v>2.8374807646168945</v>
      </c>
    </row>
    <row r="1019" spans="1:6" x14ac:dyDescent="0.25">
      <c r="A1019" s="45">
        <v>32</v>
      </c>
      <c r="B1019" s="37">
        <v>45154</v>
      </c>
      <c r="C1019" s="35" t="s">
        <v>32</v>
      </c>
      <c r="D1019" s="43">
        <v>12.898779062693826</v>
      </c>
      <c r="E1019" s="43">
        <v>7.9986312081774971</v>
      </c>
      <c r="F1019" s="43">
        <v>10.535317887210111</v>
      </c>
    </row>
    <row r="1020" spans="1:6" x14ac:dyDescent="0.25">
      <c r="A1020" s="45">
        <v>32</v>
      </c>
      <c r="B1020" s="37">
        <v>45154</v>
      </c>
      <c r="C1020" s="35" t="s">
        <v>32</v>
      </c>
      <c r="D1020" s="43">
        <v>12.910522973391979</v>
      </c>
      <c r="E1020" s="43">
        <v>8.013076138849927</v>
      </c>
      <c r="F1020" s="43">
        <v>10.529510694265406</v>
      </c>
    </row>
    <row r="1021" spans="1:6" x14ac:dyDescent="0.25">
      <c r="A1021" s="48">
        <v>110</v>
      </c>
      <c r="B1021" s="49">
        <v>45154</v>
      </c>
      <c r="C1021" s="47" t="s">
        <v>32</v>
      </c>
      <c r="D1021" s="55">
        <v>7.3742270034897395</v>
      </c>
      <c r="E1021" s="55">
        <v>4.6668011909181368</v>
      </c>
      <c r="F1021" s="55">
        <v>5.8209654970289471</v>
      </c>
    </row>
    <row r="1022" spans="1:6" x14ac:dyDescent="0.25">
      <c r="A1022" s="58">
        <v>110</v>
      </c>
      <c r="B1022" s="59">
        <v>45154</v>
      </c>
      <c r="C1022" s="57" t="s">
        <v>32</v>
      </c>
      <c r="D1022" s="65">
        <v>7.2460548525350612</v>
      </c>
      <c r="E1022" s="65">
        <v>4.3694157122980792</v>
      </c>
      <c r="F1022" s="65">
        <v>6.1847741515095098</v>
      </c>
    </row>
    <row r="1023" spans="1:6" x14ac:dyDescent="0.25">
      <c r="A1023" s="45">
        <v>411</v>
      </c>
      <c r="B1023" s="37">
        <v>45155</v>
      </c>
      <c r="C1023" s="35" t="s">
        <v>32</v>
      </c>
      <c r="D1023" s="43">
        <v>90.640073939407813</v>
      </c>
      <c r="E1023" s="43">
        <v>76.732896429150131</v>
      </c>
      <c r="F1023" s="43">
        <v>29.900431647053999</v>
      </c>
    </row>
    <row r="1024" spans="1:6" x14ac:dyDescent="0.25">
      <c r="A1024" s="45">
        <v>411</v>
      </c>
      <c r="B1024" s="37">
        <v>45155</v>
      </c>
      <c r="C1024" s="35" t="s">
        <v>32</v>
      </c>
      <c r="D1024" s="43">
        <v>87.792057664029286</v>
      </c>
      <c r="E1024" s="43">
        <v>73.230730311713401</v>
      </c>
      <c r="F1024" s="43">
        <v>31.306853807479147</v>
      </c>
    </row>
    <row r="1025" spans="1:6" x14ac:dyDescent="0.25">
      <c r="A1025" s="48">
        <v>274</v>
      </c>
      <c r="B1025" s="49">
        <v>45155</v>
      </c>
      <c r="C1025" s="47" t="s">
        <v>32</v>
      </c>
      <c r="D1025" s="55">
        <v>1.7833456476361169</v>
      </c>
      <c r="E1025" s="55">
        <v>1.1548226040283127</v>
      </c>
      <c r="F1025" s="55">
        <v>1.3513245437567787</v>
      </c>
    </row>
    <row r="1026" spans="1:6" x14ac:dyDescent="0.25">
      <c r="A1026" s="58">
        <v>274</v>
      </c>
      <c r="B1026" s="59">
        <v>45155</v>
      </c>
      <c r="C1026" s="57" t="s">
        <v>32</v>
      </c>
      <c r="D1026" s="65">
        <v>1.7570945745709692</v>
      </c>
      <c r="E1026" s="65">
        <v>1.1261469014700882</v>
      </c>
      <c r="F1026" s="65">
        <v>1.3565374971668942</v>
      </c>
    </row>
    <row r="1027" spans="1:6" x14ac:dyDescent="0.25">
      <c r="A1027" s="45">
        <v>121</v>
      </c>
      <c r="B1027" s="37">
        <v>45163</v>
      </c>
      <c r="C1027" s="35" t="s">
        <v>32</v>
      </c>
      <c r="D1027" s="43">
        <v>74.692348975361014</v>
      </c>
      <c r="E1027" s="43">
        <v>58.297954401859023</v>
      </c>
      <c r="F1027" s="43">
        <v>35.247948333029299</v>
      </c>
    </row>
    <row r="1028" spans="1:6" x14ac:dyDescent="0.25">
      <c r="A1028" s="45">
        <v>121</v>
      </c>
      <c r="B1028" s="37">
        <v>45163</v>
      </c>
      <c r="C1028" s="35" t="s">
        <v>32</v>
      </c>
      <c r="D1028" s="43">
        <v>75.017926479065494</v>
      </c>
      <c r="E1028" s="43">
        <v>57.77478949274311</v>
      </c>
      <c r="F1028" s="43">
        <v>37.072744520593112</v>
      </c>
    </row>
    <row r="1029" spans="1:6" x14ac:dyDescent="0.25">
      <c r="A1029" s="48">
        <v>72</v>
      </c>
      <c r="B1029" s="49">
        <v>45163</v>
      </c>
      <c r="C1029" s="47" t="s">
        <v>32</v>
      </c>
      <c r="D1029" s="55">
        <v>41.693971659139365</v>
      </c>
      <c r="E1029" s="55">
        <v>31.909305936626843</v>
      </c>
      <c r="F1029" s="55">
        <v>21.037031303401914</v>
      </c>
    </row>
    <row r="1030" spans="1:6" x14ac:dyDescent="0.25">
      <c r="A1030" s="58">
        <v>72</v>
      </c>
      <c r="B1030" s="59">
        <v>45163</v>
      </c>
      <c r="C1030" s="57" t="s">
        <v>32</v>
      </c>
      <c r="D1030" s="65">
        <v>43.11709438582443</v>
      </c>
      <c r="E1030" s="65">
        <v>33.633808273927912</v>
      </c>
      <c r="F1030" s="65">
        <v>20.389065140577522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8621-090B-4243-8E0F-A757F9D0B876}">
  <dimension ref="A3:AK355"/>
  <sheetViews>
    <sheetView workbookViewId="0">
      <selection activeCell="AJ164" sqref="AJ164:AK16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4.42578125" bestFit="1" customWidth="1"/>
    <col min="4" max="4" width="11.85546875" bestFit="1" customWidth="1"/>
    <col min="5" max="5" width="12" bestFit="1" customWidth="1"/>
    <col min="6" max="6" width="15.42578125" bestFit="1" customWidth="1"/>
    <col min="7" max="7" width="14.42578125" bestFit="1" customWidth="1"/>
    <col min="8" max="9" width="12.7109375" bestFit="1" customWidth="1"/>
    <col min="10" max="10" width="15.7109375" bestFit="1" customWidth="1"/>
    <col min="11" max="11" width="14.7109375" bestFit="1" customWidth="1"/>
    <col min="12" max="12" width="12.140625" bestFit="1" customWidth="1"/>
    <col min="13" max="13" width="12" bestFit="1" customWidth="1"/>
    <col min="14" max="14" width="15.42578125" bestFit="1" customWidth="1"/>
    <col min="15" max="15" width="14.42578125" bestFit="1" customWidth="1"/>
    <col min="16" max="16" width="11.85546875" bestFit="1" customWidth="1"/>
    <col min="17" max="17" width="11.5703125" bestFit="1" customWidth="1"/>
    <col min="18" max="18" width="15.42578125" bestFit="1" customWidth="1"/>
    <col min="19" max="19" width="14.42578125" bestFit="1" customWidth="1"/>
    <col min="20" max="20" width="11.8554687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4" width="12.140625" bestFit="1" customWidth="1"/>
    <col min="25" max="25" width="11.85546875" bestFit="1" customWidth="1"/>
    <col min="26" max="26" width="15.42578125" bestFit="1" customWidth="1"/>
    <col min="27" max="27" width="14.42578125" bestFit="1" customWidth="1"/>
    <col min="28" max="28" width="11.85546875" bestFit="1" customWidth="1"/>
    <col min="29" max="29" width="11.5703125" bestFit="1" customWidth="1"/>
    <col min="30" max="30" width="15.42578125" bestFit="1" customWidth="1"/>
    <col min="31" max="31" width="14.42578125" bestFit="1" customWidth="1"/>
    <col min="32" max="32" width="11.85546875" bestFit="1" customWidth="1"/>
    <col min="33" max="33" width="11.5703125" bestFit="1" customWidth="1"/>
    <col min="34" max="34" width="15.7109375" bestFit="1" customWidth="1"/>
    <col min="35" max="35" width="14.7109375" bestFit="1" customWidth="1"/>
    <col min="36" max="36" width="12.140625" bestFit="1" customWidth="1"/>
    <col min="37" max="37" width="11.85546875" bestFit="1" customWidth="1"/>
  </cols>
  <sheetData>
    <row r="3" spans="1:37" x14ac:dyDescent="0.25">
      <c r="B3" s="132" t="s">
        <v>73</v>
      </c>
    </row>
    <row r="4" spans="1:37" x14ac:dyDescent="0.25">
      <c r="B4" t="s">
        <v>23</v>
      </c>
      <c r="N4" t="s">
        <v>58</v>
      </c>
      <c r="Z4" t="s">
        <v>32</v>
      </c>
    </row>
    <row r="5" spans="1:37" x14ac:dyDescent="0.25">
      <c r="A5" s="132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85</v>
      </c>
      <c r="M5" t="s">
        <v>86</v>
      </c>
      <c r="N5" t="s">
        <v>75</v>
      </c>
      <c r="O5" t="s">
        <v>76</v>
      </c>
      <c r="P5" t="s">
        <v>77</v>
      </c>
      <c r="Q5" t="s">
        <v>78</v>
      </c>
      <c r="R5" t="s">
        <v>79</v>
      </c>
      <c r="S5" t="s">
        <v>80</v>
      </c>
      <c r="T5" t="s">
        <v>81</v>
      </c>
      <c r="U5" t="s">
        <v>82</v>
      </c>
      <c r="V5" t="s">
        <v>83</v>
      </c>
      <c r="W5" t="s">
        <v>84</v>
      </c>
      <c r="X5" t="s">
        <v>85</v>
      </c>
      <c r="Y5" t="s">
        <v>86</v>
      </c>
      <c r="Z5" t="s">
        <v>75</v>
      </c>
      <c r="AA5" t="s">
        <v>76</v>
      </c>
      <c r="AB5" t="s">
        <v>77</v>
      </c>
      <c r="AC5" t="s">
        <v>78</v>
      </c>
      <c r="AD5" t="s">
        <v>79</v>
      </c>
      <c r="AE5" t="s">
        <v>80</v>
      </c>
      <c r="AF5" t="s">
        <v>81</v>
      </c>
      <c r="AG5" t="s">
        <v>82</v>
      </c>
      <c r="AH5" t="s">
        <v>83</v>
      </c>
      <c r="AI5" t="s">
        <v>84</v>
      </c>
      <c r="AJ5" t="s">
        <v>85</v>
      </c>
      <c r="AK5" t="s">
        <v>86</v>
      </c>
    </row>
    <row r="6" spans="1:37" x14ac:dyDescent="0.25">
      <c r="A6" s="133">
        <v>3</v>
      </c>
      <c r="B6" s="135">
        <v>7.9665978188616577</v>
      </c>
      <c r="C6" s="135">
        <v>5.3600059059277712</v>
      </c>
      <c r="D6" s="135">
        <v>16.566893209954632</v>
      </c>
      <c r="E6" s="135">
        <v>2.5651196312115698</v>
      </c>
      <c r="F6" s="135">
        <v>4.992827544798156</v>
      </c>
      <c r="G6" s="135">
        <v>4.0483721476607721</v>
      </c>
      <c r="H6" s="135">
        <v>11.557768369888175</v>
      </c>
      <c r="I6" s="135">
        <v>1.5036578701494889</v>
      </c>
      <c r="J6" s="135">
        <v>6.3936060892365321</v>
      </c>
      <c r="K6" s="135">
        <v>3.0796805669201577</v>
      </c>
      <c r="L6" s="135">
        <v>10.769618406142879</v>
      </c>
      <c r="M6" s="135">
        <v>2.2821427862834729</v>
      </c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>
        <v>7.4895144335084405</v>
      </c>
      <c r="AA6" s="135">
        <v>4.6492643485821761</v>
      </c>
      <c r="AB6" s="135">
        <v>15.26503281791225</v>
      </c>
      <c r="AC6" s="135">
        <v>2.1115291075850169</v>
      </c>
      <c r="AD6" s="135">
        <v>4.9011534074842515</v>
      </c>
      <c r="AE6" s="135">
        <v>3.4100958673180473</v>
      </c>
      <c r="AF6" s="135">
        <v>11.281385630455736</v>
      </c>
      <c r="AG6" s="135">
        <v>1.261800759565709</v>
      </c>
      <c r="AH6" s="135">
        <v>5.5649762059520036</v>
      </c>
      <c r="AI6" s="135">
        <v>2.8942189065251944</v>
      </c>
      <c r="AJ6" s="135">
        <v>10.456565261081</v>
      </c>
      <c r="AK6" s="135">
        <v>1.826915948241512</v>
      </c>
    </row>
    <row r="7" spans="1:37" x14ac:dyDescent="0.25">
      <c r="A7" s="134" t="s">
        <v>87</v>
      </c>
      <c r="B7" s="135">
        <v>6.8874499324628973</v>
      </c>
      <c r="C7" s="135">
        <v>0.78742622260925965</v>
      </c>
      <c r="D7" s="135">
        <v>7.4442443541540122</v>
      </c>
      <c r="E7" s="135">
        <v>6.3306555107717823</v>
      </c>
      <c r="F7" s="135">
        <v>4.0976355131728575</v>
      </c>
      <c r="G7" s="135">
        <v>0.38671907781615622</v>
      </c>
      <c r="H7" s="135">
        <v>4.3710871955108646</v>
      </c>
      <c r="I7" s="135">
        <v>3.8241838308348508</v>
      </c>
      <c r="J7" s="135">
        <v>5.9981010014735876</v>
      </c>
      <c r="K7" s="135">
        <v>0.86152036130518217</v>
      </c>
      <c r="L7" s="135">
        <v>6.6072878910827706</v>
      </c>
      <c r="M7" s="135">
        <v>5.3889141118644037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>
        <v>7.1225890119927318</v>
      </c>
      <c r="AA7" s="135">
        <v>2.4348122454654855E-2</v>
      </c>
      <c r="AB7" s="135">
        <v>7.1398057344893289</v>
      </c>
      <c r="AC7" s="135">
        <v>7.1053722894961355</v>
      </c>
      <c r="AD7" s="135">
        <v>4.6969926403286584</v>
      </c>
      <c r="AE7" s="135">
        <v>0.21634636812183966</v>
      </c>
      <c r="AF7" s="135">
        <v>4.8499726243126897</v>
      </c>
      <c r="AG7" s="135">
        <v>4.544012656344627</v>
      </c>
      <c r="AH7" s="135">
        <v>5.2150321990777577</v>
      </c>
      <c r="AI7" s="135">
        <v>0.41279622818518097</v>
      </c>
      <c r="AJ7" s="135">
        <v>5.5069232112757422</v>
      </c>
      <c r="AK7" s="135">
        <v>4.9231411868797723</v>
      </c>
    </row>
    <row r="8" spans="1:37" x14ac:dyDescent="0.25">
      <c r="A8" s="134" t="s">
        <v>88</v>
      </c>
      <c r="B8" s="135">
        <v>2.615066732230193</v>
      </c>
      <c r="C8" s="135">
        <v>7.0635867661751436E-2</v>
      </c>
      <c r="D8" s="135">
        <v>2.6650138332488162</v>
      </c>
      <c r="E8" s="135">
        <v>2.5651196312115698</v>
      </c>
      <c r="F8" s="135">
        <v>1.5390818833743976</v>
      </c>
      <c r="G8" s="135">
        <v>5.0097119936341764E-2</v>
      </c>
      <c r="H8" s="135">
        <v>1.574505896599306</v>
      </c>
      <c r="I8" s="135">
        <v>1.5036578701494889</v>
      </c>
      <c r="J8" s="135">
        <v>2.3133674250399601</v>
      </c>
      <c r="K8" s="135">
        <v>4.4158307609608871E-2</v>
      </c>
      <c r="L8" s="135">
        <v>2.3445920637964472</v>
      </c>
      <c r="M8" s="135">
        <v>2.2821427862834729</v>
      </c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>
        <v>2.4104176107023756</v>
      </c>
      <c r="AA8" s="135">
        <v>0.42269217474595971</v>
      </c>
      <c r="AB8" s="135">
        <v>2.7093061138197343</v>
      </c>
      <c r="AC8" s="135">
        <v>2.1115291075850169</v>
      </c>
      <c r="AD8" s="135">
        <v>1.4713113643616449</v>
      </c>
      <c r="AE8" s="135">
        <v>0.29629273876340068</v>
      </c>
      <c r="AF8" s="135">
        <v>1.6808219691575805</v>
      </c>
      <c r="AG8" s="135">
        <v>1.261800759565709</v>
      </c>
      <c r="AH8" s="135">
        <v>2.0190784296325712</v>
      </c>
      <c r="AI8" s="135">
        <v>0.27175878736250364</v>
      </c>
      <c r="AJ8" s="135">
        <v>2.2112409110236304</v>
      </c>
      <c r="AK8" s="135">
        <v>1.826915948241512</v>
      </c>
    </row>
    <row r="9" spans="1:37" x14ac:dyDescent="0.25">
      <c r="A9" s="134" t="s">
        <v>89</v>
      </c>
      <c r="B9" s="135">
        <v>16.124181617285878</v>
      </c>
      <c r="C9" s="135">
        <v>0.62608873857183223</v>
      </c>
      <c r="D9" s="135">
        <v>16.566893209954632</v>
      </c>
      <c r="E9" s="135">
        <v>15.681470024617122</v>
      </c>
      <c r="F9" s="135">
        <v>11.323302727642082</v>
      </c>
      <c r="G9" s="135">
        <v>0.33158449117497746</v>
      </c>
      <c r="H9" s="135">
        <v>11.557768369888175</v>
      </c>
      <c r="I9" s="135">
        <v>11.088837085395989</v>
      </c>
      <c r="J9" s="135">
        <v>10.321889612734156</v>
      </c>
      <c r="K9" s="135">
        <v>0.6331841319035495</v>
      </c>
      <c r="L9" s="135">
        <v>10.769618406142879</v>
      </c>
      <c r="M9" s="135">
        <v>9.8741608193254322</v>
      </c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>
        <v>14.330062080020316</v>
      </c>
      <c r="AA9" s="135">
        <v>1.3222482979487813</v>
      </c>
      <c r="AB9" s="135">
        <v>15.26503281791225</v>
      </c>
      <c r="AC9" s="135">
        <v>13.395091342128383</v>
      </c>
      <c r="AD9" s="135">
        <v>9.9064791232499658</v>
      </c>
      <c r="AE9" s="135">
        <v>1.944411429485426</v>
      </c>
      <c r="AF9" s="135">
        <v>11.281385630455736</v>
      </c>
      <c r="AG9" s="135">
        <v>8.5315726160441958</v>
      </c>
      <c r="AH9" s="135">
        <v>9.5107033570562507</v>
      </c>
      <c r="AI9" s="135">
        <v>1.3376507328038298</v>
      </c>
      <c r="AJ9" s="135">
        <v>10.456565261081</v>
      </c>
      <c r="AK9" s="135">
        <v>8.5648414530314998</v>
      </c>
    </row>
    <row r="10" spans="1:37" x14ac:dyDescent="0.25">
      <c r="A10" s="134" t="s">
        <v>90</v>
      </c>
      <c r="B10" s="135">
        <v>6.2396929934676706</v>
      </c>
      <c r="C10" s="135">
        <v>1.1945664143428223</v>
      </c>
      <c r="D10" s="135">
        <v>7.0843790056271807</v>
      </c>
      <c r="E10" s="135">
        <v>5.3950069813081605</v>
      </c>
      <c r="F10" s="135">
        <v>3.0112900550032871</v>
      </c>
      <c r="G10" s="135">
        <v>1.0004699983604359</v>
      </c>
      <c r="H10" s="135">
        <v>3.7187291752176446</v>
      </c>
      <c r="I10" s="135">
        <v>2.30385093478893</v>
      </c>
      <c r="J10" s="135">
        <v>6.9410663176984251</v>
      </c>
      <c r="K10" s="135">
        <v>0.41730729436214892</v>
      </c>
      <c r="L10" s="135">
        <v>7.2361471353805067</v>
      </c>
      <c r="M10" s="135">
        <v>6.6459855000163435</v>
      </c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>
        <v>6.0949890313183399</v>
      </c>
      <c r="AA10" s="135">
        <v>0.20665626049612881</v>
      </c>
      <c r="AB10" s="135">
        <v>6.2411170744898028</v>
      </c>
      <c r="AC10" s="135">
        <v>5.948860988146877</v>
      </c>
      <c r="AD10" s="135">
        <v>3.5298305019967406</v>
      </c>
      <c r="AE10" s="135">
        <v>8.5589962412476919E-2</v>
      </c>
      <c r="AF10" s="135">
        <v>3.5903517448201137</v>
      </c>
      <c r="AG10" s="135">
        <v>3.4693092591733672</v>
      </c>
      <c r="AH10" s="135">
        <v>5.5150908380414378</v>
      </c>
      <c r="AI10" s="135">
        <v>0.26029254087982345</v>
      </c>
      <c r="AJ10" s="135">
        <v>5.6991454587898316</v>
      </c>
      <c r="AK10" s="135">
        <v>5.331036217293045</v>
      </c>
    </row>
    <row r="11" spans="1:37" x14ac:dyDescent="0.25">
      <c r="A11" s="133">
        <v>5</v>
      </c>
      <c r="B11" s="135">
        <v>4.8608501884915825</v>
      </c>
      <c r="C11" s="135">
        <v>2.5987081881957144</v>
      </c>
      <c r="D11" s="135">
        <v>8.455248446061459</v>
      </c>
      <c r="E11" s="135">
        <v>2.7376867758124996</v>
      </c>
      <c r="F11" s="135">
        <v>3.0601785585940053</v>
      </c>
      <c r="G11" s="135">
        <v>1.680261597721072</v>
      </c>
      <c r="H11" s="135">
        <v>5.6725260035752543</v>
      </c>
      <c r="I11" s="135">
        <v>1.6206256107901937</v>
      </c>
      <c r="J11" s="135">
        <v>3.8714440042797889</v>
      </c>
      <c r="K11" s="135">
        <v>2.0702103135425083</v>
      </c>
      <c r="L11" s="135">
        <v>7.0146921630228567</v>
      </c>
      <c r="M11" s="135">
        <v>2.3339659701137165</v>
      </c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>
        <v>4.5776051116994756</v>
      </c>
      <c r="AA11" s="135">
        <v>2.1393868667761873</v>
      </c>
      <c r="AB11" s="135">
        <v>8.1124100167957618</v>
      </c>
      <c r="AC11" s="135">
        <v>2.8694490254410181</v>
      </c>
      <c r="AD11" s="135">
        <v>3.0489854837082482</v>
      </c>
      <c r="AE11" s="135">
        <v>1.5328172050264806</v>
      </c>
      <c r="AF11" s="135">
        <v>5.6129153204096882</v>
      </c>
      <c r="AG11" s="135">
        <v>1.810874415492076</v>
      </c>
      <c r="AH11" s="135">
        <v>3.2865322001811395</v>
      </c>
      <c r="AI11" s="135">
        <v>1.3212651775931132</v>
      </c>
      <c r="AJ11" s="135">
        <v>5.4263100286431269</v>
      </c>
      <c r="AK11" s="135">
        <v>2.2759354113902255</v>
      </c>
    </row>
    <row r="12" spans="1:37" x14ac:dyDescent="0.25">
      <c r="A12" s="134" t="s">
        <v>87</v>
      </c>
      <c r="B12" s="135">
        <v>3.6740452604823082</v>
      </c>
      <c r="C12" s="135">
        <v>0.14116780220516811</v>
      </c>
      <c r="D12" s="135">
        <v>3.7738659707067832</v>
      </c>
      <c r="E12" s="135">
        <v>3.5742245502578331</v>
      </c>
      <c r="F12" s="135">
        <v>2.3960287171337358</v>
      </c>
      <c r="G12" s="135">
        <v>4.6629092490377201E-2</v>
      </c>
      <c r="H12" s="135">
        <v>2.4290004646342367</v>
      </c>
      <c r="I12" s="135">
        <v>2.3630569696332353</v>
      </c>
      <c r="J12" s="135">
        <v>2.7477355681994293</v>
      </c>
      <c r="K12" s="135">
        <v>0.20325822588686324</v>
      </c>
      <c r="L12" s="135">
        <v>2.8914608380559734</v>
      </c>
      <c r="M12" s="135">
        <v>2.6040102983428857</v>
      </c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>
        <v>3.9346207472221657</v>
      </c>
      <c r="AA12" s="135">
        <v>2.2795138338818029E-2</v>
      </c>
      <c r="AB12" s="135">
        <v>3.9507393441196652</v>
      </c>
      <c r="AC12" s="135">
        <v>3.9185021503246658</v>
      </c>
      <c r="AD12" s="135">
        <v>2.6684362712976881</v>
      </c>
      <c r="AE12" s="135">
        <v>4.5406386385217993E-3</v>
      </c>
      <c r="AF12" s="135">
        <v>2.6716469876701421</v>
      </c>
      <c r="AG12" s="135">
        <v>2.6652255549252337</v>
      </c>
      <c r="AH12" s="135">
        <v>2.722296623237626</v>
      </c>
      <c r="AI12" s="135">
        <v>5.8771920502127428E-2</v>
      </c>
      <c r="AJ12" s="135">
        <v>2.7638546467680269</v>
      </c>
      <c r="AK12" s="135">
        <v>2.6807385997072255</v>
      </c>
    </row>
    <row r="13" spans="1:37" x14ac:dyDescent="0.25">
      <c r="A13" s="134" t="s">
        <v>88</v>
      </c>
      <c r="B13" s="135">
        <v>2.74546692009823</v>
      </c>
      <c r="C13" s="135">
        <v>1.1002785565950021E-2</v>
      </c>
      <c r="D13" s="135">
        <v>2.7532470643839599</v>
      </c>
      <c r="E13" s="135">
        <v>2.7376867758124996</v>
      </c>
      <c r="F13" s="135">
        <v>1.644153553839701</v>
      </c>
      <c r="G13" s="135">
        <v>3.3273536155338644E-2</v>
      </c>
      <c r="H13" s="135">
        <v>1.667681496889208</v>
      </c>
      <c r="I13" s="135">
        <v>1.6206256107901937</v>
      </c>
      <c r="J13" s="135">
        <v>2.3678237374558373</v>
      </c>
      <c r="K13" s="135">
        <v>4.7882113766900582E-2</v>
      </c>
      <c r="L13" s="135">
        <v>2.4016815047979581</v>
      </c>
      <c r="M13" s="135">
        <v>2.3339659701137165</v>
      </c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>
        <v>2.9242869424882612</v>
      </c>
      <c r="AA13" s="135">
        <v>7.755252602048783E-2</v>
      </c>
      <c r="AB13" s="135">
        <v>2.9791248595355038</v>
      </c>
      <c r="AC13" s="135">
        <v>2.8694490254410181</v>
      </c>
      <c r="AD13" s="135">
        <v>1.849280678769865</v>
      </c>
      <c r="AE13" s="135">
        <v>5.4314658407524051E-2</v>
      </c>
      <c r="AF13" s="135">
        <v>1.8876869420476543</v>
      </c>
      <c r="AG13" s="135">
        <v>1.810874415492076</v>
      </c>
      <c r="AH13" s="135">
        <v>2.3112634669945509</v>
      </c>
      <c r="AI13" s="135">
        <v>4.9961415367898339E-2</v>
      </c>
      <c r="AJ13" s="135">
        <v>2.3465915225988763</v>
      </c>
      <c r="AK13" s="135">
        <v>2.2759354113902255</v>
      </c>
    </row>
    <row r="14" spans="1:37" x14ac:dyDescent="0.25">
      <c r="A14" s="134" t="s">
        <v>89</v>
      </c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>
        <v>3.4661030713777419</v>
      </c>
      <c r="AA14" s="135">
        <v>9.5517828405720734E-2</v>
      </c>
      <c r="AB14" s="135">
        <v>3.5336443755676505</v>
      </c>
      <c r="AC14" s="135">
        <v>3.3985617671878332</v>
      </c>
      <c r="AD14" s="135">
        <v>2.2044952120494683</v>
      </c>
      <c r="AE14" s="135">
        <v>0.22730626732383979</v>
      </c>
      <c r="AF14" s="135">
        <v>2.3652250150803598</v>
      </c>
      <c r="AG14" s="135">
        <v>2.0437654090185764</v>
      </c>
      <c r="AH14" s="135">
        <v>2.7124568975557883</v>
      </c>
      <c r="AI14" s="135">
        <v>0.28334514367393832</v>
      </c>
      <c r="AJ14" s="135">
        <v>2.9128121700639027</v>
      </c>
      <c r="AK14" s="135">
        <v>2.5121016250476744</v>
      </c>
    </row>
    <row r="15" spans="1:37" x14ac:dyDescent="0.25">
      <c r="A15" s="134" t="s">
        <v>90</v>
      </c>
      <c r="B15" s="135">
        <v>8.1630383848942074</v>
      </c>
      <c r="C15" s="135">
        <v>0.41324743156458621</v>
      </c>
      <c r="D15" s="135">
        <v>8.455248446061459</v>
      </c>
      <c r="E15" s="135">
        <v>7.8708283237269567</v>
      </c>
      <c r="F15" s="135">
        <v>5.1403534048085806</v>
      </c>
      <c r="G15" s="135">
        <v>0.7526057066991596</v>
      </c>
      <c r="H15" s="135">
        <v>5.6725260035752543</v>
      </c>
      <c r="I15" s="135">
        <v>4.6081808060419061</v>
      </c>
      <c r="J15" s="135">
        <v>6.4987727071840986</v>
      </c>
      <c r="K15" s="135">
        <v>0.72962029153933039</v>
      </c>
      <c r="L15" s="135">
        <v>7.0146921630228567</v>
      </c>
      <c r="M15" s="135">
        <v>5.9828532513453414</v>
      </c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>
        <v>7.985409685709735</v>
      </c>
      <c r="AA15" s="135">
        <v>0.1796055906477983</v>
      </c>
      <c r="AB15" s="135">
        <v>8.1124100167957618</v>
      </c>
      <c r="AC15" s="135">
        <v>7.858409354623709</v>
      </c>
      <c r="AD15" s="135">
        <v>5.4737297727159717</v>
      </c>
      <c r="AE15" s="135">
        <v>0.1968380892347911</v>
      </c>
      <c r="AF15" s="135">
        <v>5.6129153204096882</v>
      </c>
      <c r="AG15" s="135">
        <v>5.3345442250222552</v>
      </c>
      <c r="AH15" s="135">
        <v>5.4001118129365917</v>
      </c>
      <c r="AI15" s="135">
        <v>3.7049871962175608E-2</v>
      </c>
      <c r="AJ15" s="135">
        <v>5.4263100286431269</v>
      </c>
      <c r="AK15" s="135">
        <v>5.3739135972300565</v>
      </c>
    </row>
    <row r="16" spans="1:37" x14ac:dyDescent="0.25">
      <c r="A16" s="133">
        <v>11</v>
      </c>
      <c r="B16" s="135">
        <v>12.100118135103763</v>
      </c>
      <c r="C16" s="135">
        <v>6.0298123338132523</v>
      </c>
      <c r="D16" s="135">
        <v>21.995891639352635</v>
      </c>
      <c r="E16" s="135">
        <v>7.7342238746923364</v>
      </c>
      <c r="F16" s="135">
        <v>7.4204075940884007</v>
      </c>
      <c r="G16" s="135">
        <v>4.3517145032584557</v>
      </c>
      <c r="H16" s="135">
        <v>14.534903858250598</v>
      </c>
      <c r="I16" s="135">
        <v>3.6265726144516734</v>
      </c>
      <c r="J16" s="135">
        <v>10.061377663183027</v>
      </c>
      <c r="K16" s="135">
        <v>4.0820346992131959</v>
      </c>
      <c r="L16" s="135">
        <v>17.088799603832477</v>
      </c>
      <c r="M16" s="135">
        <v>5.9489965614840923</v>
      </c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>
        <v>12.584188059285877</v>
      </c>
      <c r="AA16" s="135">
        <v>6.3302364949237324</v>
      </c>
      <c r="AB16" s="135">
        <v>21.706153406810071</v>
      </c>
      <c r="AC16" s="135">
        <v>5.6881172193277472</v>
      </c>
      <c r="AD16" s="135">
        <v>7.151283429480066</v>
      </c>
      <c r="AE16" s="135">
        <v>5.7002408983336839</v>
      </c>
      <c r="AF16" s="135">
        <v>15.126904150382563</v>
      </c>
      <c r="AG16" s="135">
        <v>0.70417104754144089</v>
      </c>
      <c r="AH16" s="135">
        <v>11.680744954082495</v>
      </c>
      <c r="AI16" s="135">
        <v>2.9696560102952758</v>
      </c>
      <c r="AJ16" s="135">
        <v>14.398916425828347</v>
      </c>
      <c r="AK16" s="135">
        <v>5.5553316361549241</v>
      </c>
    </row>
    <row r="17" spans="1:37" x14ac:dyDescent="0.25">
      <c r="A17" s="134" t="s">
        <v>91</v>
      </c>
      <c r="B17" s="135">
        <v>7.8734432825497223</v>
      </c>
      <c r="C17" s="135">
        <v>0.19688597473742717</v>
      </c>
      <c r="D17" s="135">
        <v>8.0126626904071081</v>
      </c>
      <c r="E17" s="135">
        <v>7.7342238746923364</v>
      </c>
      <c r="F17" s="135">
        <v>4.4938945039900204</v>
      </c>
      <c r="G17" s="135">
        <v>0.85974899113263392</v>
      </c>
      <c r="H17" s="135">
        <v>5.1018288457381962</v>
      </c>
      <c r="I17" s="135">
        <v>3.8859601622418452</v>
      </c>
      <c r="J17" s="135">
        <v>7.2660298739033564</v>
      </c>
      <c r="K17" s="135">
        <v>1.4251554852495969</v>
      </c>
      <c r="L17" s="135">
        <v>8.2737669817685546</v>
      </c>
      <c r="M17" s="135">
        <v>6.2582927660381582</v>
      </c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>
        <v>6.6623489032564214</v>
      </c>
      <c r="AA17" s="135">
        <v>1.377771660305513</v>
      </c>
      <c r="AB17" s="135">
        <v>7.6365805871850956</v>
      </c>
      <c r="AC17" s="135">
        <v>5.6881172193277472</v>
      </c>
      <c r="AD17" s="135">
        <v>2.8784382275597968</v>
      </c>
      <c r="AE17" s="135">
        <v>3.0748781342046625</v>
      </c>
      <c r="AF17" s="135">
        <v>5.052705407578153</v>
      </c>
      <c r="AG17" s="135">
        <v>0.70417104754144089</v>
      </c>
      <c r="AH17" s="135">
        <v>8.135407952747741</v>
      </c>
      <c r="AI17" s="135">
        <v>3.648778918883179</v>
      </c>
      <c r="AJ17" s="135">
        <v>10.715484269340557</v>
      </c>
      <c r="AK17" s="135">
        <v>5.5553316361549241</v>
      </c>
    </row>
    <row r="18" spans="1:37" x14ac:dyDescent="0.25">
      <c r="A18" s="134" t="s">
        <v>92</v>
      </c>
      <c r="B18" s="135">
        <v>10.082251417395318</v>
      </c>
      <c r="C18" s="135">
        <v>2.9799886934903312E-2</v>
      </c>
      <c r="D18" s="135">
        <v>10.103323119525466</v>
      </c>
      <c r="E18" s="135">
        <v>10.061179715265169</v>
      </c>
      <c r="F18" s="135">
        <v>6.2170933922367961</v>
      </c>
      <c r="G18" s="135">
        <v>0.13685454667250385</v>
      </c>
      <c r="H18" s="135">
        <v>6.3138641702250879</v>
      </c>
      <c r="I18" s="135">
        <v>6.1203226142485052</v>
      </c>
      <c r="J18" s="135">
        <v>8.3100897540908214</v>
      </c>
      <c r="K18" s="135">
        <v>0.35830703225540916</v>
      </c>
      <c r="L18" s="135">
        <v>8.5634510863454647</v>
      </c>
      <c r="M18" s="135">
        <v>8.0567284218361763</v>
      </c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>
        <v>7.8078467984773416</v>
      </c>
      <c r="AA18" s="135">
        <v>0.63676643489621143</v>
      </c>
      <c r="AB18" s="135">
        <v>8.2581086626244318</v>
      </c>
      <c r="AC18" s="135">
        <v>7.3575849343302515</v>
      </c>
      <c r="AD18" s="135">
        <v>2.0589471776371857</v>
      </c>
      <c r="AE18" s="135">
        <v>1.6470874662554149</v>
      </c>
      <c r="AF18" s="135">
        <v>3.223613894233758</v>
      </c>
      <c r="AG18" s="135">
        <v>0.89428046104061376</v>
      </c>
      <c r="AH18" s="135">
        <v>12.360134184806336</v>
      </c>
      <c r="AI18" s="135">
        <v>2.1721902174222949</v>
      </c>
      <c r="AJ18" s="135">
        <v>13.896104617572723</v>
      </c>
      <c r="AK18" s="135">
        <v>10.824163752039949</v>
      </c>
    </row>
    <row r="19" spans="1:37" x14ac:dyDescent="0.25">
      <c r="A19" s="134" t="s">
        <v>93</v>
      </c>
      <c r="B19" s="135">
        <v>21.769109672201541</v>
      </c>
      <c r="C19" s="135">
        <v>0.32071813364669421</v>
      </c>
      <c r="D19" s="135">
        <v>21.995891639352635</v>
      </c>
      <c r="E19" s="135">
        <v>21.542327705050447</v>
      </c>
      <c r="F19" s="135">
        <v>14.29125830604988</v>
      </c>
      <c r="G19" s="135">
        <v>0.34456684433409446</v>
      </c>
      <c r="H19" s="135">
        <v>14.534903858250598</v>
      </c>
      <c r="I19" s="135">
        <v>14.04761275384916</v>
      </c>
      <c r="J19" s="135">
        <v>16.077380437226072</v>
      </c>
      <c r="K19" s="135">
        <v>1.4303627026589016</v>
      </c>
      <c r="L19" s="135">
        <v>17.088799603832477</v>
      </c>
      <c r="M19" s="135">
        <v>15.065961270619669</v>
      </c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>
        <v>21.259571700863123</v>
      </c>
      <c r="AA19" s="135">
        <v>0.63156190525793066</v>
      </c>
      <c r="AB19" s="135">
        <v>21.706153406810071</v>
      </c>
      <c r="AC19" s="135">
        <v>20.812989994916176</v>
      </c>
      <c r="AD19" s="135">
        <v>14.621361857340451</v>
      </c>
      <c r="AE19" s="135">
        <v>0.71494476717336941</v>
      </c>
      <c r="AF19" s="135">
        <v>15.126904150382563</v>
      </c>
      <c r="AG19" s="135">
        <v>14.11581956429834</v>
      </c>
      <c r="AH19" s="135">
        <v>14.272151163573746</v>
      </c>
      <c r="AI19" s="135">
        <v>0.17927315311851424</v>
      </c>
      <c r="AJ19" s="135">
        <v>14.398916425828347</v>
      </c>
      <c r="AK19" s="135">
        <v>14.145385901319147</v>
      </c>
    </row>
    <row r="20" spans="1:37" x14ac:dyDescent="0.25">
      <c r="A20" s="134" t="s">
        <v>94</v>
      </c>
      <c r="B20" s="135">
        <v>8.6756681682684693</v>
      </c>
      <c r="C20" s="135">
        <v>0.24960486080167099</v>
      </c>
      <c r="D20" s="135">
        <v>8.8521654579584759</v>
      </c>
      <c r="E20" s="135">
        <v>8.4991708785784628</v>
      </c>
      <c r="F20" s="135">
        <v>4.6793841740769082</v>
      </c>
      <c r="G20" s="135">
        <v>1.488900386245176</v>
      </c>
      <c r="H20" s="135">
        <v>5.7321957337021425</v>
      </c>
      <c r="I20" s="135">
        <v>3.6265726144516734</v>
      </c>
      <c r="J20" s="135">
        <v>8.592010587511858</v>
      </c>
      <c r="K20" s="135">
        <v>3.7377862811507856</v>
      </c>
      <c r="L20" s="135">
        <v>11.235024613539624</v>
      </c>
      <c r="M20" s="135">
        <v>5.9489965614840923</v>
      </c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>
        <v>14.606984834546626</v>
      </c>
      <c r="AA20" s="135">
        <v>1.8246796942617387</v>
      </c>
      <c r="AB20" s="135">
        <v>15.897228219852511</v>
      </c>
      <c r="AC20" s="135">
        <v>13.316741449240739</v>
      </c>
      <c r="AD20" s="135">
        <v>9.0463864553828319</v>
      </c>
      <c r="AE20" s="135">
        <v>2.7577421515224105</v>
      </c>
      <c r="AF20" s="135">
        <v>10.996404631488305</v>
      </c>
      <c r="AG20" s="135">
        <v>7.0963682792773595</v>
      </c>
      <c r="AH20" s="135">
        <v>11.95528651520215</v>
      </c>
      <c r="AI20" s="135">
        <v>2.0060842831103955</v>
      </c>
      <c r="AJ20" s="135">
        <v>13.373802315421258</v>
      </c>
      <c r="AK20" s="135">
        <v>10.536770714983044</v>
      </c>
    </row>
    <row r="21" spans="1:37" x14ac:dyDescent="0.25">
      <c r="A21" s="133">
        <v>14</v>
      </c>
      <c r="B21" s="135">
        <v>6.2289678354674454</v>
      </c>
      <c r="C21" s="135">
        <v>4.197062156508208</v>
      </c>
      <c r="D21" s="135">
        <v>12.695671244666364</v>
      </c>
      <c r="E21" s="135">
        <v>2.4460776063816279</v>
      </c>
      <c r="F21" s="135">
        <v>3.7910142949392314</v>
      </c>
      <c r="G21" s="135">
        <v>2.6585974861152035</v>
      </c>
      <c r="H21" s="135">
        <v>7.9945452341553089</v>
      </c>
      <c r="I21" s="135">
        <v>1.4351469930832479</v>
      </c>
      <c r="J21" s="135">
        <v>5.241600112135659</v>
      </c>
      <c r="K21" s="135">
        <v>3.3323570729950402</v>
      </c>
      <c r="L21" s="135">
        <v>10.107420922598767</v>
      </c>
      <c r="M21" s="135">
        <v>2.173500818591517</v>
      </c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>
        <v>5.0865920457223162</v>
      </c>
      <c r="AA21" s="135">
        <v>3.0634024255966383</v>
      </c>
      <c r="AB21" s="135">
        <v>10.202578853847132</v>
      </c>
      <c r="AC21" s="135">
        <v>2.7698332352252488</v>
      </c>
      <c r="AD21" s="135">
        <v>3.3097636205568226</v>
      </c>
      <c r="AE21" s="135">
        <v>2.101709983548611</v>
      </c>
      <c r="AF21" s="135">
        <v>6.8566043077711791</v>
      </c>
      <c r="AG21" s="135">
        <v>1.6488407849007287</v>
      </c>
      <c r="AH21" s="135">
        <v>3.8201811141058126</v>
      </c>
      <c r="AI21" s="135">
        <v>2.0753879654881202</v>
      </c>
      <c r="AJ21" s="135">
        <v>7.1938452740632979</v>
      </c>
      <c r="AK21" s="135">
        <v>2.2290314324310216</v>
      </c>
    </row>
    <row r="22" spans="1:37" x14ac:dyDescent="0.25">
      <c r="A22" s="134" t="s">
        <v>87</v>
      </c>
      <c r="B22" s="135">
        <v>2.8054833892552544</v>
      </c>
      <c r="C22" s="135">
        <v>6.5006713812505335E-2</v>
      </c>
      <c r="D22" s="135">
        <v>2.8514500774147318</v>
      </c>
      <c r="E22" s="135">
        <v>2.7595167010957771</v>
      </c>
      <c r="F22" s="135">
        <v>1.6947011592860706</v>
      </c>
      <c r="G22" s="135">
        <v>6.0854159647715025E-2</v>
      </c>
      <c r="H22" s="135">
        <v>1.7377315482363824</v>
      </c>
      <c r="I22" s="135">
        <v>1.6516707703357587</v>
      </c>
      <c r="J22" s="135">
        <v>2.3881817944337449</v>
      </c>
      <c r="K22" s="135">
        <v>8.9279914543575201E-3</v>
      </c>
      <c r="L22" s="135">
        <v>2.3944948377334505</v>
      </c>
      <c r="M22" s="135">
        <v>2.3818687511340397</v>
      </c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>
        <v>3.0013094441148178</v>
      </c>
      <c r="AA22" s="135">
        <v>2.4608957360153078E-2</v>
      </c>
      <c r="AB22" s="135">
        <v>3.018710604742088</v>
      </c>
      <c r="AC22" s="135">
        <v>2.9839082834875481</v>
      </c>
      <c r="AD22" s="135">
        <v>1.9619781128873304</v>
      </c>
      <c r="AE22" s="135">
        <v>2.8247057734863704E-2</v>
      </c>
      <c r="AF22" s="135">
        <v>1.9819517989602178</v>
      </c>
      <c r="AG22" s="135">
        <v>1.942004426814443</v>
      </c>
      <c r="AH22" s="135">
        <v>2.2345623621390986</v>
      </c>
      <c r="AI22" s="135">
        <v>7.8219158057574855E-3</v>
      </c>
      <c r="AJ22" s="135">
        <v>2.2400932918471761</v>
      </c>
      <c r="AK22" s="135">
        <v>2.2290314324310216</v>
      </c>
    </row>
    <row r="23" spans="1:37" x14ac:dyDescent="0.25">
      <c r="A23" s="134" t="s">
        <v>88</v>
      </c>
      <c r="B23" s="135">
        <v>2.5777973569568013</v>
      </c>
      <c r="C23" s="135">
        <v>0.1862798576958046</v>
      </c>
      <c r="D23" s="135">
        <v>2.7095171075319744</v>
      </c>
      <c r="E23" s="135">
        <v>2.4460776063816279</v>
      </c>
      <c r="F23" s="135">
        <v>1.5167894475230477</v>
      </c>
      <c r="G23" s="135">
        <v>0.11545986633419007</v>
      </c>
      <c r="H23" s="135">
        <v>1.5984319019628472</v>
      </c>
      <c r="I23" s="135">
        <v>1.4351469930832479</v>
      </c>
      <c r="J23" s="135">
        <v>2.2811670052825699</v>
      </c>
      <c r="K23" s="135">
        <v>0.15226298142748271</v>
      </c>
      <c r="L23" s="135">
        <v>2.3888331919736232</v>
      </c>
      <c r="M23" s="135">
        <v>2.173500818591517</v>
      </c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>
        <v>2.7955825495185458</v>
      </c>
      <c r="AA23" s="135">
        <v>3.6415029495390265E-2</v>
      </c>
      <c r="AB23" s="135">
        <v>2.8213318638118428</v>
      </c>
      <c r="AC23" s="135">
        <v>2.7698332352252488</v>
      </c>
      <c r="AD23" s="135">
        <v>1.6738947701701496</v>
      </c>
      <c r="AE23" s="135">
        <v>3.5431685759513061E-2</v>
      </c>
      <c r="AF23" s="135">
        <v>1.6989487554395708</v>
      </c>
      <c r="AG23" s="135">
        <v>1.6488407849007287</v>
      </c>
      <c r="AH23" s="135">
        <v>2.4116287255990496</v>
      </c>
      <c r="AI23" s="135">
        <v>0.15447043779803682</v>
      </c>
      <c r="AJ23" s="135">
        <v>2.5208558196588933</v>
      </c>
      <c r="AK23" s="135">
        <v>2.3024016315392064</v>
      </c>
    </row>
    <row r="24" spans="1:37" x14ac:dyDescent="0.25">
      <c r="A24" s="134" t="s">
        <v>89</v>
      </c>
      <c r="B24" s="135">
        <v>7.3959337113244548</v>
      </c>
      <c r="C24" s="135">
        <v>0.12495323363344876</v>
      </c>
      <c r="D24" s="135">
        <v>7.4842889901578511</v>
      </c>
      <c r="E24" s="135">
        <v>7.3075784324910584</v>
      </c>
      <c r="F24" s="135">
        <v>4.3279849955303114</v>
      </c>
      <c r="G24" s="135">
        <v>0.28947815868593513</v>
      </c>
      <c r="H24" s="135">
        <v>4.5326769645425351</v>
      </c>
      <c r="I24" s="135">
        <v>4.1232930265180876</v>
      </c>
      <c r="J24" s="135">
        <v>6.5960897389574065</v>
      </c>
      <c r="K24" s="135">
        <v>0.35372858886287573</v>
      </c>
      <c r="L24" s="135">
        <v>6.8462136228418844</v>
      </c>
      <c r="M24" s="135">
        <v>6.3459658550729294</v>
      </c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>
        <v>4.6715730291095277</v>
      </c>
      <c r="AA24" s="135">
        <v>0.1619217141419485</v>
      </c>
      <c r="AB24" s="135">
        <v>4.7860689712006481</v>
      </c>
      <c r="AC24" s="135">
        <v>4.5570770870184081</v>
      </c>
      <c r="AD24" s="135">
        <v>3.0083122839399943</v>
      </c>
      <c r="AE24" s="135">
        <v>0.17452868998243481</v>
      </c>
      <c r="AF24" s="135">
        <v>3.1317227041381845</v>
      </c>
      <c r="AG24" s="135">
        <v>2.884901863741804</v>
      </c>
      <c r="AH24" s="135">
        <v>3.5760106021144971</v>
      </c>
      <c r="AI24" s="135">
        <v>2.7104998057139645E-2</v>
      </c>
      <c r="AJ24" s="135">
        <v>3.5951767300446988</v>
      </c>
      <c r="AK24" s="135">
        <v>3.5568444741842957</v>
      </c>
    </row>
    <row r="25" spans="1:37" x14ac:dyDescent="0.25">
      <c r="A25" s="134" t="s">
        <v>90</v>
      </c>
      <c r="B25" s="135">
        <v>12.136656884333272</v>
      </c>
      <c r="C25" s="135">
        <v>0.79056568994439458</v>
      </c>
      <c r="D25" s="135">
        <v>12.695671244666364</v>
      </c>
      <c r="E25" s="135">
        <v>11.577642524000179</v>
      </c>
      <c r="F25" s="135">
        <v>7.6245815774174952</v>
      </c>
      <c r="G25" s="135">
        <v>0.52320762094376838</v>
      </c>
      <c r="H25" s="135">
        <v>7.9945452341553089</v>
      </c>
      <c r="I25" s="135">
        <v>7.2546179206796815</v>
      </c>
      <c r="J25" s="135">
        <v>9.7009619098689157</v>
      </c>
      <c r="K25" s="135">
        <v>0.57481984835134781</v>
      </c>
      <c r="L25" s="135">
        <v>10.107420922598767</v>
      </c>
      <c r="M25" s="135">
        <v>9.2945028971390649</v>
      </c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>
        <v>9.8779031601463778</v>
      </c>
      <c r="AA25" s="135">
        <v>0.45916076940446443</v>
      </c>
      <c r="AB25" s="135">
        <v>10.202578853847132</v>
      </c>
      <c r="AC25" s="135">
        <v>9.5532274664456214</v>
      </c>
      <c r="AD25" s="135">
        <v>6.5948693152298166</v>
      </c>
      <c r="AE25" s="135">
        <v>0.3701491761996043</v>
      </c>
      <c r="AF25" s="135">
        <v>6.8566043077711791</v>
      </c>
      <c r="AG25" s="135">
        <v>6.3331343226884531</v>
      </c>
      <c r="AH25" s="135">
        <v>7.0585227665706043</v>
      </c>
      <c r="AI25" s="135">
        <v>0.19137492539051207</v>
      </c>
      <c r="AJ25" s="135">
        <v>7.1938452740632979</v>
      </c>
      <c r="AK25" s="135">
        <v>6.9232002590779107</v>
      </c>
    </row>
    <row r="26" spans="1:37" x14ac:dyDescent="0.25">
      <c r="A26" s="133">
        <v>18</v>
      </c>
      <c r="B26" s="135">
        <v>1.4837690635027825</v>
      </c>
      <c r="C26" s="135">
        <v>0.10488616444197205</v>
      </c>
      <c r="D26" s="135">
        <v>1.5989972863002135</v>
      </c>
      <c r="E26" s="135">
        <v>1.290211332347766</v>
      </c>
      <c r="F26" s="135">
        <v>0.78828170991207169</v>
      </c>
      <c r="G26" s="135">
        <v>0.11157551843229023</v>
      </c>
      <c r="H26" s="135">
        <v>0.91644926416248051</v>
      </c>
      <c r="I26" s="135">
        <v>0.63250474123618738</v>
      </c>
      <c r="J26" s="135">
        <v>1.4952978102200278</v>
      </c>
      <c r="K26" s="135">
        <v>0.30250900686619381</v>
      </c>
      <c r="L26" s="135">
        <v>2.0090192120122694</v>
      </c>
      <c r="M26" s="135">
        <v>1.1199434125734413</v>
      </c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>
        <v>1.5002624702723009</v>
      </c>
      <c r="AA26" s="135">
        <v>0.28661187672800664</v>
      </c>
      <c r="AB26" s="135">
        <v>1.9836464119873689</v>
      </c>
      <c r="AC26" s="135">
        <v>1.2400939651733833</v>
      </c>
      <c r="AD26" s="135">
        <v>0.82734505819788018</v>
      </c>
      <c r="AE26" s="135">
        <v>0.27051938963011329</v>
      </c>
      <c r="AF26" s="135">
        <v>1.2764617451604103</v>
      </c>
      <c r="AG26" s="135">
        <v>0.50761461428078636</v>
      </c>
      <c r="AH26" s="135">
        <v>1.4467724359600045</v>
      </c>
      <c r="AI26" s="135">
        <v>0.21888812207653854</v>
      </c>
      <c r="AJ26" s="135">
        <v>1.8038085381552094</v>
      </c>
      <c r="AK26" s="135">
        <v>1.1487344686696928</v>
      </c>
    </row>
    <row r="27" spans="1:37" x14ac:dyDescent="0.25">
      <c r="A27" s="134" t="s">
        <v>95</v>
      </c>
      <c r="B27" s="135">
        <v>1.4996154973231017</v>
      </c>
      <c r="C27" s="135">
        <v>6.1134183161069534E-2</v>
      </c>
      <c r="D27" s="135">
        <v>1.5428438927986008</v>
      </c>
      <c r="E27" s="135">
        <v>1.4563871018476024</v>
      </c>
      <c r="F27" s="135">
        <v>0.81640330073963874</v>
      </c>
      <c r="G27" s="135">
        <v>0.1031132352370361</v>
      </c>
      <c r="H27" s="135">
        <v>0.88931536860582983</v>
      </c>
      <c r="I27" s="135">
        <v>0.74349123287344776</v>
      </c>
      <c r="J27" s="135">
        <v>1.4689062226544451</v>
      </c>
      <c r="K27" s="135">
        <v>9.0254961963303293E-2</v>
      </c>
      <c r="L27" s="135">
        <v>1.5327261182944327</v>
      </c>
      <c r="M27" s="135">
        <v>1.4050863270144578</v>
      </c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>
        <v>1.9365902203169352</v>
      </c>
      <c r="AA27" s="135">
        <v>6.6547504453951953E-2</v>
      </c>
      <c r="AB27" s="135">
        <v>1.9836464119873689</v>
      </c>
      <c r="AC27" s="135">
        <v>1.8895340286465014</v>
      </c>
      <c r="AD27" s="135">
        <v>1.2072502712118265</v>
      </c>
      <c r="AE27" s="135">
        <v>9.7879805129918271E-2</v>
      </c>
      <c r="AF27" s="135">
        <v>1.2764617451604103</v>
      </c>
      <c r="AG27" s="135">
        <v>1.1380387972632426</v>
      </c>
      <c r="AH27" s="135">
        <v>1.5680808905759833</v>
      </c>
      <c r="AI27" s="135">
        <v>6.7364446453329174E-2</v>
      </c>
      <c r="AJ27" s="135">
        <v>1.6157147474740057</v>
      </c>
      <c r="AK27" s="135">
        <v>1.5204470336779612</v>
      </c>
    </row>
    <row r="28" spans="1:37" x14ac:dyDescent="0.25">
      <c r="A28" s="134" t="s">
        <v>96</v>
      </c>
      <c r="B28" s="135">
        <v>1.5320648573925517</v>
      </c>
      <c r="C28" s="135">
        <v>6.7225735199346895E-2</v>
      </c>
      <c r="D28" s="135">
        <v>1.5796006306222552</v>
      </c>
      <c r="E28" s="135">
        <v>1.4845290841628485</v>
      </c>
      <c r="F28" s="135">
        <v>0.63883891569380968</v>
      </c>
      <c r="G28" s="135">
        <v>8.9578754244144538E-3</v>
      </c>
      <c r="H28" s="135">
        <v>0.64517309015143209</v>
      </c>
      <c r="I28" s="135">
        <v>0.63250474123618738</v>
      </c>
      <c r="J28" s="135">
        <v>1.9204357746522955</v>
      </c>
      <c r="K28" s="135">
        <v>0.12527589851609738</v>
      </c>
      <c r="L28" s="135">
        <v>2.0090192120122694</v>
      </c>
      <c r="M28" s="135">
        <v>1.8318523372923214</v>
      </c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>
        <v>1.3126193167411708</v>
      </c>
      <c r="AA28" s="135">
        <v>0.10256633580303852</v>
      </c>
      <c r="AB28" s="135">
        <v>1.3851446683089581</v>
      </c>
      <c r="AC28" s="135">
        <v>1.2400939651733833</v>
      </c>
      <c r="AD28" s="135">
        <v>0.52688928358435838</v>
      </c>
      <c r="AE28" s="135">
        <v>2.7258498739370283E-2</v>
      </c>
      <c r="AF28" s="135">
        <v>0.54616395288793051</v>
      </c>
      <c r="AG28" s="135">
        <v>0.50761461428078636</v>
      </c>
      <c r="AH28" s="135">
        <v>1.6893195712871467</v>
      </c>
      <c r="AI28" s="135">
        <v>0.16191184968689634</v>
      </c>
      <c r="AJ28" s="135">
        <v>1.8038085381552094</v>
      </c>
      <c r="AK28" s="135">
        <v>1.5748306044190841</v>
      </c>
    </row>
    <row r="29" spans="1:37" x14ac:dyDescent="0.25">
      <c r="A29" s="134" t="s">
        <v>97</v>
      </c>
      <c r="B29" s="135">
        <v>1.5669634400995598</v>
      </c>
      <c r="C29" s="135">
        <v>4.530269975193555E-2</v>
      </c>
      <c r="D29" s="135">
        <v>1.5989972863002135</v>
      </c>
      <c r="E29" s="135">
        <v>1.534929593898906</v>
      </c>
      <c r="F29" s="135">
        <v>0.89327234772790465</v>
      </c>
      <c r="G29" s="135">
        <v>3.2777109555763607E-2</v>
      </c>
      <c r="H29" s="135">
        <v>0.91644926416248051</v>
      </c>
      <c r="I29" s="135">
        <v>0.87009543129332878</v>
      </c>
      <c r="J29" s="135">
        <v>1.4484358485990585</v>
      </c>
      <c r="K29" s="135">
        <v>2.6930018921789426E-2</v>
      </c>
      <c r="L29" s="135">
        <v>1.4674782475961261</v>
      </c>
      <c r="M29" s="135">
        <v>1.4293934496019911</v>
      </c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>
        <v>1.3006884709453372</v>
      </c>
      <c r="AA29" s="135">
        <v>4.6757877935616407E-2</v>
      </c>
      <c r="AB29" s="135">
        <v>1.333751283507504</v>
      </c>
      <c r="AC29" s="135">
        <v>1.2676256583831704</v>
      </c>
      <c r="AD29" s="135">
        <v>0.74586554525372617</v>
      </c>
      <c r="AE29" s="135">
        <v>1.7727150850334682E-2</v>
      </c>
      <c r="AF29" s="135">
        <v>0.75840053383111561</v>
      </c>
      <c r="AG29" s="135">
        <v>0.73333055667633662</v>
      </c>
      <c r="AH29" s="135">
        <v>1.192869290236964</v>
      </c>
      <c r="AI29" s="135">
        <v>6.2416063233352893E-2</v>
      </c>
      <c r="AJ29" s="135">
        <v>1.2370041118042352</v>
      </c>
      <c r="AK29" s="135">
        <v>1.1487344686696928</v>
      </c>
    </row>
    <row r="30" spans="1:37" x14ac:dyDescent="0.25">
      <c r="A30" s="134" t="s">
        <v>98</v>
      </c>
      <c r="B30" s="135">
        <v>1.3364324591959162</v>
      </c>
      <c r="C30" s="135">
        <v>6.5366544456820302E-2</v>
      </c>
      <c r="D30" s="135">
        <v>1.3826535860440665</v>
      </c>
      <c r="E30" s="135">
        <v>1.290211332347766</v>
      </c>
      <c r="F30" s="135">
        <v>0.80461227548693348</v>
      </c>
      <c r="G30" s="135">
        <v>8.0804482791691695E-2</v>
      </c>
      <c r="H30" s="135">
        <v>0.86174967321921003</v>
      </c>
      <c r="I30" s="135">
        <v>0.74747487775465693</v>
      </c>
      <c r="J30" s="135">
        <v>1.143413394974313</v>
      </c>
      <c r="K30" s="135">
        <v>3.3191567419968676E-2</v>
      </c>
      <c r="L30" s="135">
        <v>1.1668833773751848</v>
      </c>
      <c r="M30" s="135">
        <v>1.1199434125734413</v>
      </c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>
        <v>1.4511518730857613</v>
      </c>
      <c r="AA30" s="135">
        <v>0.1490733760726414</v>
      </c>
      <c r="AB30" s="135">
        <v>1.5565626682010998</v>
      </c>
      <c r="AC30" s="135">
        <v>1.3457410779704226</v>
      </c>
      <c r="AD30" s="135">
        <v>0.82937513274161023</v>
      </c>
      <c r="AE30" s="135">
        <v>0.13834050768220538</v>
      </c>
      <c r="AF30" s="135">
        <v>0.92719664383648792</v>
      </c>
      <c r="AG30" s="135">
        <v>0.73155362164673254</v>
      </c>
      <c r="AH30" s="135">
        <v>1.3368199917399248</v>
      </c>
      <c r="AI30" s="135">
        <v>2.3075667039443238E-2</v>
      </c>
      <c r="AJ30" s="135">
        <v>1.3531369523839154</v>
      </c>
      <c r="AK30" s="135">
        <v>1.3205030310959343</v>
      </c>
    </row>
    <row r="31" spans="1:37" x14ac:dyDescent="0.25">
      <c r="A31" s="133">
        <v>21</v>
      </c>
      <c r="B31" s="135">
        <v>3.4273666609228925</v>
      </c>
      <c r="C31" s="135">
        <v>1.4105036221105811</v>
      </c>
      <c r="D31" s="135">
        <v>5.7018724841913722</v>
      </c>
      <c r="E31" s="135">
        <v>2.4320066574025017</v>
      </c>
      <c r="F31" s="135">
        <v>2.0007634958228393</v>
      </c>
      <c r="G31" s="135">
        <v>0.9067972404552973</v>
      </c>
      <c r="H31" s="135">
        <v>3.5046831834161289</v>
      </c>
      <c r="I31" s="135">
        <v>1.1848420034627563</v>
      </c>
      <c r="J31" s="135">
        <v>3.067196804965115</v>
      </c>
      <c r="K31" s="135">
        <v>1.1419385412273637</v>
      </c>
      <c r="L31" s="135">
        <v>4.8228402427806891</v>
      </c>
      <c r="M31" s="135">
        <v>1.9712276837469143</v>
      </c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>
        <v>3.3679371407172498</v>
      </c>
      <c r="AA31" s="135">
        <v>1.3595730079135109</v>
      </c>
      <c r="AB31" s="135">
        <v>5.5412033199015926</v>
      </c>
      <c r="AC31" s="135">
        <v>2.29560929466418</v>
      </c>
      <c r="AD31" s="135">
        <v>2.0816794196250434</v>
      </c>
      <c r="AE31" s="135">
        <v>0.80321884396342758</v>
      </c>
      <c r="AF31" s="135">
        <v>3.4517120030124557</v>
      </c>
      <c r="AG31" s="135">
        <v>1.4049194909607643</v>
      </c>
      <c r="AH31" s="135">
        <v>2.7654541003482427</v>
      </c>
      <c r="AI31" s="135">
        <v>1.2210190751973795</v>
      </c>
      <c r="AJ31" s="135">
        <v>4.8334948884449291</v>
      </c>
      <c r="AK31" s="135">
        <v>1.7129837423092915</v>
      </c>
    </row>
    <row r="32" spans="1:37" x14ac:dyDescent="0.25">
      <c r="A32" s="134" t="s">
        <v>95</v>
      </c>
      <c r="B32" s="135">
        <v>2.4345964592826523</v>
      </c>
      <c r="C32" s="135">
        <v>3.6625329429325611E-3</v>
      </c>
      <c r="D32" s="135">
        <v>2.437186261162803</v>
      </c>
      <c r="E32" s="135">
        <v>2.4320066574025017</v>
      </c>
      <c r="F32" s="135">
        <v>1.3499992877007885</v>
      </c>
      <c r="G32" s="135">
        <v>0.23356767129413319</v>
      </c>
      <c r="H32" s="135">
        <v>1.5151565719388207</v>
      </c>
      <c r="I32" s="135">
        <v>1.1848420034627563</v>
      </c>
      <c r="J32" s="135">
        <v>2.3318839189010077</v>
      </c>
      <c r="K32" s="135">
        <v>0.51004493910933846</v>
      </c>
      <c r="L32" s="135">
        <v>2.6925401540551008</v>
      </c>
      <c r="M32" s="135">
        <v>1.9712276837469143</v>
      </c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>
        <v>2.4572677399293914</v>
      </c>
      <c r="AA32" s="135">
        <v>3.6816947167192533E-2</v>
      </c>
      <c r="AB32" s="135">
        <v>2.4833012529339218</v>
      </c>
      <c r="AC32" s="135">
        <v>2.4312342269248606</v>
      </c>
      <c r="AD32" s="135">
        <v>1.650030673094276</v>
      </c>
      <c r="AE32" s="135">
        <v>5.1666815369012103E-2</v>
      </c>
      <c r="AF32" s="135">
        <v>1.6865646286040188</v>
      </c>
      <c r="AG32" s="135">
        <v>1.6134967175845329</v>
      </c>
      <c r="AH32" s="135">
        <v>1.7355596936954978</v>
      </c>
      <c r="AI32" s="135">
        <v>3.1927216633864379E-2</v>
      </c>
      <c r="AJ32" s="135">
        <v>1.7581356450817043</v>
      </c>
      <c r="AK32" s="135">
        <v>1.7129837423092915</v>
      </c>
    </row>
    <row r="33" spans="1:37" x14ac:dyDescent="0.25">
      <c r="A33" s="134" t="s">
        <v>96</v>
      </c>
      <c r="B33" s="135">
        <v>2.4954178769315272</v>
      </c>
      <c r="C33" s="135">
        <v>2.5639603590584547E-2</v>
      </c>
      <c r="D33" s="135">
        <v>2.5135478144973811</v>
      </c>
      <c r="E33" s="135">
        <v>2.4772879393656733</v>
      </c>
      <c r="F33" s="135">
        <v>1.5260610190533166</v>
      </c>
      <c r="G33" s="135">
        <v>3.2897049876713675E-3</v>
      </c>
      <c r="H33" s="135">
        <v>1.5283871917581844</v>
      </c>
      <c r="I33" s="135">
        <v>1.523734846348449</v>
      </c>
      <c r="J33" s="135">
        <v>2.0841172444381524</v>
      </c>
      <c r="K33" s="135">
        <v>4.8052281996377968E-2</v>
      </c>
      <c r="L33" s="135">
        <v>2.1180953388892725</v>
      </c>
      <c r="M33" s="135">
        <v>2.0501391499870323</v>
      </c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>
        <v>2.4419316963487572</v>
      </c>
      <c r="AA33" s="135">
        <v>0.20693112494133456</v>
      </c>
      <c r="AB33" s="135">
        <v>2.5882540980333344</v>
      </c>
      <c r="AC33" s="135">
        <v>2.29560929466418</v>
      </c>
      <c r="AD33" s="135">
        <v>1.4602308487973117</v>
      </c>
      <c r="AE33" s="135">
        <v>7.8222072405717907E-2</v>
      </c>
      <c r="AF33" s="135">
        <v>1.5155422066338593</v>
      </c>
      <c r="AG33" s="135">
        <v>1.4049194909607643</v>
      </c>
      <c r="AH33" s="135">
        <v>2.1106568222356077</v>
      </c>
      <c r="AI33" s="135">
        <v>0.2767244629515711</v>
      </c>
      <c r="AJ33" s="135">
        <v>2.3063305665088718</v>
      </c>
      <c r="AK33" s="135">
        <v>1.9149830779623433</v>
      </c>
    </row>
    <row r="34" spans="1:37" x14ac:dyDescent="0.25">
      <c r="A34" s="134" t="s">
        <v>97</v>
      </c>
      <c r="B34" s="135">
        <v>3.1146325866714011</v>
      </c>
      <c r="C34" s="135">
        <v>8.3586163261215082E-2</v>
      </c>
      <c r="D34" s="135">
        <v>3.1737369295267643</v>
      </c>
      <c r="E34" s="135">
        <v>3.0555282438160378</v>
      </c>
      <c r="F34" s="135">
        <v>1.6823593602539271</v>
      </c>
      <c r="G34" s="135">
        <v>0.15566298039011339</v>
      </c>
      <c r="H34" s="135">
        <v>1.7924297092674839</v>
      </c>
      <c r="I34" s="135">
        <v>1.5722890112403705</v>
      </c>
      <c r="J34" s="135">
        <v>3.0793874367975693</v>
      </c>
      <c r="K34" s="135">
        <v>0.15496515682714235</v>
      </c>
      <c r="L34" s="135">
        <v>3.188964350037685</v>
      </c>
      <c r="M34" s="135">
        <v>2.9698105235574532</v>
      </c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>
        <v>3.0512534497941584</v>
      </c>
      <c r="AA34" s="135">
        <v>0.21449934564987413</v>
      </c>
      <c r="AB34" s="135">
        <v>3.2029273916632688</v>
      </c>
      <c r="AC34" s="135">
        <v>2.8995795079250479</v>
      </c>
      <c r="AD34" s="135">
        <v>1.8639747169645879</v>
      </c>
      <c r="AE34" s="135">
        <v>0.13393229943016388</v>
      </c>
      <c r="AF34" s="135">
        <v>1.958679154111568</v>
      </c>
      <c r="AG34" s="135">
        <v>1.7692702798176076</v>
      </c>
      <c r="AH34" s="135">
        <v>2.552649275583577</v>
      </c>
      <c r="AI34" s="135">
        <v>0.173219149372392</v>
      </c>
      <c r="AJ34" s="135">
        <v>2.6751337107361568</v>
      </c>
      <c r="AK34" s="135">
        <v>2.4301648404309977</v>
      </c>
    </row>
    <row r="35" spans="1:37" x14ac:dyDescent="0.25">
      <c r="A35" s="134" t="s">
        <v>98</v>
      </c>
      <c r="B35" s="135">
        <v>5.6648197208059905</v>
      </c>
      <c r="C35" s="135">
        <v>5.2400520502883914E-2</v>
      </c>
      <c r="D35" s="135">
        <v>5.7018724841913722</v>
      </c>
      <c r="E35" s="135">
        <v>5.627766957420608</v>
      </c>
      <c r="F35" s="135">
        <v>3.4446343162833246</v>
      </c>
      <c r="G35" s="135">
        <v>8.4921922304379893E-2</v>
      </c>
      <c r="H35" s="135">
        <v>3.5046831834161289</v>
      </c>
      <c r="I35" s="135">
        <v>3.3845854491505207</v>
      </c>
      <c r="J35" s="135">
        <v>4.7733986197237313</v>
      </c>
      <c r="K35" s="135">
        <v>6.9921013872884838E-2</v>
      </c>
      <c r="L35" s="135">
        <v>4.8228402427806891</v>
      </c>
      <c r="M35" s="135">
        <v>4.7239569966667734</v>
      </c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>
        <v>5.5212956767966901</v>
      </c>
      <c r="AA35" s="135">
        <v>2.8153658874145813E-2</v>
      </c>
      <c r="AB35" s="135">
        <v>5.5412033199015926</v>
      </c>
      <c r="AC35" s="135">
        <v>5.5013880336917884</v>
      </c>
      <c r="AD35" s="135">
        <v>3.3524814396439986</v>
      </c>
      <c r="AE35" s="135">
        <v>0.14033320851761602</v>
      </c>
      <c r="AF35" s="135">
        <v>3.4517120030124557</v>
      </c>
      <c r="AG35" s="135">
        <v>3.2532508762755419</v>
      </c>
      <c r="AH35" s="135">
        <v>4.6629506098782887</v>
      </c>
      <c r="AI35" s="135">
        <v>0.24118603173405415</v>
      </c>
      <c r="AJ35" s="135">
        <v>4.8334948884449291</v>
      </c>
      <c r="AK35" s="135">
        <v>4.4924063313116473</v>
      </c>
    </row>
    <row r="36" spans="1:37" x14ac:dyDescent="0.25">
      <c r="A36" s="133">
        <v>30</v>
      </c>
      <c r="B36" s="135">
        <v>37.978327931295752</v>
      </c>
      <c r="C36" s="135">
        <v>25.637939160206578</v>
      </c>
      <c r="D36" s="135">
        <v>73.871135937766951</v>
      </c>
      <c r="E36" s="135">
        <v>6.4670826346574257</v>
      </c>
      <c r="F36" s="135">
        <v>26.513136397847926</v>
      </c>
      <c r="G36" s="135">
        <v>18.346888190258909</v>
      </c>
      <c r="H36" s="135">
        <v>59.225344967019339</v>
      </c>
      <c r="I36" s="135">
        <v>4.5648374976359634</v>
      </c>
      <c r="J36" s="135">
        <v>24.650161796912826</v>
      </c>
      <c r="K36" s="135">
        <v>19.766432957323026</v>
      </c>
      <c r="L36" s="135">
        <v>67.787244859410379</v>
      </c>
      <c r="M36" s="135">
        <v>4.0898270445961433</v>
      </c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>
        <v>72.36815467232293</v>
      </c>
      <c r="AA36" s="135">
        <v>38.450516056829031</v>
      </c>
      <c r="AB36" s="135">
        <v>106.08218405870342</v>
      </c>
      <c r="AC36" s="135">
        <v>38.041872349674009</v>
      </c>
      <c r="AD36" s="135">
        <v>61.516413244031995</v>
      </c>
      <c r="AE36" s="135">
        <v>38.474236118277432</v>
      </c>
      <c r="AF36" s="135">
        <v>95.909708011204444</v>
      </c>
      <c r="AG36" s="135">
        <v>27.457059575961097</v>
      </c>
      <c r="AH36" s="135">
        <v>23.331244070825488</v>
      </c>
      <c r="AI36" s="135">
        <v>1.2657576837968842</v>
      </c>
      <c r="AJ36" s="135">
        <v>24.719225259620174</v>
      </c>
      <c r="AK36" s="135">
        <v>21.87082350212275</v>
      </c>
    </row>
    <row r="37" spans="1:37" x14ac:dyDescent="0.25">
      <c r="A37" s="134" t="s">
        <v>95</v>
      </c>
      <c r="B37" s="135">
        <v>7.3560099926351548</v>
      </c>
      <c r="C37" s="135">
        <v>1.2571331256165921</v>
      </c>
      <c r="D37" s="135">
        <v>8.2449373506128847</v>
      </c>
      <c r="E37" s="135">
        <v>6.4670826346574257</v>
      </c>
      <c r="F37" s="135">
        <v>5.0486884541546608</v>
      </c>
      <c r="G37" s="135">
        <v>0.684268584875935</v>
      </c>
      <c r="H37" s="135">
        <v>5.5325394106733583</v>
      </c>
      <c r="I37" s="135">
        <v>4.5648374976359634</v>
      </c>
      <c r="J37" s="135">
        <v>4.9607413077330627</v>
      </c>
      <c r="K37" s="135">
        <v>1.2316587625923958</v>
      </c>
      <c r="L37" s="135">
        <v>5.8316555708699811</v>
      </c>
      <c r="M37" s="135">
        <v>4.0898270445961433</v>
      </c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</row>
    <row r="38" spans="1:37" x14ac:dyDescent="0.25">
      <c r="A38" s="134" t="s">
        <v>96</v>
      </c>
      <c r="B38" s="135">
        <v>42.455455255058823</v>
      </c>
      <c r="C38" s="135">
        <v>0.31527452920484356</v>
      </c>
      <c r="D38" s="135">
        <v>42.678388012594723</v>
      </c>
      <c r="E38" s="135">
        <v>42.232522497522929</v>
      </c>
      <c r="F38" s="135">
        <v>31.182846944840513</v>
      </c>
      <c r="G38" s="135">
        <v>0.57437772677506216</v>
      </c>
      <c r="H38" s="135">
        <v>31.588993330405597</v>
      </c>
      <c r="I38" s="135">
        <v>30.776700559275433</v>
      </c>
      <c r="J38" s="135">
        <v>24.236107866969377</v>
      </c>
      <c r="K38" s="135">
        <v>0.55707187477664177</v>
      </c>
      <c r="L38" s="135">
        <v>24.630017167232122</v>
      </c>
      <c r="M38" s="135">
        <v>23.842198566706635</v>
      </c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>
        <v>39.078451086283934</v>
      </c>
      <c r="AA38" s="135">
        <v>1.4659437077810842</v>
      </c>
      <c r="AB38" s="135">
        <v>40.115029822893852</v>
      </c>
      <c r="AC38" s="135">
        <v>38.041872349674009</v>
      </c>
      <c r="AD38" s="135">
        <v>28.209863290572528</v>
      </c>
      <c r="AE38" s="135">
        <v>1.064625223008197</v>
      </c>
      <c r="AF38" s="135">
        <v>28.962667005183956</v>
      </c>
      <c r="AG38" s="135">
        <v>27.457059575961097</v>
      </c>
      <c r="AH38" s="135">
        <v>23.367463760779515</v>
      </c>
      <c r="AI38" s="135">
        <v>0.86283474226183543</v>
      </c>
      <c r="AJ38" s="135">
        <v>23.977580058076274</v>
      </c>
      <c r="AK38" s="135">
        <v>22.757347463482756</v>
      </c>
    </row>
    <row r="39" spans="1:37" x14ac:dyDescent="0.25">
      <c r="A39" s="134" t="s">
        <v>97</v>
      </c>
      <c r="B39" s="135">
        <v>73.405093916980434</v>
      </c>
      <c r="C39" s="135">
        <v>0.65908294643230803</v>
      </c>
      <c r="D39" s="135">
        <v>73.871135937766951</v>
      </c>
      <c r="E39" s="135">
        <v>72.939051896193916</v>
      </c>
      <c r="F39" s="135">
        <v>50.317722882906537</v>
      </c>
      <c r="G39" s="135">
        <v>12.597279959846405</v>
      </c>
      <c r="H39" s="135">
        <v>59.225344967019339</v>
      </c>
      <c r="I39" s="135">
        <v>41.410100798793735</v>
      </c>
      <c r="J39" s="135">
        <v>49.637847723258872</v>
      </c>
      <c r="K39" s="135">
        <v>25.667123578840876</v>
      </c>
      <c r="L39" s="135">
        <v>67.787244859410379</v>
      </c>
      <c r="M39" s="135">
        <v>31.488450587107362</v>
      </c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>
        <v>105.65785825836193</v>
      </c>
      <c r="AA39" s="135">
        <v>0.60008730170264257</v>
      </c>
      <c r="AB39" s="135">
        <v>106.08218405870342</v>
      </c>
      <c r="AC39" s="135">
        <v>105.23353245802042</v>
      </c>
      <c r="AD39" s="135">
        <v>94.822963197491447</v>
      </c>
      <c r="AE39" s="135">
        <v>1.5368892543939938</v>
      </c>
      <c r="AF39" s="135">
        <v>95.909708011204444</v>
      </c>
      <c r="AG39" s="135">
        <v>93.736218383778464</v>
      </c>
      <c r="AH39" s="135">
        <v>23.29502438087146</v>
      </c>
      <c r="AI39" s="135">
        <v>2.0141241982701392</v>
      </c>
      <c r="AJ39" s="135">
        <v>24.719225259620174</v>
      </c>
      <c r="AK39" s="135">
        <v>21.87082350212275</v>
      </c>
    </row>
    <row r="40" spans="1:37" x14ac:dyDescent="0.25">
      <c r="A40" s="134" t="s">
        <v>99</v>
      </c>
      <c r="B40" s="135">
        <v>28.696752560508592</v>
      </c>
      <c r="C40" s="135">
        <v>1.0317312960634153</v>
      </c>
      <c r="D40" s="135">
        <v>29.42629675631737</v>
      </c>
      <c r="E40" s="135">
        <v>27.967208364699818</v>
      </c>
      <c r="F40" s="135">
        <v>19.503287309489991</v>
      </c>
      <c r="G40" s="135">
        <v>0.34418023218025173</v>
      </c>
      <c r="H40" s="135">
        <v>19.746659485614977</v>
      </c>
      <c r="I40" s="135">
        <v>19.259915133365009</v>
      </c>
      <c r="J40" s="135">
        <v>19.765950289689989</v>
      </c>
      <c r="K40" s="135">
        <v>1.478234787348796</v>
      </c>
      <c r="L40" s="135">
        <v>20.811220132010149</v>
      </c>
      <c r="M40" s="135">
        <v>18.720680447369833</v>
      </c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</row>
    <row r="41" spans="1:37" x14ac:dyDescent="0.25">
      <c r="A41" s="133">
        <v>32</v>
      </c>
      <c r="B41" s="135">
        <v>7.4363510221850611</v>
      </c>
      <c r="C41" s="135">
        <v>4.6830551463344881</v>
      </c>
      <c r="D41" s="135">
        <v>15.347402968054039</v>
      </c>
      <c r="E41" s="135">
        <v>3.2510905244796438</v>
      </c>
      <c r="F41" s="135">
        <v>4.7553285494359443</v>
      </c>
      <c r="G41" s="135">
        <v>3.0543954544523495</v>
      </c>
      <c r="H41" s="135">
        <v>10.011726830622926</v>
      </c>
      <c r="I41" s="135">
        <v>2.1019662198138764</v>
      </c>
      <c r="J41" s="135">
        <v>5.7641983164105994</v>
      </c>
      <c r="K41" s="135">
        <v>3.5367503461421363</v>
      </c>
      <c r="L41" s="135">
        <v>11.47170369547689</v>
      </c>
      <c r="M41" s="135">
        <v>2.3736486886479899</v>
      </c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>
        <v>6.9596600773757649</v>
      </c>
      <c r="AA41" s="135">
        <v>4.0448944664514075</v>
      </c>
      <c r="AB41" s="135">
        <v>12.910522973391979</v>
      </c>
      <c r="AC41" s="135">
        <v>3.4081004173608811</v>
      </c>
      <c r="AD41" s="135">
        <v>4.249125146490969</v>
      </c>
      <c r="AE41" s="135">
        <v>2.5721996668950116</v>
      </c>
      <c r="AF41" s="135">
        <v>8.013076138849927</v>
      </c>
      <c r="AG41" s="135">
        <v>1.8742845435149589</v>
      </c>
      <c r="AH41" s="135">
        <v>5.8276501014023108</v>
      </c>
      <c r="AI41" s="135">
        <v>3.2537277268951716</v>
      </c>
      <c r="AJ41" s="135">
        <v>10.535317887210111</v>
      </c>
      <c r="AK41" s="135">
        <v>2.4580325307442807</v>
      </c>
    </row>
    <row r="42" spans="1:37" x14ac:dyDescent="0.25">
      <c r="A42" s="134" t="s">
        <v>100</v>
      </c>
      <c r="B42" s="135">
        <v>3.2814291291638535</v>
      </c>
      <c r="C42" s="135">
        <v>4.2905266207891889E-2</v>
      </c>
      <c r="D42" s="135">
        <v>3.3117677338480633</v>
      </c>
      <c r="E42" s="135">
        <v>3.2510905244796438</v>
      </c>
      <c r="F42" s="135">
        <v>2.1245170492053669</v>
      </c>
      <c r="G42" s="135">
        <v>3.1891688768179764E-2</v>
      </c>
      <c r="H42" s="135">
        <v>2.1470678785968569</v>
      </c>
      <c r="I42" s="135">
        <v>2.1019662198138764</v>
      </c>
      <c r="J42" s="135">
        <v>2.4873609719107459</v>
      </c>
      <c r="K42" s="135">
        <v>0.16081345319859863</v>
      </c>
      <c r="L42" s="135">
        <v>2.6010732551735019</v>
      </c>
      <c r="M42" s="135">
        <v>2.3736486886479899</v>
      </c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>
        <v>3.4418054228434634</v>
      </c>
      <c r="AA42" s="135">
        <v>4.766607587330305E-2</v>
      </c>
      <c r="AB42" s="135">
        <v>3.4755104283260456</v>
      </c>
      <c r="AC42" s="135">
        <v>3.4081004173608811</v>
      </c>
      <c r="AD42" s="135">
        <v>2.2699040418624561</v>
      </c>
      <c r="AE42" s="135">
        <v>7.1765243508573962E-3</v>
      </c>
      <c r="AF42" s="135">
        <v>2.2749786108962544</v>
      </c>
      <c r="AG42" s="135">
        <v>2.2648294728286578</v>
      </c>
      <c r="AH42" s="135">
        <v>2.5195879691091658</v>
      </c>
      <c r="AI42" s="135">
        <v>8.7052535773453135E-2</v>
      </c>
      <c r="AJ42" s="135">
        <v>2.5811434074740514</v>
      </c>
      <c r="AK42" s="135">
        <v>2.4580325307442807</v>
      </c>
    </row>
    <row r="43" spans="1:37" x14ac:dyDescent="0.25">
      <c r="A43" s="134" t="s">
        <v>101</v>
      </c>
      <c r="B43" s="135">
        <v>3.8968391529097239</v>
      </c>
      <c r="C43" s="135">
        <v>2.9486140623208545E-2</v>
      </c>
      <c r="D43" s="135">
        <v>3.9176890028954237</v>
      </c>
      <c r="E43" s="135">
        <v>3.8759893029240238</v>
      </c>
      <c r="F43" s="135">
        <v>2.3150122740357895</v>
      </c>
      <c r="G43" s="135">
        <v>4.6865797086368483E-2</v>
      </c>
      <c r="H43" s="135">
        <v>2.3481513969612662</v>
      </c>
      <c r="I43" s="135">
        <v>2.2818731511103127</v>
      </c>
      <c r="J43" s="135">
        <v>3.400927789578958</v>
      </c>
      <c r="K43" s="135">
        <v>3.7366261395651815E-2</v>
      </c>
      <c r="L43" s="135">
        <v>3.4273497263994783</v>
      </c>
      <c r="M43" s="135">
        <v>3.3745058527584373</v>
      </c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>
        <v>3.9416026314008725</v>
      </c>
      <c r="AA43" s="135">
        <v>3.5576392304547282E-2</v>
      </c>
      <c r="AB43" s="135">
        <v>3.9667589396495475</v>
      </c>
      <c r="AC43" s="135">
        <v>3.916446323152198</v>
      </c>
      <c r="AD43" s="135">
        <v>2.0828704325226148</v>
      </c>
      <c r="AE43" s="135">
        <v>0.29498499315427518</v>
      </c>
      <c r="AF43" s="135">
        <v>2.291456321530271</v>
      </c>
      <c r="AG43" s="135">
        <v>1.8742845435149589</v>
      </c>
      <c r="AH43" s="135">
        <v>3.9962742275882541</v>
      </c>
      <c r="AI43" s="135">
        <v>0.71070697873639244</v>
      </c>
      <c r="AJ43" s="135">
        <v>4.4988199516893639</v>
      </c>
      <c r="AK43" s="135">
        <v>3.4937285034871444</v>
      </c>
    </row>
    <row r="44" spans="1:37" x14ac:dyDescent="0.25">
      <c r="A44" s="134" t="s">
        <v>102</v>
      </c>
      <c r="B44" s="135">
        <v>8.4748801743118936</v>
      </c>
      <c r="C44" s="135">
        <v>0.14587728952494844</v>
      </c>
      <c r="D44" s="135">
        <v>8.5780309949561211</v>
      </c>
      <c r="E44" s="135">
        <v>8.371729353667666</v>
      </c>
      <c r="F44" s="135">
        <v>5.5823549852018104</v>
      </c>
      <c r="G44" s="135">
        <v>0.32749702782099399</v>
      </c>
      <c r="H44" s="135">
        <v>5.8139303543924647</v>
      </c>
      <c r="I44" s="135">
        <v>5.3507796160111569</v>
      </c>
      <c r="J44" s="135">
        <v>6.2189291565866798</v>
      </c>
      <c r="K44" s="135">
        <v>0.39048243733638971</v>
      </c>
      <c r="L44" s="135">
        <v>6.4950419359614981</v>
      </c>
      <c r="M44" s="135">
        <v>5.9428163772118614</v>
      </c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>
        <v>7.5505812372158223</v>
      </c>
      <c r="AA44" s="135">
        <v>0.41525604167356017</v>
      </c>
      <c r="AB44" s="135">
        <v>7.844211600211894</v>
      </c>
      <c r="AC44" s="135">
        <v>7.2569508742197506</v>
      </c>
      <c r="AD44" s="135">
        <v>4.6378724380650942</v>
      </c>
      <c r="AE44" s="135">
        <v>0.69143850733463996</v>
      </c>
      <c r="AF44" s="135">
        <v>5.1267932953749211</v>
      </c>
      <c r="AG44" s="135">
        <v>4.1489515807552673</v>
      </c>
      <c r="AH44" s="135">
        <v>6.2623239181740651</v>
      </c>
      <c r="AI44" s="135">
        <v>0.59379230117127313</v>
      </c>
      <c r="AJ44" s="135">
        <v>6.6821984809486388</v>
      </c>
      <c r="AK44" s="135">
        <v>5.8424493553994914</v>
      </c>
    </row>
    <row r="45" spans="1:37" x14ac:dyDescent="0.25">
      <c r="A45" s="134" t="s">
        <v>103</v>
      </c>
      <c r="B45" s="135">
        <v>14.092255632354773</v>
      </c>
      <c r="C45" s="135">
        <v>1.7750463849223543</v>
      </c>
      <c r="D45" s="135">
        <v>15.347402968054039</v>
      </c>
      <c r="E45" s="135">
        <v>12.837108296655506</v>
      </c>
      <c r="F45" s="135">
        <v>8.9994298893008118</v>
      </c>
      <c r="G45" s="135">
        <v>1.4316040635665326</v>
      </c>
      <c r="H45" s="135">
        <v>10.011726830622926</v>
      </c>
      <c r="I45" s="135">
        <v>7.9871329479786963</v>
      </c>
      <c r="J45" s="135">
        <v>10.949575347566016</v>
      </c>
      <c r="K45" s="135">
        <v>0.73840099091502509</v>
      </c>
      <c r="L45" s="135">
        <v>11.47170369547689</v>
      </c>
      <c r="M45" s="135">
        <v>10.427446999655142</v>
      </c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>
        <v>12.904651018042902</v>
      </c>
      <c r="AA45" s="135">
        <v>8.3041988940407933E-3</v>
      </c>
      <c r="AB45" s="135">
        <v>12.910522973391979</v>
      </c>
      <c r="AC45" s="135">
        <v>12.898779062693826</v>
      </c>
      <c r="AD45" s="135">
        <v>8.0058536735137125</v>
      </c>
      <c r="AE45" s="135">
        <v>1.0214108431379742E-2</v>
      </c>
      <c r="AF45" s="135">
        <v>8.013076138849927</v>
      </c>
      <c r="AG45" s="135">
        <v>7.9986312081774971</v>
      </c>
      <c r="AH45" s="135">
        <v>10.532414290737758</v>
      </c>
      <c r="AI45" s="135">
        <v>4.1063055096982881E-3</v>
      </c>
      <c r="AJ45" s="135">
        <v>10.535317887210111</v>
      </c>
      <c r="AK45" s="135">
        <v>10.529510694265406</v>
      </c>
    </row>
    <row r="46" spans="1:37" x14ac:dyDescent="0.25">
      <c r="A46" s="133">
        <v>33</v>
      </c>
      <c r="B46" s="135">
        <v>2.6222371295447426</v>
      </c>
      <c r="C46" s="135">
        <v>0.7627235298286833</v>
      </c>
      <c r="D46" s="135">
        <v>3.6468414257893307</v>
      </c>
      <c r="E46" s="135">
        <v>1.8300103977904507</v>
      </c>
      <c r="F46" s="135">
        <v>1.4888839243973404</v>
      </c>
      <c r="G46" s="135">
        <v>0.31829509941209083</v>
      </c>
      <c r="H46" s="135">
        <v>1.9325402755544123</v>
      </c>
      <c r="I46" s="135">
        <v>1.0609838104745468</v>
      </c>
      <c r="J46" s="135">
        <v>2.4367093910669149</v>
      </c>
      <c r="K46" s="135">
        <v>1.1522585757547026</v>
      </c>
      <c r="L46" s="135">
        <v>4.6659583485361384</v>
      </c>
      <c r="M46" s="135">
        <v>1.2909285656552925</v>
      </c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>
        <v>2.1355485838716799</v>
      </c>
      <c r="AA46" s="135">
        <v>0.55474457119495157</v>
      </c>
      <c r="AB46" s="135">
        <v>3.0344468237602342</v>
      </c>
      <c r="AC46" s="135">
        <v>1.629690747113445</v>
      </c>
      <c r="AD46" s="135">
        <v>1.2863757168987577</v>
      </c>
      <c r="AE46" s="135">
        <v>0.31001310558340561</v>
      </c>
      <c r="AF46" s="135">
        <v>1.7146883285895851</v>
      </c>
      <c r="AG46" s="135">
        <v>0.89814758279975582</v>
      </c>
      <c r="AH46" s="135">
        <v>1.8257216639917822</v>
      </c>
      <c r="AI46" s="135">
        <v>0.62533159322230569</v>
      </c>
      <c r="AJ46" s="135">
        <v>2.8374807646168945</v>
      </c>
      <c r="AK46" s="135">
        <v>1.2728672451682908</v>
      </c>
    </row>
    <row r="47" spans="1:37" x14ac:dyDescent="0.25">
      <c r="A47" s="134" t="s">
        <v>100</v>
      </c>
      <c r="B47" s="135">
        <v>1.955361915762138</v>
      </c>
      <c r="C47" s="135">
        <v>5.5513348415121608E-2</v>
      </c>
      <c r="D47" s="135">
        <v>1.9946157808728409</v>
      </c>
      <c r="E47" s="135">
        <v>1.9161080506514352</v>
      </c>
      <c r="F47" s="135">
        <v>1.348906745434356</v>
      </c>
      <c r="G47" s="135">
        <v>4.6995145103294618E-2</v>
      </c>
      <c r="H47" s="135">
        <v>1.3821373312197385</v>
      </c>
      <c r="I47" s="135">
        <v>1.3156761596489737</v>
      </c>
      <c r="J47" s="135">
        <v>1.3038786162047313</v>
      </c>
      <c r="K47" s="135">
        <v>1.8314137120440263E-2</v>
      </c>
      <c r="L47" s="135">
        <v>1.3168286667541702</v>
      </c>
      <c r="M47" s="135">
        <v>1.2909285656552925</v>
      </c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>
        <v>1.989689534906935</v>
      </c>
      <c r="AA47" s="135">
        <v>2.1325854264575089E-2</v>
      </c>
      <c r="AB47" s="135">
        <v>2.0047691910720058</v>
      </c>
      <c r="AC47" s="135">
        <v>1.9746098787418642</v>
      </c>
      <c r="AD47" s="135">
        <v>1.3826925997598551</v>
      </c>
      <c r="AE47" s="135">
        <v>4.2490491237072624E-2</v>
      </c>
      <c r="AF47" s="135">
        <v>1.4127379142495449</v>
      </c>
      <c r="AG47" s="135">
        <v>1.3526472852701652</v>
      </c>
      <c r="AH47" s="135">
        <v>1.3050434105662219</v>
      </c>
      <c r="AI47" s="135">
        <v>4.5503969490918263E-2</v>
      </c>
      <c r="AJ47" s="135">
        <v>1.3372195759641532</v>
      </c>
      <c r="AK47" s="135">
        <v>1.2728672451682908</v>
      </c>
    </row>
    <row r="48" spans="1:37" x14ac:dyDescent="0.25">
      <c r="A48" s="134" t="s">
        <v>101</v>
      </c>
      <c r="B48" s="135">
        <v>1.8521768040000375</v>
      </c>
      <c r="C48" s="135">
        <v>3.1348032290670354E-2</v>
      </c>
      <c r="D48" s="135">
        <v>1.8743432102096242</v>
      </c>
      <c r="E48" s="135">
        <v>1.8300103977904507</v>
      </c>
      <c r="F48" s="135">
        <v>1.0685403074990056</v>
      </c>
      <c r="G48" s="135">
        <v>1.0686500576026338E-2</v>
      </c>
      <c r="H48" s="135">
        <v>1.0760968045234645</v>
      </c>
      <c r="I48" s="135">
        <v>1.0609838104745468</v>
      </c>
      <c r="J48" s="135">
        <v>1.6848184674772184</v>
      </c>
      <c r="K48" s="135">
        <v>4.4422293186486515E-2</v>
      </c>
      <c r="L48" s="135">
        <v>1.7162297722252435</v>
      </c>
      <c r="M48" s="135">
        <v>1.6534071627291933</v>
      </c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>
        <v>1.6614330555444272</v>
      </c>
      <c r="AA48" s="135">
        <v>4.4890403084121594E-2</v>
      </c>
      <c r="AB48" s="135">
        <v>1.6931753639754095</v>
      </c>
      <c r="AC48" s="135">
        <v>1.629690747113445</v>
      </c>
      <c r="AD48" s="135">
        <v>0.91913775558278843</v>
      </c>
      <c r="AE48" s="135">
        <v>2.9684587026318224E-2</v>
      </c>
      <c r="AF48" s="135">
        <v>0.94012792836582115</v>
      </c>
      <c r="AG48" s="135">
        <v>0.89814758279975582</v>
      </c>
      <c r="AH48" s="135">
        <v>1.5959348949175229</v>
      </c>
      <c r="AI48" s="135">
        <v>3.2692504524278639E-2</v>
      </c>
      <c r="AJ48" s="135">
        <v>1.6190519865606143</v>
      </c>
      <c r="AK48" s="135">
        <v>1.5728178032744315</v>
      </c>
    </row>
    <row r="49" spans="1:37" x14ac:dyDescent="0.25">
      <c r="A49" s="134" t="s">
        <v>102</v>
      </c>
      <c r="B49" s="135">
        <v>2.9076576955917912</v>
      </c>
      <c r="C49" s="135">
        <v>0.38354553924407098</v>
      </c>
      <c r="D49" s="135">
        <v>3.3235172930905019</v>
      </c>
      <c r="E49" s="135">
        <v>2.567808311298128</v>
      </c>
      <c r="F49" s="135">
        <v>1.723118821576574</v>
      </c>
      <c r="G49" s="135">
        <v>0.18137373197427806</v>
      </c>
      <c r="H49" s="135">
        <v>1.9325402755544123</v>
      </c>
      <c r="I49" s="135">
        <v>1.6165583349724211</v>
      </c>
      <c r="J49" s="135">
        <v>2.546758579132717</v>
      </c>
      <c r="K49" s="135">
        <v>0.47534302273106321</v>
      </c>
      <c r="L49" s="135">
        <v>2.9906005877025921</v>
      </c>
      <c r="M49" s="135">
        <v>2.0451874491002697</v>
      </c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>
        <v>1.8813874105865991</v>
      </c>
      <c r="AA49" s="135">
        <v>3.0842424870035513E-2</v>
      </c>
      <c r="AB49" s="135">
        <v>1.9031962983604476</v>
      </c>
      <c r="AC49" s="135">
        <v>1.8595785228127504</v>
      </c>
      <c r="AD49" s="135">
        <v>1.1445788646538819</v>
      </c>
      <c r="AE49" s="135">
        <v>2.0437102654395928E-2</v>
      </c>
      <c r="AF49" s="135">
        <v>1.1590300785286078</v>
      </c>
      <c r="AG49" s="135">
        <v>1.130127650779156</v>
      </c>
      <c r="AH49" s="135">
        <v>1.5841383737553421</v>
      </c>
      <c r="AI49" s="135">
        <v>2.237144276365333E-2</v>
      </c>
      <c r="AJ49" s="135">
        <v>1.5999573726384559</v>
      </c>
      <c r="AK49" s="135">
        <v>1.5683193748722279</v>
      </c>
    </row>
    <row r="50" spans="1:37" x14ac:dyDescent="0.25">
      <c r="A50" s="134" t="s">
        <v>103</v>
      </c>
      <c r="B50" s="135">
        <v>3.6310418198014798</v>
      </c>
      <c r="C50" s="135">
        <v>2.2344017068228039E-2</v>
      </c>
      <c r="D50" s="135">
        <v>3.6468414257893307</v>
      </c>
      <c r="E50" s="135">
        <v>3.6152422138136289</v>
      </c>
      <c r="F50" s="135">
        <v>1.6978523744898095</v>
      </c>
      <c r="G50" s="135">
        <v>0.31285817072055566</v>
      </c>
      <c r="H50" s="135">
        <v>1.919076508555934</v>
      </c>
      <c r="I50" s="135">
        <v>1.4766282404236848</v>
      </c>
      <c r="J50" s="135">
        <v>4.1563573074200919</v>
      </c>
      <c r="K50" s="135">
        <v>0.72068470374576321</v>
      </c>
      <c r="L50" s="135">
        <v>4.6659583485361384</v>
      </c>
      <c r="M50" s="135">
        <v>3.6467562663040449</v>
      </c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>
        <v>3.0096843344487576</v>
      </c>
      <c r="AA50" s="135">
        <v>3.5019448222396173E-2</v>
      </c>
      <c r="AB50" s="135">
        <v>3.0344468237602342</v>
      </c>
      <c r="AC50" s="135">
        <v>2.9849218451372814</v>
      </c>
      <c r="AD50" s="135">
        <v>1.6990936475985059</v>
      </c>
      <c r="AE50" s="135">
        <v>2.205420935844242E-2</v>
      </c>
      <c r="AF50" s="135">
        <v>1.7146883285895851</v>
      </c>
      <c r="AG50" s="135">
        <v>1.6834989666074265</v>
      </c>
      <c r="AH50" s="135">
        <v>2.8177699767280417</v>
      </c>
      <c r="AI50" s="135">
        <v>2.7875263557427463E-2</v>
      </c>
      <c r="AJ50" s="135">
        <v>2.8374807646168945</v>
      </c>
      <c r="AK50" s="135">
        <v>2.7980591888391886</v>
      </c>
    </row>
    <row r="51" spans="1:37" x14ac:dyDescent="0.25">
      <c r="A51" s="133">
        <v>36</v>
      </c>
      <c r="B51" s="135">
        <v>7.8980235987158007</v>
      </c>
      <c r="C51" s="135">
        <v>1.6961933222398486</v>
      </c>
      <c r="D51" s="135">
        <v>11.431836387116061</v>
      </c>
      <c r="E51" s="135">
        <v>6.2073768415267185</v>
      </c>
      <c r="F51" s="135">
        <v>5.0108984320284096</v>
      </c>
      <c r="G51" s="135">
        <v>1.3520445812163751</v>
      </c>
      <c r="H51" s="135">
        <v>8.0839499037187874</v>
      </c>
      <c r="I51" s="135">
        <v>3.8127516199613667</v>
      </c>
      <c r="J51" s="135">
        <v>6.2073191083778916</v>
      </c>
      <c r="K51" s="135">
        <v>0.93805313412487601</v>
      </c>
      <c r="L51" s="135">
        <v>7.1979559393041352</v>
      </c>
      <c r="M51" s="135">
        <v>5.1096357876733896</v>
      </c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>
        <v>7.1913024287700615</v>
      </c>
      <c r="AA51" s="135">
        <v>2.3847747063191824</v>
      </c>
      <c r="AB51" s="135">
        <v>10.737605594468603</v>
      </c>
      <c r="AC51" s="135">
        <v>4.3496094971080534</v>
      </c>
      <c r="AD51" s="135">
        <v>4.4345315105257486</v>
      </c>
      <c r="AE51" s="135">
        <v>1.8974199938552532</v>
      </c>
      <c r="AF51" s="135">
        <v>7.0281079732905694</v>
      </c>
      <c r="AG51" s="135">
        <v>1.8624642502732536</v>
      </c>
      <c r="AH51" s="135">
        <v>5.9270574742252702</v>
      </c>
      <c r="AI51" s="135">
        <v>1.749898996860161</v>
      </c>
      <c r="AJ51" s="135">
        <v>8.0074649616298235</v>
      </c>
      <c r="AK51" s="135">
        <v>3.3739652727807949</v>
      </c>
    </row>
    <row r="52" spans="1:37" x14ac:dyDescent="0.25">
      <c r="A52" s="134" t="s">
        <v>95</v>
      </c>
      <c r="B52" s="135">
        <v>6.9916086234716932</v>
      </c>
      <c r="C52" s="135">
        <v>7.2612143022778602E-2</v>
      </c>
      <c r="D52" s="135">
        <v>7.0429531621996082</v>
      </c>
      <c r="E52" s="135">
        <v>6.9402640847437773</v>
      </c>
      <c r="F52" s="135">
        <v>4.3978209343527155</v>
      </c>
      <c r="G52" s="135">
        <v>0.11100610502669926</v>
      </c>
      <c r="H52" s="135">
        <v>4.4763141039702061</v>
      </c>
      <c r="I52" s="135">
        <v>4.319327764735224</v>
      </c>
      <c r="J52" s="135">
        <v>5.5766435316058018</v>
      </c>
      <c r="K52" s="135">
        <v>8.2547018308403372E-2</v>
      </c>
      <c r="L52" s="135">
        <v>5.635013088018388</v>
      </c>
      <c r="M52" s="135">
        <v>5.5182739751932157</v>
      </c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>
        <v>6.1625035504756589</v>
      </c>
      <c r="AA52" s="135">
        <v>1.0134477140120326</v>
      </c>
      <c r="AB52" s="135">
        <v>6.8791193014315679</v>
      </c>
      <c r="AC52" s="135">
        <v>5.4458877995197508</v>
      </c>
      <c r="AD52" s="135">
        <v>3.2658046135248391</v>
      </c>
      <c r="AE52" s="135">
        <v>1.9846229743359773</v>
      </c>
      <c r="AF52" s="135">
        <v>4.6691449767764244</v>
      </c>
      <c r="AG52" s="135">
        <v>1.8624642502732536</v>
      </c>
      <c r="AH52" s="135">
        <v>6.2279027144442658</v>
      </c>
      <c r="AI52" s="135">
        <v>2.0880268096964949</v>
      </c>
      <c r="AJ52" s="135">
        <v>7.7043606308799699</v>
      </c>
      <c r="AK52" s="135">
        <v>4.7514447980085617</v>
      </c>
    </row>
    <row r="53" spans="1:37" x14ac:dyDescent="0.25">
      <c r="A53" s="134" t="s">
        <v>96</v>
      </c>
      <c r="B53" s="135">
        <v>6.2822890236125026</v>
      </c>
      <c r="C53" s="135">
        <v>0.10594182389265418</v>
      </c>
      <c r="D53" s="135">
        <v>6.3572012056982858</v>
      </c>
      <c r="E53" s="135">
        <v>6.2073768415267185</v>
      </c>
      <c r="F53" s="135">
        <v>3.8966890203476425</v>
      </c>
      <c r="G53" s="135">
        <v>0.11870541001662038</v>
      </c>
      <c r="H53" s="135">
        <v>3.9806264207339184</v>
      </c>
      <c r="I53" s="135">
        <v>3.8127516199613667</v>
      </c>
      <c r="J53" s="135">
        <v>5.129040007019448</v>
      </c>
      <c r="K53" s="135">
        <v>2.7441710166609817E-2</v>
      </c>
      <c r="L53" s="135">
        <v>5.1484442263655072</v>
      </c>
      <c r="M53" s="135">
        <v>5.1096357876733896</v>
      </c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>
        <v>4.7086172724385627</v>
      </c>
      <c r="AA53" s="135">
        <v>0.50771366486980496</v>
      </c>
      <c r="AB53" s="135">
        <v>5.0676250477690727</v>
      </c>
      <c r="AC53" s="135">
        <v>4.3496094971080534</v>
      </c>
      <c r="AD53" s="135">
        <v>2.7614062165727318</v>
      </c>
      <c r="AE53" s="135">
        <v>2.675282949087544E-2</v>
      </c>
      <c r="AF53" s="135">
        <v>2.7803233237216367</v>
      </c>
      <c r="AG53" s="135">
        <v>2.7424891094238268</v>
      </c>
      <c r="AH53" s="135">
        <v>4.1865037701115364</v>
      </c>
      <c r="AI53" s="135">
        <v>1.1491029628753942</v>
      </c>
      <c r="AJ53" s="135">
        <v>4.9990422674422783</v>
      </c>
      <c r="AK53" s="135">
        <v>3.3739652727807949</v>
      </c>
    </row>
    <row r="54" spans="1:37" x14ac:dyDescent="0.25">
      <c r="A54" s="134" t="s">
        <v>97</v>
      </c>
      <c r="B54" s="135">
        <v>8.3824467578542361</v>
      </c>
      <c r="C54" s="135">
        <v>8.9974227705733253E-2</v>
      </c>
      <c r="D54" s="135">
        <v>8.4460681443969658</v>
      </c>
      <c r="E54" s="135">
        <v>8.3188253713115063</v>
      </c>
      <c r="F54" s="135">
        <v>5.1484543514053502</v>
      </c>
      <c r="G54" s="135">
        <v>0.205653711727492</v>
      </c>
      <c r="H54" s="135">
        <v>5.2938734855440543</v>
      </c>
      <c r="I54" s="135">
        <v>5.0030352172666452</v>
      </c>
      <c r="J54" s="135">
        <v>6.9530836738651072</v>
      </c>
      <c r="K54" s="135">
        <v>0.24871089064686611</v>
      </c>
      <c r="L54" s="135">
        <v>7.1289488311964533</v>
      </c>
      <c r="M54" s="135">
        <v>6.7772185165337602</v>
      </c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>
        <v>7.2352858218684446</v>
      </c>
      <c r="AA54" s="135">
        <v>0.13224136460917627</v>
      </c>
      <c r="AB54" s="135">
        <v>7.3287945875369429</v>
      </c>
      <c r="AC54" s="135">
        <v>7.1417770561999472</v>
      </c>
      <c r="AD54" s="135">
        <v>4.7690621061642666</v>
      </c>
      <c r="AE54" s="135">
        <v>0.34555512081622547</v>
      </c>
      <c r="AF54" s="135">
        <v>5.0134064753671597</v>
      </c>
      <c r="AG54" s="135">
        <v>4.5247177369613736</v>
      </c>
      <c r="AH54" s="135">
        <v>5.3023809887639839</v>
      </c>
      <c r="AI54" s="135">
        <v>0.45862457584521354</v>
      </c>
      <c r="AJ54" s="135">
        <v>5.6266775363629344</v>
      </c>
      <c r="AK54" s="135">
        <v>4.9780844411650333</v>
      </c>
    </row>
    <row r="55" spans="1:37" x14ac:dyDescent="0.25">
      <c r="A55" s="134" t="s">
        <v>98</v>
      </c>
      <c r="B55" s="135">
        <v>9.9357499899247692</v>
      </c>
      <c r="C55" s="135">
        <v>2.1157856733898339</v>
      </c>
      <c r="D55" s="135">
        <v>11.431836387116061</v>
      </c>
      <c r="E55" s="135">
        <v>8.4396635927334795</v>
      </c>
      <c r="F55" s="135">
        <v>6.6006294220079287</v>
      </c>
      <c r="G55" s="135">
        <v>2.0977319425812904</v>
      </c>
      <c r="H55" s="135">
        <v>8.0839499037187874</v>
      </c>
      <c r="I55" s="135">
        <v>5.1173089402970708</v>
      </c>
      <c r="J55" s="135">
        <v>7.1705092210212076</v>
      </c>
      <c r="K55" s="135">
        <v>3.8815521238310662E-2</v>
      </c>
      <c r="L55" s="135">
        <v>7.1979559393041352</v>
      </c>
      <c r="M55" s="135">
        <v>7.1430625027382799</v>
      </c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>
        <v>10.658803070297573</v>
      </c>
      <c r="AA55" s="135">
        <v>0.11144359843221154</v>
      </c>
      <c r="AB55" s="135">
        <v>10.737605594468603</v>
      </c>
      <c r="AC55" s="135">
        <v>10.580000546126545</v>
      </c>
      <c r="AD55" s="135">
        <v>6.9418531058411563</v>
      </c>
      <c r="AE55" s="135">
        <v>0.12198280336765083</v>
      </c>
      <c r="AF55" s="135">
        <v>7.0281079732905694</v>
      </c>
      <c r="AG55" s="135">
        <v>6.8555982383917433</v>
      </c>
      <c r="AH55" s="135">
        <v>7.9914424235812955</v>
      </c>
      <c r="AI55" s="135">
        <v>2.2659290612042221E-2</v>
      </c>
      <c r="AJ55" s="135">
        <v>8.0074649616298235</v>
      </c>
      <c r="AK55" s="135">
        <v>7.9754198855327676</v>
      </c>
    </row>
    <row r="56" spans="1:37" x14ac:dyDescent="0.25">
      <c r="A56" s="133">
        <v>39</v>
      </c>
      <c r="B56" s="135">
        <v>1.9937426550588122</v>
      </c>
      <c r="C56" s="135">
        <v>0.20934403984020022</v>
      </c>
      <c r="D56" s="135">
        <v>2.2099869462218726</v>
      </c>
      <c r="E56" s="135">
        <v>1.5594293752868227</v>
      </c>
      <c r="F56" s="135">
        <v>1.2675356052631095</v>
      </c>
      <c r="G56" s="135">
        <v>0.16741884948608085</v>
      </c>
      <c r="H56" s="135">
        <v>1.4587199363098302</v>
      </c>
      <c r="I56" s="135">
        <v>0.88558995955385977</v>
      </c>
      <c r="J56" s="135">
        <v>1.561345157060761</v>
      </c>
      <c r="K56" s="135">
        <v>0.17805289159758678</v>
      </c>
      <c r="L56" s="135">
        <v>1.9096695621939006</v>
      </c>
      <c r="M56" s="135">
        <v>1.3413729051579286</v>
      </c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>
        <v>1.9322142196548615</v>
      </c>
      <c r="AA56" s="135">
        <v>0.26385566307769026</v>
      </c>
      <c r="AB56" s="135">
        <v>2.2885674427859048</v>
      </c>
      <c r="AC56" s="135">
        <v>1.5430570190556379</v>
      </c>
      <c r="AD56" s="135">
        <v>1.2469009165307718</v>
      </c>
      <c r="AE56" s="135">
        <v>0.18081938095481639</v>
      </c>
      <c r="AF56" s="135">
        <v>1.4826798810592587</v>
      </c>
      <c r="AG56" s="135">
        <v>1.013829512773331</v>
      </c>
      <c r="AH56" s="135">
        <v>1.4734236017167932</v>
      </c>
      <c r="AI56" s="135">
        <v>0.31263860491747131</v>
      </c>
      <c r="AJ56" s="135">
        <v>1.9596501801288078</v>
      </c>
      <c r="AK56" s="135">
        <v>1.0952509347545853</v>
      </c>
    </row>
    <row r="57" spans="1:37" x14ac:dyDescent="0.25">
      <c r="A57" s="134" t="s">
        <v>100</v>
      </c>
      <c r="B57" s="135">
        <v>1.9572313460345407</v>
      </c>
      <c r="C57" s="135">
        <v>6.8115675648038637E-2</v>
      </c>
      <c r="D57" s="135">
        <v>2.0053964021903683</v>
      </c>
      <c r="E57" s="135">
        <v>1.9090662898787134</v>
      </c>
      <c r="F57" s="135">
        <v>1.254106473681295</v>
      </c>
      <c r="G57" s="135">
        <v>3.13182876753915E-2</v>
      </c>
      <c r="H57" s="135">
        <v>1.276251847271713</v>
      </c>
      <c r="I57" s="135">
        <v>1.231961100090877</v>
      </c>
      <c r="J57" s="135">
        <v>1.511718475559479</v>
      </c>
      <c r="K57" s="135">
        <v>7.9114384141184518E-2</v>
      </c>
      <c r="L57" s="135">
        <v>1.5676607930751087</v>
      </c>
      <c r="M57" s="135">
        <v>1.4557761580438491</v>
      </c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>
        <v>1.959031596823682</v>
      </c>
      <c r="AA57" s="135">
        <v>4.6857587877898923E-3</v>
      </c>
      <c r="AB57" s="135">
        <v>1.9623449286374188</v>
      </c>
      <c r="AC57" s="135">
        <v>1.9557182650099454</v>
      </c>
      <c r="AD57" s="135">
        <v>1.3206326978444896</v>
      </c>
      <c r="AE57" s="135">
        <v>5.2403410647004446E-3</v>
      </c>
      <c r="AF57" s="135">
        <v>1.3243381785470141</v>
      </c>
      <c r="AG57" s="135">
        <v>1.3169272171419653</v>
      </c>
      <c r="AH57" s="135">
        <v>1.3725576328052638</v>
      </c>
      <c r="AI57" s="135">
        <v>2.1341114682323529E-2</v>
      </c>
      <c r="AJ57" s="135">
        <v>1.3876480797152255</v>
      </c>
      <c r="AK57" s="135">
        <v>1.3574671858953018</v>
      </c>
    </row>
    <row r="58" spans="1:37" x14ac:dyDescent="0.25">
      <c r="A58" s="134" t="s">
        <v>101</v>
      </c>
      <c r="B58" s="135">
        <v>1.9752059790010099</v>
      </c>
      <c r="C58" s="135">
        <v>6.4652603148186924E-2</v>
      </c>
      <c r="D58" s="135">
        <v>2.0209222731084644</v>
      </c>
      <c r="E58" s="135">
        <v>1.9294896848935552</v>
      </c>
      <c r="F58" s="135">
        <v>1.322712431495511</v>
      </c>
      <c r="G58" s="135">
        <v>2.4207264799940831E-2</v>
      </c>
      <c r="H58" s="135">
        <v>1.3398295525895267</v>
      </c>
      <c r="I58" s="135">
        <v>1.3055953104014952</v>
      </c>
      <c r="J58" s="135">
        <v>1.4028611271368225</v>
      </c>
      <c r="K58" s="135">
        <v>8.6957477448753373E-2</v>
      </c>
      <c r="L58" s="135">
        <v>1.4643493491157162</v>
      </c>
      <c r="M58" s="135">
        <v>1.3413729051579286</v>
      </c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>
        <v>1.9398498709552832</v>
      </c>
      <c r="AA58" s="135">
        <v>2.0584102018660403E-2</v>
      </c>
      <c r="AB58" s="135">
        <v>1.9544050290773245</v>
      </c>
      <c r="AC58" s="135">
        <v>1.9252947128332418</v>
      </c>
      <c r="AD58" s="135">
        <v>1.158811945427265</v>
      </c>
      <c r="AE58" s="135">
        <v>0.20503612256503742</v>
      </c>
      <c r="AF58" s="135">
        <v>1.3037943780811989</v>
      </c>
      <c r="AG58" s="135">
        <v>1.013829512773331</v>
      </c>
      <c r="AH58" s="135">
        <v>1.6792315398852384</v>
      </c>
      <c r="AI58" s="135">
        <v>0.3965718441746785</v>
      </c>
      <c r="AJ58" s="135">
        <v>1.9596501801288078</v>
      </c>
      <c r="AK58" s="135">
        <v>1.3988128996416693</v>
      </c>
    </row>
    <row r="59" spans="1:37" x14ac:dyDescent="0.25">
      <c r="A59" s="134" t="s">
        <v>102</v>
      </c>
      <c r="B59" s="135">
        <v>2.2098041052502762</v>
      </c>
      <c r="C59" s="135">
        <v>2.5857617790568693E-4</v>
      </c>
      <c r="D59" s="135">
        <v>2.2099869462218726</v>
      </c>
      <c r="E59" s="135">
        <v>2.2096212642786792</v>
      </c>
      <c r="F59" s="135">
        <v>1.3900613997840454</v>
      </c>
      <c r="G59" s="135">
        <v>9.7097833527452965E-2</v>
      </c>
      <c r="H59" s="135">
        <v>1.4587199363098302</v>
      </c>
      <c r="I59" s="135">
        <v>1.3214028632582606</v>
      </c>
      <c r="J59" s="135">
        <v>1.7624468167523961</v>
      </c>
      <c r="K59" s="135">
        <v>0.20820440329317691</v>
      </c>
      <c r="L59" s="135">
        <v>1.9096695621939006</v>
      </c>
      <c r="M59" s="135">
        <v>1.6152240713108914</v>
      </c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>
        <v>2.2619328355882113</v>
      </c>
      <c r="AA59" s="135">
        <v>3.766702272746255E-2</v>
      </c>
      <c r="AB59" s="135">
        <v>2.2885674427859048</v>
      </c>
      <c r="AC59" s="135">
        <v>2.2352982283905178</v>
      </c>
      <c r="AD59" s="135">
        <v>1.4520792139169723</v>
      </c>
      <c r="AE59" s="135">
        <v>4.327587849029467E-2</v>
      </c>
      <c r="AF59" s="135">
        <v>1.4826798810592587</v>
      </c>
      <c r="AG59" s="135">
        <v>1.4214785467746858</v>
      </c>
      <c r="AH59" s="135">
        <v>1.7411852865931641</v>
      </c>
      <c r="AI59" s="135">
        <v>1.2059039890111862E-2</v>
      </c>
      <c r="AJ59" s="135">
        <v>1.7497123154740388</v>
      </c>
      <c r="AK59" s="135">
        <v>1.7326582577122893</v>
      </c>
    </row>
    <row r="60" spans="1:37" x14ac:dyDescent="0.25">
      <c r="A60" s="134" t="s">
        <v>103</v>
      </c>
      <c r="B60" s="135">
        <v>1.8327291899494222</v>
      </c>
      <c r="C60" s="135">
        <v>0.38650430448990125</v>
      </c>
      <c r="D60" s="135">
        <v>2.1060290046120218</v>
      </c>
      <c r="E60" s="135">
        <v>1.5594293752868227</v>
      </c>
      <c r="F60" s="135">
        <v>1.103262116091587</v>
      </c>
      <c r="G60" s="135">
        <v>0.30783491592665313</v>
      </c>
      <c r="H60" s="135">
        <v>1.3209342726293141</v>
      </c>
      <c r="I60" s="135">
        <v>0.88558995955385977</v>
      </c>
      <c r="J60" s="135">
        <v>1.5683542087943458</v>
      </c>
      <c r="K60" s="135">
        <v>0.16913918541098194</v>
      </c>
      <c r="L60" s="135">
        <v>1.6879536737628213</v>
      </c>
      <c r="M60" s="135">
        <v>1.4487547438258703</v>
      </c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>
        <v>1.56804257525227</v>
      </c>
      <c r="AA60" s="135">
        <v>3.5334912436726047E-2</v>
      </c>
      <c r="AB60" s="135">
        <v>1.5930281314489023</v>
      </c>
      <c r="AC60" s="135">
        <v>1.5430570190556379</v>
      </c>
      <c r="AD60" s="135">
        <v>1.0560798089343599</v>
      </c>
      <c r="AE60" s="135">
        <v>3.8932285513667939E-2</v>
      </c>
      <c r="AF60" s="135">
        <v>1.0836090920281647</v>
      </c>
      <c r="AG60" s="135">
        <v>1.0285505258405554</v>
      </c>
      <c r="AH60" s="135">
        <v>1.1007199475835066</v>
      </c>
      <c r="AI60" s="135">
        <v>7.7343521154686779E-3</v>
      </c>
      <c r="AJ60" s="135">
        <v>1.106188960412428</v>
      </c>
      <c r="AK60" s="135">
        <v>1.0952509347545853</v>
      </c>
    </row>
    <row r="61" spans="1:37" x14ac:dyDescent="0.25">
      <c r="A61" s="133">
        <v>44</v>
      </c>
      <c r="B61" s="135">
        <v>11.514833565532431</v>
      </c>
      <c r="C61" s="135">
        <v>7.0556608867200605</v>
      </c>
      <c r="D61" s="135">
        <v>24.334558025745537</v>
      </c>
      <c r="E61" s="135">
        <v>5.2576400192860993</v>
      </c>
      <c r="F61" s="135">
        <v>6.5793800568790424</v>
      </c>
      <c r="G61" s="135">
        <v>4.5031132744094267</v>
      </c>
      <c r="H61" s="135">
        <v>15.675941343548631</v>
      </c>
      <c r="I61" s="135">
        <v>2.536713524582165</v>
      </c>
      <c r="J61" s="135">
        <v>10.611225043604779</v>
      </c>
      <c r="K61" s="135">
        <v>6.2393354460561516</v>
      </c>
      <c r="L61" s="135">
        <v>20.303926038640128</v>
      </c>
      <c r="M61" s="135">
        <v>3.8703413704082266</v>
      </c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>
        <v>12.36432547722926</v>
      </c>
      <c r="AA61" s="135">
        <v>6.0801538492789993</v>
      </c>
      <c r="AB61" s="135">
        <v>17.588577626088568</v>
      </c>
      <c r="AC61" s="135">
        <v>3.0980987509089042</v>
      </c>
      <c r="AD61" s="135">
        <v>6.5026884543682231</v>
      </c>
      <c r="AE61" s="135">
        <v>6.3971488630500604</v>
      </c>
      <c r="AF61" s="135">
        <v>11.373731671406563</v>
      </c>
      <c r="AG61" s="135">
        <v>-5.1427380945661456</v>
      </c>
      <c r="AH61" s="135">
        <v>12.602519599151231</v>
      </c>
      <c r="AI61" s="135">
        <v>3.5328188814003751</v>
      </c>
      <c r="AJ61" s="135">
        <v>17.717799217771354</v>
      </c>
      <c r="AK61" s="135">
        <v>6.8386206699964047</v>
      </c>
    </row>
    <row r="62" spans="1:37" x14ac:dyDescent="0.25">
      <c r="A62" s="134" t="s">
        <v>104</v>
      </c>
      <c r="B62" s="135">
        <v>6.0786730264024094</v>
      </c>
      <c r="C62" s="135">
        <v>0.26916521325373938</v>
      </c>
      <c r="D62" s="135">
        <v>6.2690015739536689</v>
      </c>
      <c r="E62" s="135">
        <v>5.888344478851149</v>
      </c>
      <c r="F62" s="135">
        <v>2.6758940255270525</v>
      </c>
      <c r="G62" s="135">
        <v>0.19683095205414472</v>
      </c>
      <c r="H62" s="135">
        <v>2.8150745264719399</v>
      </c>
      <c r="I62" s="135">
        <v>2.536713524582165</v>
      </c>
      <c r="J62" s="135">
        <v>7.3159748518820162</v>
      </c>
      <c r="K62" s="135">
        <v>0.15551866157920838</v>
      </c>
      <c r="L62" s="135">
        <v>7.4259431520857166</v>
      </c>
      <c r="M62" s="135">
        <v>7.2060065516783158</v>
      </c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>
        <v>4.7993295464084795</v>
      </c>
      <c r="AA62" s="135">
        <v>2.405903663722269</v>
      </c>
      <c r="AB62" s="135">
        <v>6.5005603419080549</v>
      </c>
      <c r="AC62" s="135">
        <v>3.0980987509089042</v>
      </c>
      <c r="AD62" s="135">
        <v>-0.9114657763282088</v>
      </c>
      <c r="AE62" s="135">
        <v>5.9839226985459373</v>
      </c>
      <c r="AF62" s="135">
        <v>3.319806541909728</v>
      </c>
      <c r="AG62" s="135">
        <v>-5.1427380945661456</v>
      </c>
      <c r="AH62" s="135">
        <v>12.27820994388388</v>
      </c>
      <c r="AI62" s="135">
        <v>7.6927409248708791</v>
      </c>
      <c r="AJ62" s="135">
        <v>17.717799217771354</v>
      </c>
      <c r="AK62" s="135">
        <v>6.8386206699964047</v>
      </c>
    </row>
    <row r="63" spans="1:37" x14ac:dyDescent="0.25">
      <c r="A63" s="134" t="s">
        <v>105</v>
      </c>
      <c r="B63" s="135">
        <v>5.271978565520131</v>
      </c>
      <c r="C63" s="135">
        <v>2.0277766548734404E-2</v>
      </c>
      <c r="D63" s="135">
        <v>5.2863171117541619</v>
      </c>
      <c r="E63" s="135">
        <v>5.2576400192860993</v>
      </c>
      <c r="F63" s="135">
        <v>3.4195298950677748</v>
      </c>
      <c r="G63" s="135">
        <v>9.4226843137485403E-2</v>
      </c>
      <c r="H63" s="135">
        <v>3.4861583348201024</v>
      </c>
      <c r="I63" s="135">
        <v>3.3529014553154473</v>
      </c>
      <c r="J63" s="135">
        <v>3.982764641472563</v>
      </c>
      <c r="K63" s="135">
        <v>0.15899051466553282</v>
      </c>
      <c r="L63" s="135">
        <v>4.0951879125368995</v>
      </c>
      <c r="M63" s="135">
        <v>3.8703413704082266</v>
      </c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</row>
    <row r="64" spans="1:37" x14ac:dyDescent="0.25">
      <c r="A64" s="134" t="s">
        <v>106</v>
      </c>
      <c r="B64" s="135">
        <v>13.740734459218155</v>
      </c>
      <c r="C64" s="135">
        <v>0.23083967424915158</v>
      </c>
      <c r="D64" s="135">
        <v>13.903962758246653</v>
      </c>
      <c r="E64" s="135">
        <v>13.577506160189657</v>
      </c>
      <c r="F64" s="135">
        <v>8.3052997018308012</v>
      </c>
      <c r="G64" s="135">
        <v>0.50882623763499468</v>
      </c>
      <c r="H64" s="135">
        <v>8.6650941849081615</v>
      </c>
      <c r="I64" s="135">
        <v>7.9455052187534392</v>
      </c>
      <c r="J64" s="135">
        <v>11.686184728382813</v>
      </c>
      <c r="K64" s="135">
        <v>1.5902817105510616</v>
      </c>
      <c r="L64" s="135">
        <v>12.810683709910412</v>
      </c>
      <c r="M64" s="135">
        <v>10.561685746855211</v>
      </c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>
        <v>14.872024234239895</v>
      </c>
      <c r="AA64" s="135">
        <v>0.89960624778839149</v>
      </c>
      <c r="AB64" s="135">
        <v>15.508141912448874</v>
      </c>
      <c r="AC64" s="135">
        <v>14.235906556030914</v>
      </c>
      <c r="AD64" s="135">
        <v>9.2602298706862776</v>
      </c>
      <c r="AE64" s="135">
        <v>0.45028344204311332</v>
      </c>
      <c r="AF64" s="135">
        <v>9.5786283460109534</v>
      </c>
      <c r="AG64" s="135">
        <v>8.9418313953616035</v>
      </c>
      <c r="AH64" s="135">
        <v>12.065357881640272</v>
      </c>
      <c r="AI64" s="135">
        <v>0.96604403235249958</v>
      </c>
      <c r="AJ64" s="135">
        <v>12.748454167841526</v>
      </c>
      <c r="AK64" s="135">
        <v>11.382261595439019</v>
      </c>
    </row>
    <row r="65" spans="1:37" x14ac:dyDescent="0.25">
      <c r="A65" s="134" t="s">
        <v>98</v>
      </c>
      <c r="B65" s="135">
        <v>20.967948210989029</v>
      </c>
      <c r="C65" s="135">
        <v>4.7611052592470333</v>
      </c>
      <c r="D65" s="135">
        <v>24.334558025745537</v>
      </c>
      <c r="E65" s="135">
        <v>17.601338396232521</v>
      </c>
      <c r="F65" s="135">
        <v>11.916796605090546</v>
      </c>
      <c r="G65" s="135">
        <v>5.3162334720508824</v>
      </c>
      <c r="H65" s="135">
        <v>15.675941343548631</v>
      </c>
      <c r="I65" s="135">
        <v>8.1576518666324596</v>
      </c>
      <c r="J65" s="135">
        <v>19.459975952681734</v>
      </c>
      <c r="K65" s="135">
        <v>1.1935256575282862</v>
      </c>
      <c r="L65" s="135">
        <v>20.303926038640128</v>
      </c>
      <c r="M65" s="135">
        <v>18.616025866723341</v>
      </c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>
        <v>17.42162265103941</v>
      </c>
      <c r="AA65" s="135">
        <v>0.23610999002036123</v>
      </c>
      <c r="AB65" s="135">
        <v>17.588577626088568</v>
      </c>
      <c r="AC65" s="135">
        <v>17.254667675990252</v>
      </c>
      <c r="AD65" s="135">
        <v>11.159301268746599</v>
      </c>
      <c r="AE65" s="135">
        <v>0.3032503836269333</v>
      </c>
      <c r="AF65" s="135">
        <v>11.373731671406563</v>
      </c>
      <c r="AG65" s="135">
        <v>10.944870866086637</v>
      </c>
      <c r="AH65" s="135">
        <v>13.46399097192954</v>
      </c>
      <c r="AI65" s="135">
        <v>0.14435184625415282</v>
      </c>
      <c r="AJ65" s="135">
        <v>13.566063141292767</v>
      </c>
      <c r="AK65" s="135">
        <v>13.361918802566311</v>
      </c>
    </row>
    <row r="66" spans="1:37" x14ac:dyDescent="0.25">
      <c r="A66" s="133">
        <v>45</v>
      </c>
      <c r="B66" s="135">
        <v>1.3733067906685643</v>
      </c>
      <c r="C66" s="135">
        <v>0.1735368131881446</v>
      </c>
      <c r="D66" s="135">
        <v>1.6773627602619943</v>
      </c>
      <c r="E66" s="135">
        <v>1.2056862456889414</v>
      </c>
      <c r="F66" s="135">
        <v>0.8853027648489854</v>
      </c>
      <c r="G66" s="135">
        <v>0.10185365578166813</v>
      </c>
      <c r="H66" s="135">
        <v>1.0486957593174524</v>
      </c>
      <c r="I66" s="135">
        <v>0.75633593411815148</v>
      </c>
      <c r="J66" s="135">
        <v>1.0492086555120952</v>
      </c>
      <c r="K66" s="135">
        <v>0.19128508703457758</v>
      </c>
      <c r="L66" s="135">
        <v>1.3516340520307653</v>
      </c>
      <c r="M66" s="135">
        <v>0.84925104394377315</v>
      </c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>
        <v>1.343323238398781</v>
      </c>
      <c r="AA66" s="135">
        <v>0.2221267407022309</v>
      </c>
      <c r="AB66" s="135">
        <v>1.6882174402712897</v>
      </c>
      <c r="AC66" s="135">
        <v>1.0879623764914832</v>
      </c>
      <c r="AD66" s="135">
        <v>0.84192940844912423</v>
      </c>
      <c r="AE66" s="135">
        <v>0.22573138736871773</v>
      </c>
      <c r="AF66" s="135">
        <v>1.1327097441172371</v>
      </c>
      <c r="AG66" s="135">
        <v>0.42979818844777173</v>
      </c>
      <c r="AH66" s="135">
        <v>1.077996734391762</v>
      </c>
      <c r="AI66" s="135">
        <v>0.21385092524893315</v>
      </c>
      <c r="AJ66" s="135">
        <v>1.41505300429398</v>
      </c>
      <c r="AK66" s="135">
        <v>0.83970226080866006</v>
      </c>
    </row>
    <row r="67" spans="1:37" x14ac:dyDescent="0.25">
      <c r="A67" s="134" t="s">
        <v>107</v>
      </c>
      <c r="B67" s="135">
        <v>1.2837668292121416</v>
      </c>
      <c r="C67" s="135">
        <v>4.5221213896776569E-3</v>
      </c>
      <c r="D67" s="135">
        <v>1.2869644519121202</v>
      </c>
      <c r="E67" s="135">
        <v>1.280569206512163</v>
      </c>
      <c r="F67" s="135">
        <v>0.78181575774548484</v>
      </c>
      <c r="G67" s="135">
        <v>3.6033912140649244E-2</v>
      </c>
      <c r="H67" s="135">
        <v>0.80729558137281821</v>
      </c>
      <c r="I67" s="135">
        <v>0.75633593411815148</v>
      </c>
      <c r="J67" s="135">
        <v>1.0791948036533119</v>
      </c>
      <c r="K67" s="135">
        <v>6.7750350114624727E-2</v>
      </c>
      <c r="L67" s="135">
        <v>1.1271015356471246</v>
      </c>
      <c r="M67" s="135">
        <v>1.0312880716594992</v>
      </c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>
        <v>1.2787971225231642</v>
      </c>
      <c r="AA67" s="135">
        <v>1.9612293958486883E-2</v>
      </c>
      <c r="AB67" s="135">
        <v>1.2926651085758352</v>
      </c>
      <c r="AC67" s="135">
        <v>1.2649291364704933</v>
      </c>
      <c r="AD67" s="135">
        <v>0.76364632643587305</v>
      </c>
      <c r="AE67" s="135">
        <v>9.7071473540279965E-2</v>
      </c>
      <c r="AF67" s="135">
        <v>0.83228622363597571</v>
      </c>
      <c r="AG67" s="135">
        <v>0.69500642923577038</v>
      </c>
      <c r="AH67" s="135">
        <v>1.1075742115876761</v>
      </c>
      <c r="AI67" s="135">
        <v>0.16653723610085261</v>
      </c>
      <c r="AJ67" s="135">
        <v>1.2253338205546547</v>
      </c>
      <c r="AK67" s="135">
        <v>0.98981460262069765</v>
      </c>
    </row>
    <row r="68" spans="1:37" x14ac:dyDescent="0.25">
      <c r="A68" s="134" t="s">
        <v>108</v>
      </c>
      <c r="B68" s="135">
        <v>1.2520225299561119</v>
      </c>
      <c r="C68" s="135">
        <v>6.5529401640609677E-2</v>
      </c>
      <c r="D68" s="135">
        <v>1.2983588142232823</v>
      </c>
      <c r="E68" s="135">
        <v>1.2056862456889414</v>
      </c>
      <c r="F68" s="135">
        <v>0.84265557658880708</v>
      </c>
      <c r="G68" s="135">
        <v>4.5212148017393643E-2</v>
      </c>
      <c r="H68" s="135">
        <v>0.87462539304391607</v>
      </c>
      <c r="I68" s="135">
        <v>0.81068576013369797</v>
      </c>
      <c r="J68" s="135">
        <v>0.8801389497397053</v>
      </c>
      <c r="K68" s="135">
        <v>4.3682095289910614E-2</v>
      </c>
      <c r="L68" s="135">
        <v>0.91102685553563745</v>
      </c>
      <c r="M68" s="135">
        <v>0.84925104394377315</v>
      </c>
      <c r="N68" s="135"/>
      <c r="O68" s="135"/>
      <c r="P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>
        <v>1.2194540516848027</v>
      </c>
      <c r="AA68" s="135">
        <v>2.2409768290241078E-2</v>
      </c>
      <c r="AB68" s="135">
        <v>1.2353001508076507</v>
      </c>
      <c r="AC68" s="135">
        <v>1.2036079525619547</v>
      </c>
      <c r="AD68" s="135">
        <v>0.81870035951415443</v>
      </c>
      <c r="AE68" s="135">
        <v>7.9925665774338833E-3</v>
      </c>
      <c r="AF68" s="135">
        <v>0.82435195754014934</v>
      </c>
      <c r="AG68" s="135">
        <v>0.81304876148815941</v>
      </c>
      <c r="AH68" s="135">
        <v>0.86162043816689393</v>
      </c>
      <c r="AI68" s="135">
        <v>3.0996983682508281E-2</v>
      </c>
      <c r="AJ68" s="135">
        <v>0.88353861552512769</v>
      </c>
      <c r="AK68" s="135">
        <v>0.83970226080866006</v>
      </c>
    </row>
    <row r="69" spans="1:37" x14ac:dyDescent="0.25">
      <c r="A69" s="134" t="s">
        <v>109</v>
      </c>
      <c r="B69" s="135">
        <v>1.6470196914056863</v>
      </c>
      <c r="C69" s="135">
        <v>4.2911579500607935E-2</v>
      </c>
      <c r="D69" s="135">
        <v>1.6773627602619943</v>
      </c>
      <c r="E69" s="135">
        <v>1.6166766225493783</v>
      </c>
      <c r="F69" s="135">
        <v>1.0308303063067954</v>
      </c>
      <c r="G69" s="135">
        <v>2.5265565945612474E-2</v>
      </c>
      <c r="H69" s="135">
        <v>1.0486957593174524</v>
      </c>
      <c r="I69" s="135">
        <v>1.0129648532961384</v>
      </c>
      <c r="J69" s="135">
        <v>1.3248071779626156</v>
      </c>
      <c r="K69" s="135">
        <v>3.7938929143250283E-2</v>
      </c>
      <c r="L69" s="135">
        <v>1.3516340520307653</v>
      </c>
      <c r="M69" s="135">
        <v>1.2979803038944659</v>
      </c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>
        <v>1.6876229259236226</v>
      </c>
      <c r="AA69" s="135">
        <v>8.4077025356783764E-4</v>
      </c>
      <c r="AB69" s="135">
        <v>1.6882174402712897</v>
      </c>
      <c r="AC69" s="135">
        <v>1.6870284115759555</v>
      </c>
      <c r="AD69" s="135">
        <v>1.1263413779362854</v>
      </c>
      <c r="AE69" s="135">
        <v>9.006229823263991E-3</v>
      </c>
      <c r="AF69" s="135">
        <v>1.1327097441172371</v>
      </c>
      <c r="AG69" s="135">
        <v>1.1199730117553337</v>
      </c>
      <c r="AH69" s="135">
        <v>1.206755328172775</v>
      </c>
      <c r="AI69" s="135">
        <v>2.1171050165036415E-2</v>
      </c>
      <c r="AJ69" s="135">
        <v>1.2217255213093052</v>
      </c>
      <c r="AK69" s="135">
        <v>1.1917851350362449</v>
      </c>
    </row>
    <row r="70" spans="1:37" x14ac:dyDescent="0.25">
      <c r="A70" s="134" t="s">
        <v>94</v>
      </c>
      <c r="B70" s="135">
        <v>1.310418112100318</v>
      </c>
      <c r="C70" s="135">
        <v>3.804200272926761E-2</v>
      </c>
      <c r="D70" s="135">
        <v>1.3373178702001041</v>
      </c>
      <c r="E70" s="135">
        <v>1.2835183540005319</v>
      </c>
      <c r="F70" s="135">
        <v>0.88590941875485396</v>
      </c>
      <c r="G70" s="135">
        <v>3.4989813984456448E-2</v>
      </c>
      <c r="H70" s="135">
        <v>0.91065095349571967</v>
      </c>
      <c r="I70" s="135">
        <v>0.86116788401398825</v>
      </c>
      <c r="J70" s="135">
        <v>0.91269369069274786</v>
      </c>
      <c r="K70" s="135">
        <v>6.5622058013623035E-3</v>
      </c>
      <c r="L70" s="135">
        <v>0.91733387091442697</v>
      </c>
      <c r="M70" s="135">
        <v>0.90805351047106875</v>
      </c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78">
        <v>1.1874188534635346</v>
      </c>
      <c r="AA70" s="178">
        <v>0.14065269859972035</v>
      </c>
      <c r="AB70" s="178">
        <v>1.2868753304355858</v>
      </c>
      <c r="AC70" s="178">
        <v>1.0879623764914832</v>
      </c>
      <c r="AD70" s="178">
        <v>0.65902956991018402</v>
      </c>
      <c r="AE70" s="178">
        <v>0.3241821285856642</v>
      </c>
      <c r="AF70" s="178">
        <v>0.88826095137259642</v>
      </c>
      <c r="AG70" s="178">
        <v>0.42979818844777173</v>
      </c>
      <c r="AH70" s="178">
        <v>1.1360369596397033</v>
      </c>
      <c r="AI70" s="178">
        <v>0.3945882744697759</v>
      </c>
      <c r="AJ70" s="178">
        <v>1.41505300429398</v>
      </c>
      <c r="AK70" s="178">
        <v>0.85702091498542676</v>
      </c>
    </row>
    <row r="71" spans="1:37" x14ac:dyDescent="0.25">
      <c r="A71" s="133">
        <v>46</v>
      </c>
      <c r="B71" s="135">
        <v>19.287556305814554</v>
      </c>
      <c r="C71" s="135">
        <v>6.3976160761423673</v>
      </c>
      <c r="D71" s="135">
        <v>26.64645618346297</v>
      </c>
      <c r="E71" s="135">
        <v>9.6823299063250516</v>
      </c>
      <c r="F71" s="135">
        <v>12.734592025630587</v>
      </c>
      <c r="G71" s="135">
        <v>4.4457060407707312</v>
      </c>
      <c r="H71" s="135">
        <v>18.996094521401805</v>
      </c>
      <c r="I71" s="135">
        <v>6.0017852337864239</v>
      </c>
      <c r="J71" s="135">
        <v>14.088873202395522</v>
      </c>
      <c r="K71" s="135">
        <v>4.5640684845802868</v>
      </c>
      <c r="L71" s="135">
        <v>18.664156060554422</v>
      </c>
      <c r="M71" s="135">
        <v>7.9131710459580491</v>
      </c>
      <c r="N71" s="135"/>
      <c r="O71" s="135"/>
      <c r="P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>
        <v>25.774299572802676</v>
      </c>
      <c r="AA71" s="135">
        <v>2.4624159233769096</v>
      </c>
      <c r="AB71" s="135">
        <v>27.935401189115083</v>
      </c>
      <c r="AC71" s="135">
        <v>23.380281886196972</v>
      </c>
      <c r="AD71" s="135">
        <v>16.443433683716652</v>
      </c>
      <c r="AE71" s="135">
        <v>2.0296509903452358</v>
      </c>
      <c r="AF71" s="135">
        <v>19.391071303668816</v>
      </c>
      <c r="AG71" s="135">
        <v>14.747789350158452</v>
      </c>
      <c r="AH71" s="135">
        <v>20.061361661534953</v>
      </c>
      <c r="AI71" s="135">
        <v>3.9099129766337377</v>
      </c>
      <c r="AJ71" s="135">
        <v>25.89469305834508</v>
      </c>
      <c r="AK71" s="135">
        <v>17.581104356700902</v>
      </c>
    </row>
    <row r="72" spans="1:37" x14ac:dyDescent="0.25">
      <c r="A72" s="134" t="s">
        <v>110</v>
      </c>
      <c r="B72" s="135">
        <v>9.9400045517653197</v>
      </c>
      <c r="C72" s="135">
        <v>0.36440697826138263</v>
      </c>
      <c r="D72" s="135">
        <v>10.19767919720559</v>
      </c>
      <c r="E72" s="135">
        <v>9.6823299063250516</v>
      </c>
      <c r="F72" s="135">
        <v>6.2235071413066096</v>
      </c>
      <c r="G72" s="135">
        <v>0.31356212869028383</v>
      </c>
      <c r="H72" s="135">
        <v>6.4452290488267954</v>
      </c>
      <c r="I72" s="135">
        <v>6.0017852337864239</v>
      </c>
      <c r="J72" s="135">
        <v>7.9904694324862309</v>
      </c>
      <c r="K72" s="135">
        <v>0.10931642657765153</v>
      </c>
      <c r="L72" s="135">
        <v>8.0677678190144118</v>
      </c>
      <c r="M72" s="135">
        <v>7.9131710459580491</v>
      </c>
      <c r="N72" s="135"/>
      <c r="O72" s="135"/>
      <c r="P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</row>
    <row r="73" spans="1:37" x14ac:dyDescent="0.25">
      <c r="A73" s="134" t="s">
        <v>92</v>
      </c>
      <c r="B73" s="135">
        <v>14.527088096241576</v>
      </c>
      <c r="C73" s="135">
        <v>0.51523006217770284</v>
      </c>
      <c r="D73" s="135">
        <v>14.891410767078625</v>
      </c>
      <c r="E73" s="135">
        <v>14.162765425404526</v>
      </c>
      <c r="F73" s="135">
        <v>9.9391432903345329</v>
      </c>
      <c r="G73" s="135">
        <v>0.13328747300205496</v>
      </c>
      <c r="H73" s="135">
        <v>10.033391766341515</v>
      </c>
      <c r="I73" s="135">
        <v>9.8448948143275512</v>
      </c>
      <c r="J73" s="135">
        <v>9.8640813327001435</v>
      </c>
      <c r="K73" s="135">
        <v>0.82117656672770245</v>
      </c>
      <c r="L73" s="135">
        <v>10.444740851584786</v>
      </c>
      <c r="M73" s="135">
        <v>9.2834218138155009</v>
      </c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</row>
    <row r="74" spans="1:37" x14ac:dyDescent="0.25">
      <c r="A74" s="134" t="s">
        <v>111</v>
      </c>
      <c r="B74" s="135">
        <v>26.056571010173428</v>
      </c>
      <c r="C74" s="135">
        <v>0.83422361230911868</v>
      </c>
      <c r="D74" s="135">
        <v>26.64645618346297</v>
      </c>
      <c r="E74" s="135">
        <v>25.46668583688389</v>
      </c>
      <c r="F74" s="135">
        <v>17.95980710249983</v>
      </c>
      <c r="G74" s="135">
        <v>1.4655317223277358</v>
      </c>
      <c r="H74" s="135">
        <v>18.996094521401805</v>
      </c>
      <c r="I74" s="135">
        <v>16.923519683597853</v>
      </c>
      <c r="J74" s="135">
        <v>17.40804240149825</v>
      </c>
      <c r="K74" s="135">
        <v>1.3573124365406697</v>
      </c>
      <c r="L74" s="135">
        <v>18.367807229564981</v>
      </c>
      <c r="M74" s="135">
        <v>16.448277573431522</v>
      </c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>
        <v>27.898071194906137</v>
      </c>
      <c r="AA74" s="135">
        <v>5.279258409261877E-2</v>
      </c>
      <c r="AB74" s="135">
        <v>27.935401189115083</v>
      </c>
      <c r="AC74" s="135">
        <v>27.860741200697188</v>
      </c>
      <c r="AD74" s="135">
        <v>17.64121460491635</v>
      </c>
      <c r="AE74" s="135">
        <v>2.4746710755851411</v>
      </c>
      <c r="AF74" s="135">
        <v>19.391071303668816</v>
      </c>
      <c r="AG74" s="135">
        <v>15.891357906163885</v>
      </c>
      <c r="AH74" s="135">
        <v>22.05224166847804</v>
      </c>
      <c r="AI74" s="135">
        <v>5.4340468683093022</v>
      </c>
      <c r="AJ74" s="135">
        <v>25.89469305834508</v>
      </c>
      <c r="AK74" s="135">
        <v>18.209790278610996</v>
      </c>
    </row>
    <row r="75" spans="1:37" x14ac:dyDescent="0.25">
      <c r="A75" s="134" t="s">
        <v>112</v>
      </c>
      <c r="B75" s="135">
        <v>22.957058935446213</v>
      </c>
      <c r="C75" s="135">
        <v>0.75134513867062125</v>
      </c>
      <c r="D75" s="135">
        <v>23.743774416732002</v>
      </c>
      <c r="E75" s="135">
        <v>22.042430447889899</v>
      </c>
      <c r="F75" s="135">
        <v>14.775251297005987</v>
      </c>
      <c r="G75" s="135">
        <v>1.145196281398239</v>
      </c>
      <c r="H75" s="135">
        <v>15.881219492437555</v>
      </c>
      <c r="I75" s="135">
        <v>13.595329179725365</v>
      </c>
      <c r="J75" s="135">
        <v>17.590886422646488</v>
      </c>
      <c r="K75" s="135">
        <v>1.1223439182102215</v>
      </c>
      <c r="L75" s="135">
        <v>18.664156060554422</v>
      </c>
      <c r="M75" s="135">
        <v>16.079520940041455</v>
      </c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>
        <v>23.650527950699214</v>
      </c>
      <c r="AA75" s="135">
        <v>0.38218564959698043</v>
      </c>
      <c r="AB75" s="135">
        <v>23.920774015201456</v>
      </c>
      <c r="AC75" s="135">
        <v>23.380281886196972</v>
      </c>
      <c r="AD75" s="135">
        <v>15.245652762516954</v>
      </c>
      <c r="AE75" s="135">
        <v>0.70408518996673397</v>
      </c>
      <c r="AF75" s="135">
        <v>15.743516174875458</v>
      </c>
      <c r="AG75" s="135">
        <v>14.747789350158452</v>
      </c>
      <c r="AH75" s="135">
        <v>18.070481654591859</v>
      </c>
      <c r="AI75" s="135">
        <v>0.69208401179495482</v>
      </c>
      <c r="AJ75" s="135">
        <v>18.55985895248282</v>
      </c>
      <c r="AK75" s="135">
        <v>17.581104356700902</v>
      </c>
    </row>
    <row r="76" spans="1:37" x14ac:dyDescent="0.25">
      <c r="A76" s="133">
        <v>48</v>
      </c>
      <c r="B76" s="135">
        <v>13.565678003849197</v>
      </c>
      <c r="C76" s="135">
        <v>7.7041778736143316</v>
      </c>
      <c r="D76" s="135">
        <v>24.63627309551681</v>
      </c>
      <c r="E76" s="135">
        <v>2.0289176964417059</v>
      </c>
      <c r="F76" s="135">
        <v>7.8136414217165306</v>
      </c>
      <c r="G76" s="135">
        <v>6.7119458137911856</v>
      </c>
      <c r="H76" s="135">
        <v>16.193957685675997</v>
      </c>
      <c r="I76" s="135">
        <v>-5.0394461853097905</v>
      </c>
      <c r="J76" s="135">
        <v>12.366878651585232</v>
      </c>
      <c r="K76" s="135">
        <v>4.5120736464304194</v>
      </c>
      <c r="L76" s="135">
        <v>18.856121693507347</v>
      </c>
      <c r="M76" s="135">
        <v>6.4970245133890865</v>
      </c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>
        <v>13.102048917008762</v>
      </c>
      <c r="AA76" s="135">
        <v>7.826239676003075</v>
      </c>
      <c r="AB76" s="135">
        <v>24.268878210460663</v>
      </c>
      <c r="AC76" s="135">
        <v>3.7304063543991326</v>
      </c>
      <c r="AD76" s="135">
        <v>8.0771219805892969</v>
      </c>
      <c r="AE76" s="135">
        <v>5.5343485941132791</v>
      </c>
      <c r="AF76" s="135">
        <v>16.502191907920334</v>
      </c>
      <c r="AG76" s="135">
        <v>1.4856427431853809</v>
      </c>
      <c r="AH76" s="135">
        <v>10.803592913301848</v>
      </c>
      <c r="AI76" s="135">
        <v>6.0160662685420379</v>
      </c>
      <c r="AJ76" s="135">
        <v>17.637849016439148</v>
      </c>
      <c r="AK76" s="135">
        <v>4.8262417641095663</v>
      </c>
    </row>
    <row r="77" spans="1:37" x14ac:dyDescent="0.25">
      <c r="A77" s="134" t="s">
        <v>104</v>
      </c>
      <c r="B77" s="135">
        <v>3.2874683644311173</v>
      </c>
      <c r="C77" s="135">
        <v>1.7798594236043432</v>
      </c>
      <c r="D77" s="135">
        <v>4.5460190324205287</v>
      </c>
      <c r="E77" s="135">
        <v>2.0289176964417059</v>
      </c>
      <c r="F77" s="135">
        <v>-1.7576495097909297</v>
      </c>
      <c r="G77" s="135">
        <v>4.6411613674697083</v>
      </c>
      <c r="H77" s="135">
        <v>1.5241471657279311</v>
      </c>
      <c r="I77" s="135">
        <v>-5.0394461853097905</v>
      </c>
      <c r="J77" s="135">
        <v>10.8470034295774</v>
      </c>
      <c r="K77" s="135">
        <v>6.1517991793105287</v>
      </c>
      <c r="L77" s="135">
        <v>15.196982345765715</v>
      </c>
      <c r="M77" s="135">
        <v>6.4970245133890865</v>
      </c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>
        <v>5.5457059587887425</v>
      </c>
      <c r="AA77" s="135">
        <v>2.5672213202983003</v>
      </c>
      <c r="AB77" s="135">
        <v>7.3610055631783524</v>
      </c>
      <c r="AC77" s="135">
        <v>3.7304063543991326</v>
      </c>
      <c r="AD77" s="135">
        <v>3.2141484139965355</v>
      </c>
      <c r="AE77" s="135">
        <v>2.4444761622999396</v>
      </c>
      <c r="AF77" s="135">
        <v>4.9426540848076899</v>
      </c>
      <c r="AG77" s="135">
        <v>1.4856427431853809</v>
      </c>
      <c r="AH77" s="135">
        <v>5.0128487213032447</v>
      </c>
      <c r="AI77" s="135">
        <v>0.26390208969644935</v>
      </c>
      <c r="AJ77" s="135">
        <v>5.1994556784969221</v>
      </c>
      <c r="AK77" s="135">
        <v>4.8262417641095663</v>
      </c>
    </row>
    <row r="78" spans="1:37" x14ac:dyDescent="0.25">
      <c r="A78" s="134" t="s">
        <v>113</v>
      </c>
      <c r="B78" s="135">
        <v>12.907340352739732</v>
      </c>
      <c r="C78" s="135">
        <v>0.55591219516664925</v>
      </c>
      <c r="D78" s="135">
        <v>13.300429635686388</v>
      </c>
      <c r="E78" s="135">
        <v>12.514251069793076</v>
      </c>
      <c r="F78" s="135">
        <v>8.5739587075993917</v>
      </c>
      <c r="G78" s="135">
        <v>0.32934873365275102</v>
      </c>
      <c r="H78" s="135">
        <v>8.8068434305404679</v>
      </c>
      <c r="I78" s="135">
        <v>8.3410739846583155</v>
      </c>
      <c r="J78" s="135">
        <v>9.3167705370517311</v>
      </c>
      <c r="K78" s="135">
        <v>0.48711144225489605</v>
      </c>
      <c r="L78" s="135">
        <v>9.6612103410637271</v>
      </c>
      <c r="M78" s="135">
        <v>8.9723307330397351</v>
      </c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>
        <v>7.6871333579202119</v>
      </c>
      <c r="AA78" s="135">
        <v>9.4729110606523184E-2</v>
      </c>
      <c r="AB78" s="135">
        <v>7.7541169544058741</v>
      </c>
      <c r="AC78" s="135">
        <v>7.6201497614345488</v>
      </c>
      <c r="AD78" s="135">
        <v>5.1581320158887305</v>
      </c>
      <c r="AE78" s="135">
        <v>0.16678595524831655</v>
      </c>
      <c r="AF78" s="135">
        <v>5.2760674958514961</v>
      </c>
      <c r="AG78" s="135">
        <v>5.0401965359259648</v>
      </c>
      <c r="AH78" s="135">
        <v>5.4373528853676829</v>
      </c>
      <c r="AI78" s="135">
        <v>0.15492221597982653</v>
      </c>
      <c r="AJ78" s="135">
        <v>5.5468994348434579</v>
      </c>
      <c r="AK78" s="135">
        <v>5.3278063358919079</v>
      </c>
    </row>
    <row r="79" spans="1:37" x14ac:dyDescent="0.25">
      <c r="A79" s="134" t="s">
        <v>114</v>
      </c>
      <c r="B79" s="135">
        <v>14.647929826914483</v>
      </c>
      <c r="C79" s="135">
        <v>0.58135137676601112</v>
      </c>
      <c r="D79" s="135">
        <v>15.059007327677849</v>
      </c>
      <c r="E79" s="135">
        <v>14.236852326151118</v>
      </c>
      <c r="F79" s="135">
        <v>9.6245853025520489</v>
      </c>
      <c r="G79" s="135">
        <v>0.97827979002481158</v>
      </c>
      <c r="H79" s="135">
        <v>10.316333575976355</v>
      </c>
      <c r="I79" s="135">
        <v>8.9328370291277412</v>
      </c>
      <c r="J79" s="135">
        <v>10.800190727379235</v>
      </c>
      <c r="K79" s="135">
        <v>0.85339608850653026</v>
      </c>
      <c r="L79" s="135">
        <v>11.40363288860026</v>
      </c>
      <c r="M79" s="135">
        <v>10.196748566158211</v>
      </c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>
        <v>15.23306239467362</v>
      </c>
      <c r="AA79" s="135">
        <v>2.2346717993100174</v>
      </c>
      <c r="AB79" s="135">
        <v>16.813213977692079</v>
      </c>
      <c r="AC79" s="135">
        <v>13.652910811655161</v>
      </c>
      <c r="AD79" s="135">
        <v>7.6850052918197127</v>
      </c>
      <c r="AE79" s="135">
        <v>3.1618211633233595</v>
      </c>
      <c r="AF79" s="135">
        <v>9.9207504773048001</v>
      </c>
      <c r="AG79" s="135">
        <v>5.4492601063346253</v>
      </c>
      <c r="AH79" s="135">
        <v>16.2283227711359</v>
      </c>
      <c r="AI79" s="135">
        <v>1.9933711326286483</v>
      </c>
      <c r="AJ79" s="135">
        <v>17.637849016439148</v>
      </c>
      <c r="AK79" s="135">
        <v>14.818796525832649</v>
      </c>
    </row>
    <row r="80" spans="1:37" x14ac:dyDescent="0.25">
      <c r="A80" s="134" t="s">
        <v>115</v>
      </c>
      <c r="B80" s="135">
        <v>23.419973471311451</v>
      </c>
      <c r="C80" s="135">
        <v>1.7201074244605559</v>
      </c>
      <c r="D80" s="135">
        <v>24.63627309551681</v>
      </c>
      <c r="E80" s="135">
        <v>22.203673847106092</v>
      </c>
      <c r="F80" s="135">
        <v>14.813671186505617</v>
      </c>
      <c r="G80" s="135">
        <v>1.9520198870872396</v>
      </c>
      <c r="H80" s="135">
        <v>16.193957685675997</v>
      </c>
      <c r="I80" s="135">
        <v>13.433384687335238</v>
      </c>
      <c r="J80" s="135">
        <v>18.503549912332549</v>
      </c>
      <c r="K80" s="135">
        <v>0.49861179464734301</v>
      </c>
      <c r="L80" s="135">
        <v>18.856121693507347</v>
      </c>
      <c r="M80" s="135">
        <v>18.15097813115775</v>
      </c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>
        <v>23.942293956652478</v>
      </c>
      <c r="AA80" s="135">
        <v>0.46185988099332431</v>
      </c>
      <c r="AB80" s="135">
        <v>24.268878210460663</v>
      </c>
      <c r="AC80" s="135">
        <v>23.615709702844295</v>
      </c>
      <c r="AD80" s="135">
        <v>16.251202200652212</v>
      </c>
      <c r="AE80" s="135">
        <v>0.35495304803469285</v>
      </c>
      <c r="AF80" s="135">
        <v>16.502191907920334</v>
      </c>
      <c r="AG80" s="135">
        <v>16.00021249338409</v>
      </c>
      <c r="AH80" s="135">
        <v>16.535847275400567</v>
      </c>
      <c r="AI80" s="135">
        <v>0.22984969086053389</v>
      </c>
      <c r="AJ80" s="135">
        <v>16.698375550461698</v>
      </c>
      <c r="AK80" s="135">
        <v>16.373319000339436</v>
      </c>
    </row>
    <row r="81" spans="1:37" x14ac:dyDescent="0.25">
      <c r="A81" s="133">
        <v>49</v>
      </c>
      <c r="B81" s="135">
        <v>29.582133994195726</v>
      </c>
      <c r="C81" s="135">
        <v>12.691332729458509</v>
      </c>
      <c r="D81" s="135">
        <v>50.128444597346387</v>
      </c>
      <c r="E81" s="135">
        <v>17.925901685926522</v>
      </c>
      <c r="F81" s="135">
        <v>18.630460016278597</v>
      </c>
      <c r="G81" s="135">
        <v>9.7635404278616065</v>
      </c>
      <c r="H81" s="135">
        <v>36.634296141564896</v>
      </c>
      <c r="I81" s="135">
        <v>9.5098759820131527</v>
      </c>
      <c r="J81" s="135">
        <v>23.546099052521825</v>
      </c>
      <c r="K81" s="135">
        <v>8.9876403807415635</v>
      </c>
      <c r="L81" s="135">
        <v>42.497086512753732</v>
      </c>
      <c r="M81" s="135">
        <v>14.303058264048016</v>
      </c>
      <c r="N81" s="135"/>
      <c r="O81" s="135"/>
      <c r="P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>
        <v>29.901001651528546</v>
      </c>
      <c r="AA81" s="135">
        <v>16.276904010717924</v>
      </c>
      <c r="AB81" s="135">
        <v>51.032847802545035</v>
      </c>
      <c r="AC81" s="135">
        <v>11.890917889663189</v>
      </c>
      <c r="AD81" s="135">
        <v>20.351562380971831</v>
      </c>
      <c r="AE81" s="135">
        <v>12.465565565885404</v>
      </c>
      <c r="AF81" s="135">
        <v>39.277499299551835</v>
      </c>
      <c r="AG81" s="135">
        <v>7.9643280778679282</v>
      </c>
      <c r="AH81" s="135">
        <v>20.531294431696935</v>
      </c>
      <c r="AI81" s="135">
        <v>10.684875153050456</v>
      </c>
      <c r="AJ81" s="135">
        <v>37.263070628870231</v>
      </c>
      <c r="AK81" s="135">
        <v>8.13189157750897</v>
      </c>
    </row>
    <row r="82" spans="1:37" x14ac:dyDescent="0.25">
      <c r="A82" s="134" t="s">
        <v>104</v>
      </c>
      <c r="B82" s="135">
        <v>20.621066260834937</v>
      </c>
      <c r="C82" s="135">
        <v>0.49675907602065478</v>
      </c>
      <c r="D82" s="135">
        <v>20.972327972105106</v>
      </c>
      <c r="E82" s="135">
        <v>20.269804549564768</v>
      </c>
      <c r="F82" s="135">
        <v>9.6713734586255811</v>
      </c>
      <c r="G82" s="135">
        <v>0.22839192171436098</v>
      </c>
      <c r="H82" s="135">
        <v>9.8328709352380095</v>
      </c>
      <c r="I82" s="135">
        <v>9.5098759820131527</v>
      </c>
      <c r="J82" s="135">
        <v>23.541839524750117</v>
      </c>
      <c r="K82" s="135">
        <v>0.57698938175847048</v>
      </c>
      <c r="L82" s="135">
        <v>23.949832629264254</v>
      </c>
      <c r="M82" s="135">
        <v>23.133846420235976</v>
      </c>
      <c r="N82" s="135"/>
      <c r="O82" s="135"/>
      <c r="P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>
        <v>19.163339418087347</v>
      </c>
      <c r="AA82" s="135">
        <v>2.1948169319499096</v>
      </c>
      <c r="AB82" s="135">
        <v>20.715309354132195</v>
      </c>
      <c r="AC82" s="135">
        <v>17.611369482042495</v>
      </c>
      <c r="AD82" s="135">
        <v>12.461366327873417</v>
      </c>
      <c r="AE82" s="135">
        <v>3.2540123397980039</v>
      </c>
      <c r="AF82" s="135">
        <v>14.76230051940929</v>
      </c>
      <c r="AG82" s="135">
        <v>10.160432136337542</v>
      </c>
      <c r="AH82" s="135">
        <v>14.409242143959942</v>
      </c>
      <c r="AI82" s="135">
        <v>2.2772701268733586</v>
      </c>
      <c r="AJ82" s="135">
        <v>16.019515293265645</v>
      </c>
      <c r="AK82" s="135">
        <v>12.798968994654238</v>
      </c>
    </row>
    <row r="83" spans="1:37" x14ac:dyDescent="0.25">
      <c r="A83" s="134" t="s">
        <v>113</v>
      </c>
      <c r="B83" s="135">
        <v>18.702609424669593</v>
      </c>
      <c r="C83" s="135">
        <v>1.0984306181305592</v>
      </c>
      <c r="D83" s="135">
        <v>19.479317163412663</v>
      </c>
      <c r="E83" s="135">
        <v>17.925901685926522</v>
      </c>
      <c r="F83" s="135">
        <v>11.784461766597286</v>
      </c>
      <c r="G83" s="135">
        <v>0.72286864355215641</v>
      </c>
      <c r="H83" s="135">
        <v>12.295607086360148</v>
      </c>
      <c r="I83" s="135">
        <v>11.273316446834423</v>
      </c>
      <c r="J83" s="135">
        <v>14.874017464855459</v>
      </c>
      <c r="K83" s="135">
        <v>0.80745824534362387</v>
      </c>
      <c r="L83" s="135">
        <v>15.444976665662905</v>
      </c>
      <c r="M83" s="135">
        <v>14.303058264048016</v>
      </c>
      <c r="N83" s="135"/>
      <c r="O83" s="135"/>
      <c r="P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>
        <v>11.910052039874373</v>
      </c>
      <c r="AA83" s="135">
        <v>2.7059774733348294E-2</v>
      </c>
      <c r="AB83" s="135">
        <v>11.929186190085556</v>
      </c>
      <c r="AC83" s="135">
        <v>11.890917889663189</v>
      </c>
      <c r="AD83" s="135">
        <v>8.0364854076006829</v>
      </c>
      <c r="AE83" s="135">
        <v>0.10204587433274349</v>
      </c>
      <c r="AF83" s="135">
        <v>8.1086427373334367</v>
      </c>
      <c r="AG83" s="135">
        <v>7.9643280778679282</v>
      </c>
      <c r="AH83" s="135">
        <v>8.3281682593884323</v>
      </c>
      <c r="AI83" s="135">
        <v>0.27757714549154722</v>
      </c>
      <c r="AJ83" s="135">
        <v>8.5244449412678946</v>
      </c>
      <c r="AK83" s="135">
        <v>8.13189157750897</v>
      </c>
    </row>
    <row r="84" spans="1:37" x14ac:dyDescent="0.25">
      <c r="A84" s="134" t="s">
        <v>114</v>
      </c>
      <c r="B84" s="135">
        <v>30.435079863556126</v>
      </c>
      <c r="C84" s="135">
        <v>1.1537983862146328</v>
      </c>
      <c r="D84" s="135">
        <v>31.250938526570682</v>
      </c>
      <c r="E84" s="135">
        <v>29.619221200541567</v>
      </c>
      <c r="F84" s="135">
        <v>21.126342015119025</v>
      </c>
      <c r="G84" s="135">
        <v>1.2801270396232516</v>
      </c>
      <c r="H84" s="135">
        <v>22.031528525616888</v>
      </c>
      <c r="I84" s="135">
        <v>20.221155504621162</v>
      </c>
      <c r="J84" s="135">
        <v>20.013786374139755</v>
      </c>
      <c r="K84" s="135">
        <v>0.27160660482875587</v>
      </c>
      <c r="L84" s="135">
        <v>20.205841246228868</v>
      </c>
      <c r="M84" s="135">
        <v>19.821731502050646</v>
      </c>
      <c r="N84" s="135"/>
      <c r="O84" s="135"/>
      <c r="P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>
        <v>38.272961719886403</v>
      </c>
      <c r="AA84" s="135">
        <v>1.2783320220935213</v>
      </c>
      <c r="AB84" s="135">
        <v>39.176878961316682</v>
      </c>
      <c r="AC84" s="135">
        <v>37.369044478456125</v>
      </c>
      <c r="AD84" s="135">
        <v>22.759599133558002</v>
      </c>
      <c r="AE84" s="135">
        <v>1.293129912176838</v>
      </c>
      <c r="AF84" s="135">
        <v>23.673980063413385</v>
      </c>
      <c r="AG84" s="135">
        <v>21.845218203702618</v>
      </c>
      <c r="AH84" s="135">
        <v>33.353729560606062</v>
      </c>
      <c r="AI84" s="135">
        <v>5.5286431586812812</v>
      </c>
      <c r="AJ84" s="135">
        <v>37.263070628870231</v>
      </c>
      <c r="AK84" s="135">
        <v>29.44438849234189</v>
      </c>
    </row>
    <row r="85" spans="1:37" x14ac:dyDescent="0.25">
      <c r="A85" s="134" t="s">
        <v>115</v>
      </c>
      <c r="B85" s="135">
        <v>48.569780427722236</v>
      </c>
      <c r="C85" s="135">
        <v>2.204284007867428</v>
      </c>
      <c r="D85" s="135">
        <v>50.128444597346387</v>
      </c>
      <c r="E85" s="135">
        <v>47.011116258098092</v>
      </c>
      <c r="F85" s="135">
        <v>31.939662824772487</v>
      </c>
      <c r="G85" s="135">
        <v>6.639214106976433</v>
      </c>
      <c r="H85" s="135">
        <v>36.634296141564896</v>
      </c>
      <c r="I85" s="135">
        <v>27.245029507980078</v>
      </c>
      <c r="J85" s="135">
        <v>35.754752846341972</v>
      </c>
      <c r="K85" s="135">
        <v>9.5350997130842128</v>
      </c>
      <c r="L85" s="135">
        <v>42.497086512753732</v>
      </c>
      <c r="M85" s="135">
        <v>29.012419179930205</v>
      </c>
      <c r="N85" s="135"/>
      <c r="O85" s="135"/>
      <c r="P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>
        <v>50.257653428266067</v>
      </c>
      <c r="AA85" s="135">
        <v>1.0962903975799805</v>
      </c>
      <c r="AB85" s="135">
        <v>51.032847802545035</v>
      </c>
      <c r="AC85" s="135">
        <v>49.482459053987093</v>
      </c>
      <c r="AD85" s="135">
        <v>38.148798654855227</v>
      </c>
      <c r="AE85" s="135">
        <v>1.596223759589162</v>
      </c>
      <c r="AF85" s="135">
        <v>39.277499299551835</v>
      </c>
      <c r="AG85" s="135">
        <v>37.020098010158613</v>
      </c>
      <c r="AH85" s="135">
        <v>26.034037762833314</v>
      </c>
      <c r="AI85" s="135">
        <v>1.0748567283182351</v>
      </c>
      <c r="AJ85" s="135">
        <v>26.794076244231238</v>
      </c>
      <c r="AK85" s="135">
        <v>25.273999281435387</v>
      </c>
    </row>
    <row r="86" spans="1:37" x14ac:dyDescent="0.25">
      <c r="A86" s="133">
        <v>57</v>
      </c>
      <c r="B86" s="135">
        <v>11.285238875342735</v>
      </c>
      <c r="C86" s="135">
        <v>5.3259933298214328</v>
      </c>
      <c r="D86" s="135">
        <v>19.288495570323413</v>
      </c>
      <c r="E86" s="135">
        <v>6.0887694239274905</v>
      </c>
      <c r="F86" s="135">
        <v>7.781562541864969</v>
      </c>
      <c r="G86" s="135">
        <v>4.3108401364210236</v>
      </c>
      <c r="H86" s="135">
        <v>14.337422305461754</v>
      </c>
      <c r="I86" s="135">
        <v>4.1553605101799471</v>
      </c>
      <c r="J86" s="135">
        <v>7.5329041169771989</v>
      </c>
      <c r="K86" s="135">
        <v>2.5587884721363312</v>
      </c>
      <c r="L86" s="135">
        <v>11.051215263522732</v>
      </c>
      <c r="M86" s="135">
        <v>4.1568291645572186</v>
      </c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>
        <v>11.253635610857064</v>
      </c>
      <c r="AA86" s="135">
        <v>4.8147570860123841</v>
      </c>
      <c r="AB86" s="135">
        <v>18.721530327149665</v>
      </c>
      <c r="AC86" s="135">
        <v>7.2528809259724216</v>
      </c>
      <c r="AD86" s="135">
        <v>7.1227575049644871</v>
      </c>
      <c r="AE86" s="135">
        <v>4.0453727827731569</v>
      </c>
      <c r="AF86" s="135">
        <v>13.693532855875455</v>
      </c>
      <c r="AG86" s="135">
        <v>4.0597595938043947</v>
      </c>
      <c r="AH86" s="135">
        <v>8.8813879276690386</v>
      </c>
      <c r="AI86" s="135">
        <v>2.2057994331572846</v>
      </c>
      <c r="AJ86" s="135">
        <v>12.263322232917709</v>
      </c>
      <c r="AK86" s="135">
        <v>6.8652108641612566</v>
      </c>
    </row>
    <row r="87" spans="1:37" x14ac:dyDescent="0.25">
      <c r="A87" s="134" t="s">
        <v>116</v>
      </c>
      <c r="B87" s="135">
        <v>6.1768084315207092</v>
      </c>
      <c r="C87" s="135">
        <v>0.12450595855618028</v>
      </c>
      <c r="D87" s="135">
        <v>6.2648474391139279</v>
      </c>
      <c r="E87" s="135">
        <v>6.0887694239274905</v>
      </c>
      <c r="F87" s="135">
        <v>4.2050947058835026</v>
      </c>
      <c r="G87" s="135">
        <v>7.0334774077677117E-2</v>
      </c>
      <c r="H87" s="135">
        <v>4.2548289015870582</v>
      </c>
      <c r="I87" s="135">
        <v>4.1553605101799471</v>
      </c>
      <c r="J87" s="135">
        <v>4.239184510119995</v>
      </c>
      <c r="K87" s="135">
        <v>0.11646804662880524</v>
      </c>
      <c r="L87" s="135">
        <v>4.3215398556827713</v>
      </c>
      <c r="M87" s="135">
        <v>4.1568291645572186</v>
      </c>
      <c r="N87" s="135"/>
      <c r="O87" s="135"/>
      <c r="P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>
        <v>7.5896738606819341</v>
      </c>
      <c r="AA87" s="135">
        <v>0.47629713597761186</v>
      </c>
      <c r="AB87" s="135">
        <v>7.9264667953914456</v>
      </c>
      <c r="AC87" s="135">
        <v>7.2528809259724216</v>
      </c>
      <c r="AD87" s="135">
        <v>4.3000079017958708</v>
      </c>
      <c r="AE87" s="135">
        <v>0.33976241549875297</v>
      </c>
      <c r="AF87" s="135">
        <v>4.5402562097873478</v>
      </c>
      <c r="AG87" s="135">
        <v>4.0597595938043947</v>
      </c>
      <c r="AH87" s="135">
        <v>7.0727818116050329</v>
      </c>
      <c r="AI87" s="135">
        <v>0.29354964902963604</v>
      </c>
      <c r="AJ87" s="135">
        <v>7.2803527590488102</v>
      </c>
      <c r="AK87" s="135">
        <v>6.8652108641612566</v>
      </c>
    </row>
    <row r="88" spans="1:37" x14ac:dyDescent="0.25">
      <c r="A88" s="134" t="s">
        <v>113</v>
      </c>
      <c r="B88" s="135">
        <v>19.07434353224501</v>
      </c>
      <c r="C88" s="135">
        <v>0.30285671666039909</v>
      </c>
      <c r="D88" s="135">
        <v>19.288495570323413</v>
      </c>
      <c r="E88" s="135">
        <v>18.860191494166607</v>
      </c>
      <c r="F88" s="135">
        <v>14.028756838529826</v>
      </c>
      <c r="G88" s="135">
        <v>0.43651888957125573</v>
      </c>
      <c r="H88" s="135">
        <v>14.337422305461754</v>
      </c>
      <c r="I88" s="135">
        <v>13.720091371597897</v>
      </c>
      <c r="J88" s="135">
        <v>10.848011391487649</v>
      </c>
      <c r="K88" s="135">
        <v>0.28737367175872047</v>
      </c>
      <c r="L88" s="135">
        <v>11.051215263522732</v>
      </c>
      <c r="M88" s="135">
        <v>10.644807519452566</v>
      </c>
      <c r="N88" s="135"/>
      <c r="O88" s="135"/>
      <c r="P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>
        <v>18.668837574705329</v>
      </c>
      <c r="AA88" s="135">
        <v>7.4518805146521316E-2</v>
      </c>
      <c r="AB88" s="135">
        <v>18.721530327149665</v>
      </c>
      <c r="AC88" s="135">
        <v>18.616144822260996</v>
      </c>
      <c r="AD88" s="135">
        <v>13.556087048672456</v>
      </c>
      <c r="AE88" s="135">
        <v>0.19437772463792768</v>
      </c>
      <c r="AF88" s="135">
        <v>13.693532855875455</v>
      </c>
      <c r="AG88" s="135">
        <v>13.418641241469459</v>
      </c>
      <c r="AH88" s="135">
        <v>10.992413630970677</v>
      </c>
      <c r="AI88" s="135">
        <v>0.25769667690821846</v>
      </c>
      <c r="AJ88" s="135">
        <v>11.174632698701794</v>
      </c>
      <c r="AK88" s="135">
        <v>10.810194563239559</v>
      </c>
    </row>
    <row r="89" spans="1:37" x14ac:dyDescent="0.25">
      <c r="A89" s="134" t="s">
        <v>114</v>
      </c>
      <c r="B89" s="135">
        <v>11.842170972708725</v>
      </c>
      <c r="C89" s="135">
        <v>1.7089732670510813</v>
      </c>
      <c r="D89" s="135">
        <v>13.050597558707068</v>
      </c>
      <c r="E89" s="135">
        <v>10.633744386710383</v>
      </c>
      <c r="F89" s="135">
        <v>8.5254046688761917</v>
      </c>
      <c r="G89" s="135">
        <v>1.3305308798976982</v>
      </c>
      <c r="H89" s="135">
        <v>9.4662320766299697</v>
      </c>
      <c r="I89" s="135">
        <v>7.584577261122412</v>
      </c>
      <c r="J89" s="135">
        <v>7.1310475532399504</v>
      </c>
      <c r="K89" s="135">
        <v>0.81365113237971531</v>
      </c>
      <c r="L89" s="135">
        <v>7.7063857864657601</v>
      </c>
      <c r="M89" s="135">
        <v>6.5557093200141416</v>
      </c>
      <c r="N89" s="135"/>
      <c r="O89" s="135"/>
      <c r="P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>
        <v>10.927970276338044</v>
      </c>
      <c r="AA89" s="135">
        <v>1.1071793243678805</v>
      </c>
      <c r="AB89" s="135">
        <v>11.710864284588116</v>
      </c>
      <c r="AC89" s="135">
        <v>10.145076268087973</v>
      </c>
      <c r="AD89" s="135">
        <v>6.0717144365272198</v>
      </c>
      <c r="AE89" s="135">
        <v>9.1529256498906586E-2</v>
      </c>
      <c r="AF89" s="135">
        <v>6.136435394474562</v>
      </c>
      <c r="AG89" s="135">
        <v>6.0069934785798784</v>
      </c>
      <c r="AH89" s="135">
        <v>10.440950055593269</v>
      </c>
      <c r="AI89" s="135">
        <v>2.5772234488636117</v>
      </c>
      <c r="AJ89" s="135">
        <v>12.263322232917709</v>
      </c>
      <c r="AK89" s="135">
        <v>8.6185778782688303</v>
      </c>
    </row>
    <row r="90" spans="1:37" x14ac:dyDescent="0.25">
      <c r="A90" s="134" t="s">
        <v>117</v>
      </c>
      <c r="B90" s="135">
        <v>8.0476325648964959</v>
      </c>
      <c r="C90" s="135">
        <v>0.64703880637475264</v>
      </c>
      <c r="D90" s="135">
        <v>8.5051580925749519</v>
      </c>
      <c r="E90" s="135">
        <v>7.5901070372180381</v>
      </c>
      <c r="F90" s="135">
        <v>4.366993954170356</v>
      </c>
      <c r="G90" s="135">
        <v>0.2351884447247628</v>
      </c>
      <c r="H90" s="135">
        <v>4.533297298291953</v>
      </c>
      <c r="I90" s="135">
        <v>4.2006906100487589</v>
      </c>
      <c r="J90" s="135">
        <v>7.9133730130611992</v>
      </c>
      <c r="K90" s="135">
        <v>0.88547827754753294</v>
      </c>
      <c r="L90" s="135">
        <v>8.5395007077084468</v>
      </c>
      <c r="M90" s="135">
        <v>7.2872453184139516</v>
      </c>
      <c r="N90" s="135"/>
      <c r="O90" s="135"/>
      <c r="P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>
        <v>7.828060731702946</v>
      </c>
      <c r="AA90" s="135">
        <v>0.56038240726057786</v>
      </c>
      <c r="AB90" s="135">
        <v>8.2243109319345518</v>
      </c>
      <c r="AC90" s="135">
        <v>7.4318105314713394</v>
      </c>
      <c r="AD90" s="135">
        <v>4.5632206328624001</v>
      </c>
      <c r="AE90" s="135">
        <v>0.60873484753841012</v>
      </c>
      <c r="AF90" s="135">
        <v>4.9936611715013646</v>
      </c>
      <c r="AG90" s="135">
        <v>4.1327800942234365</v>
      </c>
      <c r="AH90" s="135">
        <v>7.0194062125071737</v>
      </c>
      <c r="AI90" s="135">
        <v>0.10395774659727773</v>
      </c>
      <c r="AJ90" s="135">
        <v>7.0929154400829946</v>
      </c>
      <c r="AK90" s="135">
        <v>6.9458969849313528</v>
      </c>
    </row>
    <row r="91" spans="1:37" x14ac:dyDescent="0.25">
      <c r="A91" s="133">
        <v>70</v>
      </c>
      <c r="B91" s="135">
        <v>74.296086696895074</v>
      </c>
      <c r="C91" s="135">
        <v>17.165006203406996</v>
      </c>
      <c r="D91" s="135">
        <v>85.85651852992369</v>
      </c>
      <c r="E91" s="135">
        <v>46.525209650016187</v>
      </c>
      <c r="F91" s="135">
        <v>50.75242757418939</v>
      </c>
      <c r="G91" s="135">
        <v>14.000117372427544</v>
      </c>
      <c r="H91" s="135">
        <v>66.121269882787743</v>
      </c>
      <c r="I91" s="135">
        <v>30.81383201379855</v>
      </c>
      <c r="J91" s="135">
        <v>50.618867113817231</v>
      </c>
      <c r="K91" s="135">
        <v>15.17052351652845</v>
      </c>
      <c r="L91" s="135">
        <v>75.041034614915347</v>
      </c>
      <c r="M91" s="135">
        <v>33.543922907846721</v>
      </c>
      <c r="N91" s="135"/>
      <c r="O91" s="135"/>
      <c r="P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>
        <v>111.7469922057299</v>
      </c>
      <c r="AA91" s="135">
        <v>35.207391851285145</v>
      </c>
      <c r="AB91" s="135">
        <v>145.35360062045319</v>
      </c>
      <c r="AC91" s="135">
        <v>73.843257098657347</v>
      </c>
      <c r="AD91" s="135">
        <v>83.231990279887668</v>
      </c>
      <c r="AE91" s="135">
        <v>33.85236267377428</v>
      </c>
      <c r="AF91" s="135">
        <v>115.9681815672626</v>
      </c>
      <c r="AG91" s="135">
        <v>45.766202052157503</v>
      </c>
      <c r="AH91" s="135">
        <v>61.307254140560772</v>
      </c>
      <c r="AI91" s="135">
        <v>3.8966440172358201</v>
      </c>
      <c r="AJ91" s="135">
        <v>65.355137098904095</v>
      </c>
      <c r="AK91" s="135">
        <v>56.329560149004564</v>
      </c>
    </row>
    <row r="92" spans="1:37" x14ac:dyDescent="0.25">
      <c r="A92" s="134" t="s">
        <v>118</v>
      </c>
      <c r="B92" s="135">
        <v>46.652099439697878</v>
      </c>
      <c r="C92" s="135">
        <v>0.17944926149357163</v>
      </c>
      <c r="D92" s="135">
        <v>46.778989229379569</v>
      </c>
      <c r="E92" s="135">
        <v>46.525209650016187</v>
      </c>
      <c r="F92" s="135">
        <v>30.99549831743866</v>
      </c>
      <c r="G92" s="135">
        <v>0.25691495043484208</v>
      </c>
      <c r="H92" s="135">
        <v>31.177164621078774</v>
      </c>
      <c r="I92" s="135">
        <v>30.81383201379855</v>
      </c>
      <c r="J92" s="135">
        <v>33.661692412857313</v>
      </c>
      <c r="K92" s="135">
        <v>0.16655123121947907</v>
      </c>
      <c r="L92" s="135">
        <v>33.779461917867906</v>
      </c>
      <c r="M92" s="135">
        <v>33.543922907846721</v>
      </c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</row>
    <row r="93" spans="1:37" x14ac:dyDescent="0.25">
      <c r="A93" s="134" t="s">
        <v>119</v>
      </c>
      <c r="B93" s="135">
        <v>84.919604206900615</v>
      </c>
      <c r="C93" s="135">
        <v>1.3249969424008157</v>
      </c>
      <c r="D93" s="135">
        <v>85.85651852992369</v>
      </c>
      <c r="E93" s="135">
        <v>83.982689883877541</v>
      </c>
      <c r="F93" s="135">
        <v>62.171255274099764</v>
      </c>
      <c r="G93" s="135">
        <v>0.11382910977446635</v>
      </c>
      <c r="H93" s="135">
        <v>62.251744609516074</v>
      </c>
      <c r="I93" s="135">
        <v>62.090765938683461</v>
      </c>
      <c r="J93" s="135">
        <v>48.908950205521819</v>
      </c>
      <c r="K93" s="135">
        <v>3.0934760121719185</v>
      </c>
      <c r="L93" s="135">
        <v>51.096368071166495</v>
      </c>
      <c r="M93" s="135">
        <v>46.721532339877143</v>
      </c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</row>
    <row r="94" spans="1:37" x14ac:dyDescent="0.25">
      <c r="A94" s="134" t="s">
        <v>120</v>
      </c>
      <c r="B94" s="135">
        <v>84.719937479353604</v>
      </c>
      <c r="C94" s="135">
        <v>1.4493086825039911</v>
      </c>
      <c r="D94" s="135">
        <v>85.744753476784425</v>
      </c>
      <c r="E94" s="135">
        <v>83.695121481922797</v>
      </c>
      <c r="F94" s="135">
        <v>62.495597204587582</v>
      </c>
      <c r="G94" s="135">
        <v>5.1274754742362365</v>
      </c>
      <c r="H94" s="135">
        <v>66.121269882787743</v>
      </c>
      <c r="I94" s="135">
        <v>58.869924526387429</v>
      </c>
      <c r="J94" s="135">
        <v>47.782331590746963</v>
      </c>
      <c r="K94" s="135">
        <v>7.9080586022251902</v>
      </c>
      <c r="L94" s="135">
        <v>53.374173454401046</v>
      </c>
      <c r="M94" s="135">
        <v>42.190489727092874</v>
      </c>
      <c r="N94" s="135"/>
      <c r="O94" s="135"/>
      <c r="P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>
        <v>81.914535927629686</v>
      </c>
      <c r="AA94" s="135">
        <v>11.41451198562749</v>
      </c>
      <c r="AB94" s="135">
        <v>89.985814756602025</v>
      </c>
      <c r="AC94" s="135">
        <v>73.843257098657347</v>
      </c>
      <c r="AD94" s="135">
        <v>54.77611069530893</v>
      </c>
      <c r="AE94" s="135">
        <v>12.741934998887345</v>
      </c>
      <c r="AF94" s="135">
        <v>63.786019338460363</v>
      </c>
      <c r="AG94" s="135">
        <v>45.766202052157503</v>
      </c>
      <c r="AH94" s="135">
        <v>58.347614249489595</v>
      </c>
      <c r="AI94" s="135">
        <v>2.8539594785087665</v>
      </c>
      <c r="AJ94" s="135">
        <v>60.365668349974634</v>
      </c>
      <c r="AK94" s="135">
        <v>56.329560149004564</v>
      </c>
    </row>
    <row r="95" spans="1:37" x14ac:dyDescent="0.25">
      <c r="A95" s="134" t="s">
        <v>121</v>
      </c>
      <c r="B95" s="135">
        <v>80.892705661628199</v>
      </c>
      <c r="C95" s="135">
        <v>0.36241664473160379</v>
      </c>
      <c r="D95" s="135">
        <v>81.148972928731055</v>
      </c>
      <c r="E95" s="135">
        <v>80.636438394525342</v>
      </c>
      <c r="F95" s="135">
        <v>47.347359500631526</v>
      </c>
      <c r="G95" s="135">
        <v>2.2821558874509282</v>
      </c>
      <c r="H95" s="135">
        <v>48.961087404372776</v>
      </c>
      <c r="I95" s="135">
        <v>45.733631596890284</v>
      </c>
      <c r="J95" s="135">
        <v>72.122494246142821</v>
      </c>
      <c r="K95" s="135">
        <v>4.1274393718514117</v>
      </c>
      <c r="L95" s="135">
        <v>75.041034614915347</v>
      </c>
      <c r="M95" s="135">
        <v>69.203953877370296</v>
      </c>
      <c r="N95" s="135"/>
      <c r="O95" s="135"/>
      <c r="P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>
        <v>141.57944848383011</v>
      </c>
      <c r="AA95" s="135">
        <v>5.3374571380708904</v>
      </c>
      <c r="AB95" s="135">
        <v>145.35360062045319</v>
      </c>
      <c r="AC95" s="135">
        <v>137.80529634720699</v>
      </c>
      <c r="AD95" s="135">
        <v>111.68786986446641</v>
      </c>
      <c r="AE95" s="135">
        <v>6.0532748612788234</v>
      </c>
      <c r="AF95" s="135">
        <v>115.9681815672626</v>
      </c>
      <c r="AG95" s="135">
        <v>107.40755816167021</v>
      </c>
      <c r="AH95" s="135">
        <v>64.266894031631949</v>
      </c>
      <c r="AI95" s="135">
        <v>1.5390081048944091</v>
      </c>
      <c r="AJ95" s="135">
        <v>65.355137098904095</v>
      </c>
      <c r="AK95" s="135">
        <v>63.17865096435979</v>
      </c>
    </row>
    <row r="96" spans="1:37" x14ac:dyDescent="0.25">
      <c r="A96" s="133">
        <v>72</v>
      </c>
      <c r="B96" s="135">
        <v>23.999059715791297</v>
      </c>
      <c r="C96" s="135">
        <v>17.327305584221918</v>
      </c>
      <c r="D96" s="135">
        <v>43.341773366869397</v>
      </c>
      <c r="E96" s="135">
        <v>4.2060002694066769</v>
      </c>
      <c r="F96" s="135">
        <v>17.929298254854366</v>
      </c>
      <c r="G96" s="135">
        <v>13.270501305948811</v>
      </c>
      <c r="H96" s="135">
        <v>33.182906499634008</v>
      </c>
      <c r="I96" s="135">
        <v>2.7523719999484153</v>
      </c>
      <c r="J96" s="135">
        <v>13.049987141014409</v>
      </c>
      <c r="K96" s="135">
        <v>8.7703223220473436</v>
      </c>
      <c r="L96" s="135">
        <v>24.116308610046495</v>
      </c>
      <c r="M96" s="135">
        <v>3.0845541982618996</v>
      </c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>
        <v>18.568578710038562</v>
      </c>
      <c r="AA96" s="135">
        <v>15.965283383019653</v>
      </c>
      <c r="AB96" s="135">
        <v>43.11709438582443</v>
      </c>
      <c r="AC96" s="135">
        <v>4.6056864042192895</v>
      </c>
      <c r="AD96" s="135">
        <v>13.93455036803276</v>
      </c>
      <c r="AE96" s="135">
        <v>12.495709849750821</v>
      </c>
      <c r="AF96" s="135">
        <v>33.633808273927912</v>
      </c>
      <c r="AG96" s="135">
        <v>3.0617996521225264</v>
      </c>
      <c r="AH96" s="135">
        <v>9.9631609353124766</v>
      </c>
      <c r="AI96" s="135">
        <v>7.5149044758475183</v>
      </c>
      <c r="AJ96" s="135">
        <v>21.037031303401914</v>
      </c>
      <c r="AK96" s="135">
        <v>3.2189592572846317</v>
      </c>
    </row>
    <row r="97" spans="1:37" x14ac:dyDescent="0.25">
      <c r="A97" s="134" t="s">
        <v>110</v>
      </c>
      <c r="B97" s="135">
        <v>9.264399034201217</v>
      </c>
      <c r="C97" s="135">
        <v>0.31568682587231345</v>
      </c>
      <c r="D97" s="135">
        <v>9.4876233295067891</v>
      </c>
      <c r="E97" s="135">
        <v>9.0411747388956449</v>
      </c>
      <c r="F97" s="135">
        <v>6.864777959093292</v>
      </c>
      <c r="G97" s="135">
        <v>0.51749154218192994</v>
      </c>
      <c r="H97" s="135">
        <v>7.230699737776825</v>
      </c>
      <c r="I97" s="135">
        <v>6.4988561804097591</v>
      </c>
      <c r="J97" s="135">
        <v>5.1591853114820392</v>
      </c>
      <c r="K97" s="135">
        <v>0.43388014006568221</v>
      </c>
      <c r="L97" s="135">
        <v>5.4659849007446555</v>
      </c>
      <c r="M97" s="135">
        <v>4.852385722219422</v>
      </c>
      <c r="N97" s="135"/>
      <c r="O97" s="135"/>
      <c r="P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>
        <v>7.3150646365199403</v>
      </c>
      <c r="AA97" s="135">
        <v>0.27509561766012325</v>
      </c>
      <c r="AB97" s="135">
        <v>7.5095866132421021</v>
      </c>
      <c r="AC97" s="135">
        <v>7.1205426597977795</v>
      </c>
      <c r="AD97" s="135">
        <v>5.3982165821143893</v>
      </c>
      <c r="AE97" s="135">
        <v>0.17713961340508994</v>
      </c>
      <c r="AF97" s="135">
        <v>5.5234732039698891</v>
      </c>
      <c r="AG97" s="135">
        <v>5.2729599602588895</v>
      </c>
      <c r="AH97" s="135">
        <v>4.1212233169719346</v>
      </c>
      <c r="AI97" s="135">
        <v>0.21060540914827733</v>
      </c>
      <c r="AJ97" s="135">
        <v>4.2701438299352557</v>
      </c>
      <c r="AK97" s="135">
        <v>3.972302804008613</v>
      </c>
    </row>
    <row r="98" spans="1:37" x14ac:dyDescent="0.25">
      <c r="A98" s="134" t="s">
        <v>108</v>
      </c>
      <c r="B98" s="135">
        <v>4.2134910185903713</v>
      </c>
      <c r="C98" s="135">
        <v>1.0593519088128629E-2</v>
      </c>
      <c r="D98" s="135">
        <v>4.2209817677740658</v>
      </c>
      <c r="E98" s="135">
        <v>4.2060002694066769</v>
      </c>
      <c r="F98" s="135">
        <v>2.7618479490352437</v>
      </c>
      <c r="G98" s="135">
        <v>1.3401015715066723E-2</v>
      </c>
      <c r="H98" s="135">
        <v>2.7713238981220725</v>
      </c>
      <c r="I98" s="135">
        <v>2.7523719999484153</v>
      </c>
      <c r="J98" s="135">
        <v>3.1210325995435246</v>
      </c>
      <c r="K98" s="135">
        <v>5.1588249826176817E-2</v>
      </c>
      <c r="L98" s="135">
        <v>3.1575110008251501</v>
      </c>
      <c r="M98" s="135">
        <v>3.0845541982618996</v>
      </c>
      <c r="N98" s="135"/>
      <c r="O98" s="135"/>
      <c r="P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>
        <v>4.610494145480672</v>
      </c>
      <c r="AA98" s="135">
        <v>6.7991728964750279E-3</v>
      </c>
      <c r="AB98" s="135">
        <v>4.6153018867420545</v>
      </c>
      <c r="AC98" s="135">
        <v>4.6056864042192895</v>
      </c>
      <c r="AD98" s="135">
        <v>3.0851478520582036</v>
      </c>
      <c r="AE98" s="135">
        <v>3.3019341006021288E-2</v>
      </c>
      <c r="AF98" s="135">
        <v>3.1084960519938805</v>
      </c>
      <c r="AG98" s="135">
        <v>3.0617996521225264</v>
      </c>
      <c r="AH98" s="135">
        <v>3.279494530858309</v>
      </c>
      <c r="AI98" s="135">
        <v>8.5609804889850538E-2</v>
      </c>
      <c r="AJ98" s="135">
        <v>3.3400298044319863</v>
      </c>
      <c r="AK98" s="135">
        <v>3.2189592572846317</v>
      </c>
    </row>
    <row r="99" spans="1:37" x14ac:dyDescent="0.25">
      <c r="A99" s="134" t="s">
        <v>114</v>
      </c>
      <c r="B99" s="135">
        <v>20.344371758786892</v>
      </c>
      <c r="C99" s="135">
        <v>0.78163717654909792</v>
      </c>
      <c r="D99" s="135">
        <v>20.897072706752319</v>
      </c>
      <c r="E99" s="135">
        <v>19.791670810821461</v>
      </c>
      <c r="F99" s="135">
        <v>14.85699049762087</v>
      </c>
      <c r="G99" s="135">
        <v>0.81142121396347155</v>
      </c>
      <c r="H99" s="135">
        <v>15.430751940413055</v>
      </c>
      <c r="I99" s="135">
        <v>14.283229054828686</v>
      </c>
      <c r="J99" s="135">
        <v>11.797869711506944</v>
      </c>
      <c r="K99" s="135">
        <v>6.403568044107627E-2</v>
      </c>
      <c r="L99" s="135">
        <v>11.843149775384466</v>
      </c>
      <c r="M99" s="135">
        <v>11.752589647629424</v>
      </c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>
        <v>19.943223035671735</v>
      </c>
      <c r="AA99" s="135">
        <v>0.15513950553653091</v>
      </c>
      <c r="AB99" s="135">
        <v>20.052923232065957</v>
      </c>
      <c r="AC99" s="135">
        <v>19.833522839277517</v>
      </c>
      <c r="AD99" s="135">
        <v>14.483279932681068</v>
      </c>
      <c r="AE99" s="135">
        <v>0.2345566971802254</v>
      </c>
      <c r="AF99" s="135">
        <v>14.649136563829902</v>
      </c>
      <c r="AG99" s="135">
        <v>14.317423301532234</v>
      </c>
      <c r="AH99" s="135">
        <v>11.73887767142994</v>
      </c>
      <c r="AI99" s="135">
        <v>0.17074696203569401</v>
      </c>
      <c r="AJ99" s="135">
        <v>11.859614006152363</v>
      </c>
      <c r="AK99" s="135">
        <v>11.618141336707518</v>
      </c>
    </row>
    <row r="100" spans="1:37" x14ac:dyDescent="0.25">
      <c r="A100" s="134" t="s">
        <v>122</v>
      </c>
      <c r="B100" s="135">
        <v>43.086518383689004</v>
      </c>
      <c r="C100" s="135">
        <v>0.26660354034093692</v>
      </c>
      <c r="D100" s="135">
        <v>43.341773366869397</v>
      </c>
      <c r="E100" s="135">
        <v>42.790443051334996</v>
      </c>
      <c r="F100" s="135">
        <v>32.581437434261204</v>
      </c>
      <c r="G100" s="135">
        <v>0.69767862229653421</v>
      </c>
      <c r="H100" s="135">
        <v>33.182906499634008</v>
      </c>
      <c r="I100" s="135">
        <v>31.57355532573197</v>
      </c>
      <c r="J100" s="135">
        <v>22.58592404126977</v>
      </c>
      <c r="K100" s="135">
        <v>1.0804657676716094</v>
      </c>
      <c r="L100" s="135">
        <v>24.116308610046495</v>
      </c>
      <c r="M100" s="135">
        <v>21.807455943426259</v>
      </c>
      <c r="N100" s="135"/>
      <c r="O100" s="135"/>
      <c r="P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>
        <v>42.405533022481897</v>
      </c>
      <c r="AA100" s="135">
        <v>1.0062997304996906</v>
      </c>
      <c r="AB100" s="135">
        <v>43.11709438582443</v>
      </c>
      <c r="AC100" s="135">
        <v>41.693971659139365</v>
      </c>
      <c r="AD100" s="135">
        <v>32.771557105277381</v>
      </c>
      <c r="AE100" s="135">
        <v>1.2194072968773486</v>
      </c>
      <c r="AF100" s="135">
        <v>33.633808273927912</v>
      </c>
      <c r="AG100" s="135">
        <v>31.909305936626843</v>
      </c>
      <c r="AH100" s="135">
        <v>20.713048221989716</v>
      </c>
      <c r="AI100" s="135">
        <v>0.45818126771264123</v>
      </c>
      <c r="AJ100" s="135">
        <v>21.037031303401914</v>
      </c>
      <c r="AK100" s="135">
        <v>20.389065140577522</v>
      </c>
    </row>
    <row r="101" spans="1:37" x14ac:dyDescent="0.25">
      <c r="A101" s="133">
        <v>74</v>
      </c>
      <c r="B101" s="135">
        <v>18.167921790726449</v>
      </c>
      <c r="C101" s="135">
        <v>10.979904935587355</v>
      </c>
      <c r="D101" s="135">
        <v>35.13759394125492</v>
      </c>
      <c r="E101" s="135">
        <v>7.238865915802851</v>
      </c>
      <c r="F101" s="135">
        <v>12.109664032129388</v>
      </c>
      <c r="G101" s="135">
        <v>7.8292544425969979</v>
      </c>
      <c r="H101" s="135">
        <v>24.398748709763172</v>
      </c>
      <c r="I101" s="135">
        <v>3.5319308957757873</v>
      </c>
      <c r="J101" s="135">
        <v>13.025254180983687</v>
      </c>
      <c r="K101" s="135">
        <v>7.1478148652574918</v>
      </c>
      <c r="L101" s="135">
        <v>23.088517247707269</v>
      </c>
      <c r="M101" s="135">
        <v>5.8976134566752716</v>
      </c>
      <c r="N101" s="135"/>
      <c r="O101" s="135"/>
      <c r="P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>
        <v>17.781989582031976</v>
      </c>
      <c r="AA101" s="135">
        <v>11.04290051105327</v>
      </c>
      <c r="AB101" s="135">
        <v>34.629430853940001</v>
      </c>
      <c r="AC101" s="135">
        <v>6.776053654356577</v>
      </c>
      <c r="AD101" s="135">
        <v>11.301027382921069</v>
      </c>
      <c r="AE101" s="135">
        <v>8.5352360357699908</v>
      </c>
      <c r="AF101" s="135">
        <v>26.469030557235815</v>
      </c>
      <c r="AG101" s="135">
        <v>4.0334320677759408</v>
      </c>
      <c r="AH101" s="135">
        <v>13.934068728088448</v>
      </c>
      <c r="AI101" s="135">
        <v>11.352451564775883</v>
      </c>
      <c r="AJ101" s="135">
        <v>38.909836854299179</v>
      </c>
      <c r="AK101" s="135">
        <v>5.7332262772900284</v>
      </c>
    </row>
    <row r="102" spans="1:37" x14ac:dyDescent="0.25">
      <c r="A102" s="134" t="s">
        <v>107</v>
      </c>
      <c r="B102" s="135">
        <v>7.5963112646418249</v>
      </c>
      <c r="C102" s="135">
        <v>0.50550406013526306</v>
      </c>
      <c r="D102" s="135">
        <v>7.9537566134807989</v>
      </c>
      <c r="E102" s="135">
        <v>7.238865915802851</v>
      </c>
      <c r="F102" s="135">
        <v>3.9113129213504889</v>
      </c>
      <c r="G102" s="135">
        <v>0.53652720588832126</v>
      </c>
      <c r="H102" s="135">
        <v>4.2906949469251909</v>
      </c>
      <c r="I102" s="135">
        <v>3.5319308957757873</v>
      </c>
      <c r="J102" s="135">
        <v>7.9227464380763708</v>
      </c>
      <c r="K102" s="135">
        <v>6.6699763368974541E-2</v>
      </c>
      <c r="L102" s="135">
        <v>7.9699102930581844</v>
      </c>
      <c r="M102" s="135">
        <v>7.8755825830945572</v>
      </c>
      <c r="N102" s="135"/>
      <c r="O102" s="135"/>
      <c r="P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>
        <v>6.8398462181105968</v>
      </c>
      <c r="AA102" s="135">
        <v>9.0216308839527706E-2</v>
      </c>
      <c r="AB102" s="135">
        <v>6.9036387818646165</v>
      </c>
      <c r="AC102" s="135">
        <v>6.776053654356577</v>
      </c>
      <c r="AD102" s="135">
        <v>4.1243279569923992</v>
      </c>
      <c r="AE102" s="135">
        <v>0.12854619929387961</v>
      </c>
      <c r="AF102" s="135">
        <v>4.2152238462088576</v>
      </c>
      <c r="AG102" s="135">
        <v>4.0334320677759408</v>
      </c>
      <c r="AH102" s="135">
        <v>5.8383642614041253</v>
      </c>
      <c r="AI102" s="135">
        <v>8.2409264476950628E-2</v>
      </c>
      <c r="AJ102" s="135">
        <v>5.8966364111483687</v>
      </c>
      <c r="AK102" s="135">
        <v>5.780092111659882</v>
      </c>
    </row>
    <row r="103" spans="1:37" x14ac:dyDescent="0.25">
      <c r="A103" s="134" t="s">
        <v>108</v>
      </c>
      <c r="B103" s="135">
        <v>9.4131494393651991</v>
      </c>
      <c r="C103" s="135">
        <v>8.5167149191840791E-2</v>
      </c>
      <c r="D103" s="135">
        <v>9.4733717080931825</v>
      </c>
      <c r="E103" s="135">
        <v>9.3529271706372139</v>
      </c>
      <c r="F103" s="135">
        <v>6.5897761615434529</v>
      </c>
      <c r="G103" s="135">
        <v>2.8390312845533044E-2</v>
      </c>
      <c r="H103" s="135">
        <v>6.6098511442766235</v>
      </c>
      <c r="I103" s="135">
        <v>6.5697011788102815</v>
      </c>
      <c r="J103" s="135">
        <v>6.0702525473167528</v>
      </c>
      <c r="K103" s="135">
        <v>0.24414854338095252</v>
      </c>
      <c r="L103" s="135">
        <v>6.242891637958234</v>
      </c>
      <c r="M103" s="135">
        <v>5.8976134566752716</v>
      </c>
      <c r="N103" s="135"/>
      <c r="O103" s="135"/>
      <c r="P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>
        <v>8.9331361458231271</v>
      </c>
      <c r="AA103" s="135">
        <v>4.7318887721358817E-2</v>
      </c>
      <c r="AB103" s="135">
        <v>8.9665956522088326</v>
      </c>
      <c r="AC103" s="135">
        <v>8.8996766394374234</v>
      </c>
      <c r="AD103" s="135">
        <v>6.1505193059693788</v>
      </c>
      <c r="AE103" s="135">
        <v>0.11672983841473046</v>
      </c>
      <c r="AF103" s="135">
        <v>6.2330597662792693</v>
      </c>
      <c r="AG103" s="135">
        <v>6.0679788456594874</v>
      </c>
      <c r="AH103" s="135">
        <v>5.9826262056855608</v>
      </c>
      <c r="AI103" s="135">
        <v>0.35270476119181271</v>
      </c>
      <c r="AJ103" s="135">
        <v>6.2320261340810923</v>
      </c>
      <c r="AK103" s="135">
        <v>5.7332262772900284</v>
      </c>
    </row>
    <row r="104" spans="1:37" x14ac:dyDescent="0.25">
      <c r="A104" s="134" t="s">
        <v>109</v>
      </c>
      <c r="B104" s="135">
        <v>24.193644257058715</v>
      </c>
      <c r="C104" s="135">
        <v>3.6712847030552731</v>
      </c>
      <c r="D104" s="135">
        <v>26.789634566255543</v>
      </c>
      <c r="E104" s="135">
        <v>21.597653947861886</v>
      </c>
      <c r="F104" s="135">
        <v>17.071981836953803</v>
      </c>
      <c r="G104" s="135">
        <v>2.4248023454293799</v>
      </c>
      <c r="H104" s="135">
        <v>18.786576018443952</v>
      </c>
      <c r="I104" s="135">
        <v>15.357387655463654</v>
      </c>
      <c r="J104" s="135">
        <v>15.311574203225568</v>
      </c>
      <c r="K104" s="135">
        <v>2.6799370688957111</v>
      </c>
      <c r="L104" s="135">
        <v>17.206575877794933</v>
      </c>
      <c r="M104" s="135">
        <v>13.416572528656202</v>
      </c>
      <c r="N104" s="135"/>
      <c r="O104" s="135"/>
      <c r="P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>
        <v>25.666006430815013</v>
      </c>
      <c r="AA104" s="135">
        <v>0.92718076345859612</v>
      </c>
      <c r="AB104" s="135">
        <v>26.321622236042341</v>
      </c>
      <c r="AC104" s="135">
        <v>25.010390625587686</v>
      </c>
      <c r="AD104" s="135">
        <v>18.369292152137099</v>
      </c>
      <c r="AE104" s="135">
        <v>1.4978265725875273</v>
      </c>
      <c r="AF104" s="135">
        <v>19.428415478655147</v>
      </c>
      <c r="AG104" s="135">
        <v>17.310168825619051</v>
      </c>
      <c r="AH104" s="135">
        <v>15.68793569915751</v>
      </c>
      <c r="AI104" s="135">
        <v>1.2268884896270937</v>
      </c>
      <c r="AJ104" s="135">
        <v>16.555476869932559</v>
      </c>
      <c r="AK104" s="135">
        <v>14.820394528382462</v>
      </c>
    </row>
    <row r="105" spans="1:37" x14ac:dyDescent="0.25">
      <c r="A105" s="134" t="s">
        <v>94</v>
      </c>
      <c r="B105" s="135">
        <v>31.468582201840064</v>
      </c>
      <c r="C105" s="135">
        <v>5.1887661623865844</v>
      </c>
      <c r="D105" s="135">
        <v>35.13759394125492</v>
      </c>
      <c r="E105" s="135">
        <v>27.799570462425208</v>
      </c>
      <c r="F105" s="135">
        <v>20.865585208669806</v>
      </c>
      <c r="G105" s="135">
        <v>4.9966477413278652</v>
      </c>
      <c r="H105" s="135">
        <v>24.398748709763172</v>
      </c>
      <c r="I105" s="135">
        <v>17.332421707576444</v>
      </c>
      <c r="J105" s="135">
        <v>22.796443535316051</v>
      </c>
      <c r="K105" s="135">
        <v>0.41305460527646076</v>
      </c>
      <c r="L105" s="135">
        <v>23.088517247707269</v>
      </c>
      <c r="M105" s="135">
        <v>22.504369822924836</v>
      </c>
      <c r="N105" s="135"/>
      <c r="O105" s="135"/>
      <c r="P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>
        <v>29.688969533379158</v>
      </c>
      <c r="AA105" s="135">
        <v>6.9868674039168575</v>
      </c>
      <c r="AB105" s="135">
        <v>34.629430853940001</v>
      </c>
      <c r="AC105" s="135">
        <v>24.748508212818319</v>
      </c>
      <c r="AD105" s="135">
        <v>16.559970116585401</v>
      </c>
      <c r="AE105" s="135">
        <v>14.013527665542535</v>
      </c>
      <c r="AF105" s="135">
        <v>26.469030557235815</v>
      </c>
      <c r="AG105" s="135">
        <v>6.6509096759349848</v>
      </c>
      <c r="AH105" s="135">
        <v>28.227348746106593</v>
      </c>
      <c r="AI105" s="135">
        <v>15.107319562495267</v>
      </c>
      <c r="AJ105" s="135">
        <v>38.909836854299179</v>
      </c>
      <c r="AK105" s="135">
        <v>17.54486063791401</v>
      </c>
    </row>
    <row r="106" spans="1:37" x14ac:dyDescent="0.25">
      <c r="A106" s="133">
        <v>85</v>
      </c>
      <c r="B106" s="135">
        <v>2.0149105879917206</v>
      </c>
      <c r="C106" s="135">
        <v>0.9227968070211392</v>
      </c>
      <c r="D106" s="135">
        <v>3.2547304140253499</v>
      </c>
      <c r="E106" s="135">
        <v>0.95048672217038632</v>
      </c>
      <c r="F106" s="135">
        <v>1.1476589538183941</v>
      </c>
      <c r="G106" s="135">
        <v>0.5841985733154279</v>
      </c>
      <c r="H106" s="135">
        <v>1.9204186914075037</v>
      </c>
      <c r="I106" s="135">
        <v>0.42078340811488973</v>
      </c>
      <c r="J106" s="135">
        <v>1.864591013472652</v>
      </c>
      <c r="K106" s="135">
        <v>0.76474167725919506</v>
      </c>
      <c r="L106" s="135">
        <v>2.982274262134847</v>
      </c>
      <c r="M106" s="135">
        <v>1.1388621252193176</v>
      </c>
      <c r="N106" s="135"/>
      <c r="O106" s="135"/>
      <c r="P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>
        <v>1.752025502092162</v>
      </c>
      <c r="AA106" s="135">
        <v>0.7467070478266592</v>
      </c>
      <c r="AB106" s="135">
        <v>2.7972634368489691</v>
      </c>
      <c r="AC106" s="135">
        <v>0.93870282625729795</v>
      </c>
      <c r="AD106" s="135">
        <v>1.0271988140963497</v>
      </c>
      <c r="AE106" s="135">
        <v>0.48488909826383847</v>
      </c>
      <c r="AF106" s="135">
        <v>1.7210835687080612</v>
      </c>
      <c r="AG106" s="135">
        <v>0.50168910030974323</v>
      </c>
      <c r="AH106" s="135">
        <v>1.5583773791909963</v>
      </c>
      <c r="AI106" s="135">
        <v>0.57151081979735852</v>
      </c>
      <c r="AJ106" s="135">
        <v>2.3253514953747256</v>
      </c>
      <c r="AK106" s="135">
        <v>0.93957951078724289</v>
      </c>
    </row>
    <row r="107" spans="1:37" x14ac:dyDescent="0.25">
      <c r="A107" s="134" t="s">
        <v>110</v>
      </c>
      <c r="B107" s="135">
        <v>1.0002420459998975</v>
      </c>
      <c r="C107" s="135">
        <v>7.0364653759960247E-2</v>
      </c>
      <c r="D107" s="135">
        <v>1.0499973698294087</v>
      </c>
      <c r="E107" s="135">
        <v>0.95048672217038632</v>
      </c>
      <c r="F107" s="135">
        <v>0.45649915496440252</v>
      </c>
      <c r="G107" s="135">
        <v>5.0509693584864408E-2</v>
      </c>
      <c r="H107" s="135">
        <v>0.49221490181391525</v>
      </c>
      <c r="I107" s="135">
        <v>0.42078340811488973</v>
      </c>
      <c r="J107" s="135">
        <v>1.1690472157263143</v>
      </c>
      <c r="K107" s="135">
        <v>4.2688164376455728E-2</v>
      </c>
      <c r="L107" s="135">
        <v>1.199232306233311</v>
      </c>
      <c r="M107" s="135">
        <v>1.1388621252193176</v>
      </c>
      <c r="N107" s="135"/>
      <c r="O107" s="135"/>
      <c r="P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>
        <v>0.96628938525568309</v>
      </c>
      <c r="AA107" s="135">
        <v>3.9013285874722282E-2</v>
      </c>
      <c r="AB107" s="135">
        <v>0.99387594425406822</v>
      </c>
      <c r="AC107" s="135">
        <v>0.93870282625729795</v>
      </c>
      <c r="AD107" s="135">
        <v>0.51401496423245341</v>
      </c>
      <c r="AE107" s="135">
        <v>1.7431403927462071E-2</v>
      </c>
      <c r="AF107" s="135">
        <v>0.5263408281551637</v>
      </c>
      <c r="AG107" s="135">
        <v>0.50168910030974323</v>
      </c>
      <c r="AH107" s="135">
        <v>0.97239000519994367</v>
      </c>
      <c r="AI107" s="135">
        <v>4.6401046186610041E-2</v>
      </c>
      <c r="AJ107" s="135">
        <v>1.0052004996126445</v>
      </c>
      <c r="AK107" s="135">
        <v>0.93957951078724289</v>
      </c>
    </row>
    <row r="108" spans="1:37" x14ac:dyDescent="0.25">
      <c r="A108" s="134" t="s">
        <v>123</v>
      </c>
      <c r="B108" s="135">
        <v>1.4590229980761631</v>
      </c>
      <c r="C108" s="135">
        <v>6.0745615025160878E-3</v>
      </c>
      <c r="D108" s="135">
        <v>1.4633183617073473</v>
      </c>
      <c r="E108" s="135">
        <v>1.4547276344449789</v>
      </c>
      <c r="F108" s="135">
        <v>0.85532347129665709</v>
      </c>
      <c r="G108" s="135">
        <v>4.5755394521692005E-3</v>
      </c>
      <c r="H108" s="135">
        <v>0.85855886627089406</v>
      </c>
      <c r="I108" s="135">
        <v>0.85208807632242001</v>
      </c>
      <c r="J108" s="135">
        <v>1.2979539825759381</v>
      </c>
      <c r="K108" s="135">
        <v>3.2228974081922154E-3</v>
      </c>
      <c r="L108" s="135">
        <v>1.3002329151883747</v>
      </c>
      <c r="M108" s="135">
        <v>1.2956750499635012</v>
      </c>
      <c r="N108" s="135"/>
      <c r="O108" s="135"/>
      <c r="P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>
        <v>1.2779333001607633</v>
      </c>
      <c r="AA108" s="135">
        <v>2.5748385012350147E-2</v>
      </c>
      <c r="AB108" s="135">
        <v>1.2961401578076062</v>
      </c>
      <c r="AC108" s="135">
        <v>1.2597264425139203</v>
      </c>
      <c r="AD108" s="135">
        <v>0.72715590994925827</v>
      </c>
      <c r="AE108" s="135">
        <v>2.7406772106046462E-5</v>
      </c>
      <c r="AF108" s="135">
        <v>0.72717528946476884</v>
      </c>
      <c r="AG108" s="135">
        <v>0.72713653043374771</v>
      </c>
      <c r="AH108" s="135">
        <v>1.1841713889547356</v>
      </c>
      <c r="AI108" s="135">
        <v>5.5300103213191627E-2</v>
      </c>
      <c r="AJ108" s="135">
        <v>1.2232744669371001</v>
      </c>
      <c r="AK108" s="135">
        <v>1.1450683109723712</v>
      </c>
    </row>
    <row r="109" spans="1:37" x14ac:dyDescent="0.25">
      <c r="A109" s="134" t="s">
        <v>125</v>
      </c>
      <c r="B109" s="135">
        <v>2.3497665250077153</v>
      </c>
      <c r="C109" s="135">
        <v>2.3709406199734311E-2</v>
      </c>
      <c r="D109" s="135">
        <v>2.3665316069094615</v>
      </c>
      <c r="E109" s="135">
        <v>2.3330014431059691</v>
      </c>
      <c r="F109" s="135">
        <v>1.3889104214231818</v>
      </c>
      <c r="G109" s="135">
        <v>0.20000275081757007</v>
      </c>
      <c r="H109" s="135">
        <v>1.5303337227822504</v>
      </c>
      <c r="I109" s="135">
        <v>1.2474871200641129</v>
      </c>
      <c r="J109" s="135">
        <v>2.0658406227067476</v>
      </c>
      <c r="K109" s="135">
        <v>0.37903069092832853</v>
      </c>
      <c r="L109" s="135">
        <v>2.3338557945399909</v>
      </c>
      <c r="M109" s="135">
        <v>1.7978254508735045</v>
      </c>
      <c r="N109" s="135"/>
      <c r="O109" s="135"/>
      <c r="P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>
        <v>1.9888012220221694</v>
      </c>
      <c r="AA109" s="135">
        <v>0.10070981735374322</v>
      </c>
      <c r="AB109" s="135">
        <v>2.0600138168050588</v>
      </c>
      <c r="AC109" s="135">
        <v>1.9175886272392799</v>
      </c>
      <c r="AD109" s="135">
        <v>1.1714156328731149</v>
      </c>
      <c r="AE109" s="135">
        <v>2.7718418659986963E-2</v>
      </c>
      <c r="AF109" s="135">
        <v>1.1910155146713484</v>
      </c>
      <c r="AG109" s="135">
        <v>1.1518157510748817</v>
      </c>
      <c r="AH109" s="135">
        <v>1.757379016670467</v>
      </c>
      <c r="AI109" s="135">
        <v>0.27612070742947914</v>
      </c>
      <c r="AJ109" s="135">
        <v>1.9526258413198807</v>
      </c>
      <c r="AK109" s="135">
        <v>1.5621321920210531</v>
      </c>
    </row>
    <row r="110" spans="1:37" x14ac:dyDescent="0.25">
      <c r="A110" s="134" t="s">
        <v>126</v>
      </c>
      <c r="B110" s="135">
        <v>3.2506107828831068</v>
      </c>
      <c r="C110" s="135">
        <v>5.8260382334380453E-3</v>
      </c>
      <c r="D110" s="135">
        <v>3.2547304140253499</v>
      </c>
      <c r="E110" s="135">
        <v>3.2464911517408637</v>
      </c>
      <c r="F110" s="135">
        <v>1.8899027675893354</v>
      </c>
      <c r="G110" s="135">
        <v>4.315603333200909E-2</v>
      </c>
      <c r="H110" s="135">
        <v>1.9204186914075037</v>
      </c>
      <c r="I110" s="135">
        <v>1.8593868437711674</v>
      </c>
      <c r="J110" s="135">
        <v>2.9255222328816082</v>
      </c>
      <c r="K110" s="135">
        <v>8.0259489462115557E-2</v>
      </c>
      <c r="L110" s="135">
        <v>2.982274262134847</v>
      </c>
      <c r="M110" s="135">
        <v>2.8687702036283693</v>
      </c>
      <c r="N110" s="135"/>
      <c r="O110" s="135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>
        <v>2.775078100930032</v>
      </c>
      <c r="AA110" s="135">
        <v>3.1374802942437552E-2</v>
      </c>
      <c r="AB110" s="135">
        <v>2.7972634368489691</v>
      </c>
      <c r="AC110" s="135">
        <v>2.7528927650110955</v>
      </c>
      <c r="AD110" s="135">
        <v>1.6962087493305724</v>
      </c>
      <c r="AE110" s="135">
        <v>3.5178306925227235E-2</v>
      </c>
      <c r="AF110" s="135">
        <v>1.7210835687080612</v>
      </c>
      <c r="AG110" s="135">
        <v>1.6713339299530836</v>
      </c>
      <c r="AH110" s="135">
        <v>2.3195691059388386</v>
      </c>
      <c r="AI110" s="135">
        <v>8.177533563283922E-3</v>
      </c>
      <c r="AJ110" s="135">
        <v>2.3253514953747256</v>
      </c>
      <c r="AK110" s="135">
        <v>2.313786716502952</v>
      </c>
    </row>
    <row r="111" spans="1:37" x14ac:dyDescent="0.25">
      <c r="A111" s="133">
        <v>87</v>
      </c>
      <c r="B111" s="135">
        <v>5.5737869324391207</v>
      </c>
      <c r="C111" s="135">
        <v>2.7731611771029558</v>
      </c>
      <c r="D111" s="135">
        <v>10.446891149054006</v>
      </c>
      <c r="E111" s="135">
        <v>2.2526378016639441</v>
      </c>
      <c r="F111" s="135">
        <v>3.4619665558348114</v>
      </c>
      <c r="G111" s="135">
        <v>1.9440485320763496</v>
      </c>
      <c r="H111" s="135">
        <v>7.1222727868188134</v>
      </c>
      <c r="I111" s="135">
        <v>1.5137611332702128</v>
      </c>
      <c r="J111" s="135">
        <v>4.5404138096992659</v>
      </c>
      <c r="K111" s="135">
        <v>1.9782563265580564</v>
      </c>
      <c r="L111" s="135">
        <v>7.1479294788056631</v>
      </c>
      <c r="M111" s="135">
        <v>1.5885848370465228</v>
      </c>
      <c r="N111" s="135"/>
      <c r="O111" s="135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>
        <v>5.0392664746550642</v>
      </c>
      <c r="AA111" s="135">
        <v>2.8595503859706128</v>
      </c>
      <c r="AB111" s="135">
        <v>9.0533598029272095</v>
      </c>
      <c r="AC111" s="135">
        <v>2.0950447522606499</v>
      </c>
      <c r="AD111" s="135">
        <v>3.2676684441066564</v>
      </c>
      <c r="AE111" s="135">
        <v>2.0314455635622135</v>
      </c>
      <c r="AF111" s="135">
        <v>6.5133416112415627</v>
      </c>
      <c r="AG111" s="135">
        <v>1.2331539244107967</v>
      </c>
      <c r="AH111" s="135">
        <v>3.8089357656790779</v>
      </c>
      <c r="AI111" s="135">
        <v>1.9346147922820007</v>
      </c>
      <c r="AJ111" s="135">
        <v>7.3207912900431795</v>
      </c>
      <c r="AK111" s="135">
        <v>1.8530652798771847</v>
      </c>
    </row>
    <row r="112" spans="1:37" x14ac:dyDescent="0.25">
      <c r="A112" s="134" t="s">
        <v>107</v>
      </c>
      <c r="B112" s="135">
        <v>4.5155718265428364</v>
      </c>
      <c r="C112" s="135">
        <v>5.8005631666541116E-2</v>
      </c>
      <c r="D112" s="135">
        <v>4.5565880020412663</v>
      </c>
      <c r="E112" s="135">
        <v>4.4745556510444064</v>
      </c>
      <c r="F112" s="135">
        <v>2.2674168936409735</v>
      </c>
      <c r="G112" s="135">
        <v>0.14601420357582481</v>
      </c>
      <c r="H112" s="135">
        <v>2.3706645271389899</v>
      </c>
      <c r="I112" s="135">
        <v>2.1641692601429572</v>
      </c>
      <c r="J112" s="135">
        <v>4.8335331057390061</v>
      </c>
      <c r="K112" s="135">
        <v>0.18921842960491467</v>
      </c>
      <c r="L112" s="135">
        <v>4.9673307404381157</v>
      </c>
      <c r="M112" s="135">
        <v>4.6997354710398955</v>
      </c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>
        <v>2.7565492863816474</v>
      </c>
      <c r="AA112" s="135">
        <v>2.5611711530170229E-2</v>
      </c>
      <c r="AB112" s="135">
        <v>2.7746595012824122</v>
      </c>
      <c r="AC112" s="135">
        <v>2.7384390714808826</v>
      </c>
      <c r="AD112" s="135">
        <v>1.6864190659484537</v>
      </c>
      <c r="AE112" s="135">
        <v>7.3185854707473463E-2</v>
      </c>
      <c r="AF112" s="135">
        <v>1.7381692800990403</v>
      </c>
      <c r="AG112" s="135">
        <v>1.6346688517978674</v>
      </c>
      <c r="AH112" s="135">
        <v>2.3007799739313652</v>
      </c>
      <c r="AI112" s="135">
        <v>0.10228440783124905</v>
      </c>
      <c r="AJ112" s="135">
        <v>2.373105972318482</v>
      </c>
      <c r="AK112" s="135">
        <v>2.228453975544249</v>
      </c>
    </row>
    <row r="113" spans="1:37" x14ac:dyDescent="0.25">
      <c r="A113" s="134" t="s">
        <v>108</v>
      </c>
      <c r="B113" s="135">
        <v>2.2643675201415019</v>
      </c>
      <c r="C113" s="135">
        <v>1.6588326953784056E-2</v>
      </c>
      <c r="D113" s="135">
        <v>2.2760972386190597</v>
      </c>
      <c r="E113" s="135">
        <v>2.2526378016639441</v>
      </c>
      <c r="F113" s="135">
        <v>1.5142161733785477</v>
      </c>
      <c r="G113" s="135">
        <v>6.4352389224657839E-4</v>
      </c>
      <c r="H113" s="135">
        <v>1.5146712134868827</v>
      </c>
      <c r="I113" s="135">
        <v>1.5137611332702128</v>
      </c>
      <c r="J113" s="135">
        <v>1.6128253955403515</v>
      </c>
      <c r="K113" s="135">
        <v>3.4281326581468388E-2</v>
      </c>
      <c r="L113" s="135">
        <v>1.6370659540341803</v>
      </c>
      <c r="M113" s="135">
        <v>1.5885848370465228</v>
      </c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>
        <v>2.2671340313645789</v>
      </c>
      <c r="AA113" s="135">
        <v>0.24337099244778387</v>
      </c>
      <c r="AB113" s="135">
        <v>2.4392233104685079</v>
      </c>
      <c r="AC113" s="135">
        <v>2.0950447522606499</v>
      </c>
      <c r="AD113" s="135">
        <v>1.2776455448119739</v>
      </c>
      <c r="AE113" s="135">
        <v>6.2920652983305098E-2</v>
      </c>
      <c r="AF113" s="135">
        <v>1.3221371652131513</v>
      </c>
      <c r="AG113" s="135">
        <v>1.2331539244107967</v>
      </c>
      <c r="AH113" s="135">
        <v>2.1274002460881012</v>
      </c>
      <c r="AI113" s="135">
        <v>0.38796822984864421</v>
      </c>
      <c r="AJ113" s="135">
        <v>2.4017352122990174</v>
      </c>
      <c r="AK113" s="135">
        <v>1.8530652798771847</v>
      </c>
    </row>
    <row r="114" spans="1:37" x14ac:dyDescent="0.25">
      <c r="A114" s="134" t="s">
        <v>109</v>
      </c>
      <c r="B114" s="135">
        <v>6.4599808758166182</v>
      </c>
      <c r="C114" s="135">
        <v>1.3293360785170325E-2</v>
      </c>
      <c r="D114" s="135">
        <v>6.4693807013725388</v>
      </c>
      <c r="E114" s="135">
        <v>6.4505810502606975</v>
      </c>
      <c r="F114" s="135">
        <v>4.1135850626164157</v>
      </c>
      <c r="G114" s="135">
        <v>1.8578473757281229E-2</v>
      </c>
      <c r="H114" s="135">
        <v>4.1267220273943517</v>
      </c>
      <c r="I114" s="135">
        <v>4.1004480978384796</v>
      </c>
      <c r="J114" s="135">
        <v>5.0447509983804348</v>
      </c>
      <c r="K114" s="135">
        <v>6.8524444266442636E-2</v>
      </c>
      <c r="L114" s="135">
        <v>5.0932050975982257</v>
      </c>
      <c r="M114" s="135">
        <v>4.9962968991626449</v>
      </c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>
        <v>6.3771686005488508</v>
      </c>
      <c r="AA114" s="135">
        <v>1.8121354765608156E-2</v>
      </c>
      <c r="AB114" s="135">
        <v>6.3899823333876258</v>
      </c>
      <c r="AC114" s="135">
        <v>6.3643548677100767</v>
      </c>
      <c r="AD114" s="135">
        <v>4.3229138835194636</v>
      </c>
      <c r="AE114" s="135">
        <v>6.6071093733676339E-2</v>
      </c>
      <c r="AF114" s="135">
        <v>4.3696332019389477</v>
      </c>
      <c r="AG114" s="135">
        <v>4.2761945650999795</v>
      </c>
      <c r="AH114" s="135">
        <v>4.4166476416131841</v>
      </c>
      <c r="AI114" s="135">
        <v>0.18101376427261229</v>
      </c>
      <c r="AJ114" s="135">
        <v>4.5446437018184387</v>
      </c>
      <c r="AK114" s="135">
        <v>4.2886515814079296</v>
      </c>
    </row>
    <row r="115" spans="1:37" x14ac:dyDescent="0.25">
      <c r="A115" s="134" t="s">
        <v>94</v>
      </c>
      <c r="B115" s="135">
        <v>9.0552275072555251</v>
      </c>
      <c r="C115" s="135">
        <v>1.9681095964929451</v>
      </c>
      <c r="D115" s="135">
        <v>10.446891149054006</v>
      </c>
      <c r="E115" s="135">
        <v>7.6635638654570446</v>
      </c>
      <c r="F115" s="135">
        <v>5.9526480937033064</v>
      </c>
      <c r="G115" s="135">
        <v>1.6540991038904218</v>
      </c>
      <c r="H115" s="135">
        <v>7.1222727868188134</v>
      </c>
      <c r="I115" s="135">
        <v>4.7830234005877994</v>
      </c>
      <c r="J115" s="135">
        <v>6.6705457391372702</v>
      </c>
      <c r="K115" s="135">
        <v>0.67512255909542274</v>
      </c>
      <c r="L115" s="135">
        <v>7.1479294788056631</v>
      </c>
      <c r="M115" s="135">
        <v>6.1931619994688774</v>
      </c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>
        <v>8.7562139803251817</v>
      </c>
      <c r="AA115" s="135">
        <v>0.42022765232629755</v>
      </c>
      <c r="AB115" s="135">
        <v>9.0533598029272095</v>
      </c>
      <c r="AC115" s="135">
        <v>8.4590681577231539</v>
      </c>
      <c r="AD115" s="135">
        <v>5.7836952821467351</v>
      </c>
      <c r="AE115" s="135">
        <v>1.0318757343416454</v>
      </c>
      <c r="AF115" s="135">
        <v>6.5133416112415627</v>
      </c>
      <c r="AG115" s="135">
        <v>5.0540489530519075</v>
      </c>
      <c r="AH115" s="135">
        <v>6.3909152010836614</v>
      </c>
      <c r="AI115" s="135">
        <v>1.3150433763330038</v>
      </c>
      <c r="AJ115" s="135">
        <v>7.3207912900431795</v>
      </c>
      <c r="AK115" s="135">
        <v>5.4610391121241442</v>
      </c>
    </row>
    <row r="116" spans="1:37" x14ac:dyDescent="0.25">
      <c r="A116" s="133">
        <v>89</v>
      </c>
      <c r="B116" s="135">
        <v>17.175396144931305</v>
      </c>
      <c r="C116" s="135">
        <v>6.1365412110942996</v>
      </c>
      <c r="D116" s="135">
        <v>25.200351912314023</v>
      </c>
      <c r="E116" s="135">
        <v>11.244037833742485</v>
      </c>
      <c r="F116" s="135">
        <v>12.230324277019685</v>
      </c>
      <c r="G116" s="135">
        <v>4.474650108140362</v>
      </c>
      <c r="H116" s="135">
        <v>18.006270626454818</v>
      </c>
      <c r="I116" s="135">
        <v>7.5420643321522274</v>
      </c>
      <c r="J116" s="135">
        <v>10.631904516009982</v>
      </c>
      <c r="K116" s="135">
        <v>3.7692731876988823</v>
      </c>
      <c r="L116" s="135">
        <v>15.573853772769649</v>
      </c>
      <c r="M116" s="135">
        <v>6.2413686263109955</v>
      </c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>
        <v>14.33978636239728</v>
      </c>
      <c r="AA116" s="135">
        <v>8.7940766571442541</v>
      </c>
      <c r="AB116" s="135">
        <v>23.233046296437376</v>
      </c>
      <c r="AC116" s="135">
        <v>4.1020551264398861</v>
      </c>
      <c r="AD116" s="135">
        <v>9.9515147642498043</v>
      </c>
      <c r="AE116" s="135">
        <v>6.797799186198092</v>
      </c>
      <c r="AF116" s="135">
        <v>16.905709000428885</v>
      </c>
      <c r="AG116" s="135">
        <v>1.8546798168378484</v>
      </c>
      <c r="AH116" s="135">
        <v>9.4347839360170802</v>
      </c>
      <c r="AI116" s="135">
        <v>4.325197305551562</v>
      </c>
      <c r="AJ116" s="135">
        <v>14.145195132320808</v>
      </c>
      <c r="AK116" s="135">
        <v>4.5117999651020346</v>
      </c>
    </row>
    <row r="117" spans="1:37" x14ac:dyDescent="0.25">
      <c r="A117" s="134" t="s">
        <v>116</v>
      </c>
      <c r="B117" s="135">
        <v>11.66689630604316</v>
      </c>
      <c r="C117" s="135">
        <v>0.1409235259735177</v>
      </c>
      <c r="D117" s="135">
        <v>11.766544286887665</v>
      </c>
      <c r="E117" s="135">
        <v>11.567248325198657</v>
      </c>
      <c r="F117" s="135">
        <v>8.6292217175821406</v>
      </c>
      <c r="G117" s="135">
        <v>0.33143568095863485</v>
      </c>
      <c r="H117" s="135">
        <v>8.8635821351151094</v>
      </c>
      <c r="I117" s="135">
        <v>8.3948613000491736</v>
      </c>
      <c r="J117" s="135">
        <v>6.5310003651911934</v>
      </c>
      <c r="K117" s="135">
        <v>0.40960113321809438</v>
      </c>
      <c r="L117" s="135">
        <v>6.8206321040713913</v>
      </c>
      <c r="M117" s="135">
        <v>6.2413686263109955</v>
      </c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>
        <v>4.208108333803823</v>
      </c>
      <c r="AA117" s="135">
        <v>0.14998188418723343</v>
      </c>
      <c r="AB117" s="135">
        <v>4.3141615411677599</v>
      </c>
      <c r="AC117" s="135">
        <v>4.1020551264398861</v>
      </c>
      <c r="AD117" s="135">
        <v>1.9291116658011849</v>
      </c>
      <c r="AE117" s="135">
        <v>0.10526253027645667</v>
      </c>
      <c r="AF117" s="135">
        <v>2.0035435147645213</v>
      </c>
      <c r="AG117" s="135">
        <v>1.8546798168378484</v>
      </c>
      <c r="AH117" s="135">
        <v>4.8998428362056732</v>
      </c>
      <c r="AI117" s="135">
        <v>0.54877549109694912</v>
      </c>
      <c r="AJ117" s="135">
        <v>5.2878857073093108</v>
      </c>
      <c r="AK117" s="135">
        <v>4.5117999651020346</v>
      </c>
    </row>
    <row r="118" spans="1:37" x14ac:dyDescent="0.25">
      <c r="A118" s="134" t="s">
        <v>123</v>
      </c>
      <c r="B118" s="135">
        <v>11.431775526357125</v>
      </c>
      <c r="C118" s="135">
        <v>0.26550119106420395</v>
      </c>
      <c r="D118" s="135">
        <v>11.619513218971763</v>
      </c>
      <c r="E118" s="135">
        <v>11.244037833742485</v>
      </c>
      <c r="F118" s="135">
        <v>7.622248023842463</v>
      </c>
      <c r="G118" s="135">
        <v>0.11339686426943829</v>
      </c>
      <c r="H118" s="135">
        <v>7.7024317155326978</v>
      </c>
      <c r="I118" s="135">
        <v>7.5420643321522274</v>
      </c>
      <c r="J118" s="135">
        <v>8.190484130406519</v>
      </c>
      <c r="K118" s="135">
        <v>0.32702430260878662</v>
      </c>
      <c r="L118" s="135">
        <v>8.4217252323939853</v>
      </c>
      <c r="M118" s="135">
        <v>7.9592430284190527</v>
      </c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>
        <v>8.3198264239438586</v>
      </c>
      <c r="AA118" s="135">
        <v>0.14697280328731244</v>
      </c>
      <c r="AB118" s="135">
        <v>8.4237518897983357</v>
      </c>
      <c r="AC118" s="135">
        <v>8.2159009580893798</v>
      </c>
      <c r="AD118" s="135">
        <v>5.5485051791059714</v>
      </c>
      <c r="AE118" s="135">
        <v>3.6046866123422311E-2</v>
      </c>
      <c r="AF118" s="135">
        <v>5.5739941625824319</v>
      </c>
      <c r="AG118" s="135">
        <v>5.5230161956295101</v>
      </c>
      <c r="AH118" s="135">
        <v>5.9583406764014573</v>
      </c>
      <c r="AI118" s="135">
        <v>0.23849076490224194</v>
      </c>
      <c r="AJ118" s="135">
        <v>6.1269791135141922</v>
      </c>
      <c r="AK118" s="135">
        <v>5.7897022392887223</v>
      </c>
    </row>
    <row r="119" spans="1:37" x14ac:dyDescent="0.25">
      <c r="A119" s="134" t="s">
        <v>126</v>
      </c>
      <c r="B119" s="135">
        <v>24.236322552143648</v>
      </c>
      <c r="C119" s="135">
        <v>1.3633433956788115</v>
      </c>
      <c r="D119" s="135">
        <v>25.200351912314023</v>
      </c>
      <c r="E119" s="135">
        <v>23.272293191973272</v>
      </c>
      <c r="F119" s="135">
        <v>17.017455450430404</v>
      </c>
      <c r="G119" s="135">
        <v>1.3983958326140888</v>
      </c>
      <c r="H119" s="135">
        <v>18.006270626454818</v>
      </c>
      <c r="I119" s="135">
        <v>16.028640274405994</v>
      </c>
      <c r="J119" s="135">
        <v>15.520564268683467</v>
      </c>
      <c r="K119" s="135">
        <v>7.536273941093706E-2</v>
      </c>
      <c r="L119" s="135">
        <v>15.573853772769649</v>
      </c>
      <c r="M119" s="135">
        <v>15.467274764597285</v>
      </c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>
        <v>23.229442565673381</v>
      </c>
      <c r="AA119" s="135">
        <v>5.09644493816704E-3</v>
      </c>
      <c r="AB119" s="135">
        <v>23.233046296437376</v>
      </c>
      <c r="AC119" s="135">
        <v>23.225838834909386</v>
      </c>
      <c r="AD119" s="135">
        <v>16.776193654338712</v>
      </c>
      <c r="AE119" s="135">
        <v>0.18316235897642366</v>
      </c>
      <c r="AF119" s="135">
        <v>16.905709000428885</v>
      </c>
      <c r="AG119" s="135">
        <v>16.646678308248543</v>
      </c>
      <c r="AH119" s="135">
        <v>13.874485159369531</v>
      </c>
      <c r="AI119" s="135">
        <v>0.38284171521731675</v>
      </c>
      <c r="AJ119" s="135">
        <v>14.145195132320808</v>
      </c>
      <c r="AK119" s="135">
        <v>13.603775186418254</v>
      </c>
    </row>
    <row r="120" spans="1:37" x14ac:dyDescent="0.25">
      <c r="A120" s="134" t="s">
        <v>90</v>
      </c>
      <c r="B120" s="135">
        <v>21.366590195181288</v>
      </c>
      <c r="C120" s="135">
        <v>0.37394591977893704</v>
      </c>
      <c r="D120" s="135">
        <v>21.631009890853765</v>
      </c>
      <c r="E120" s="135">
        <v>21.102170499508816</v>
      </c>
      <c r="F120" s="135">
        <v>15.652371916223728</v>
      </c>
      <c r="G120" s="135">
        <v>0.64850068437938035</v>
      </c>
      <c r="H120" s="135">
        <v>16.110931147752456</v>
      </c>
      <c r="I120" s="135">
        <v>15.193812684695002</v>
      </c>
      <c r="J120" s="135">
        <v>12.285569299758755</v>
      </c>
      <c r="K120" s="135">
        <v>0.59029274389150843</v>
      </c>
      <c r="L120" s="135">
        <v>12.702969301849697</v>
      </c>
      <c r="M120" s="135">
        <v>11.868169297667812</v>
      </c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>
        <v>21.601768126168068</v>
      </c>
      <c r="AA120" s="135">
        <v>6.6855043849787111E-4</v>
      </c>
      <c r="AB120" s="135">
        <v>21.602240862759864</v>
      </c>
      <c r="AC120" s="135">
        <v>21.601295389576272</v>
      </c>
      <c r="AD120" s="135">
        <v>15.552248557753344</v>
      </c>
      <c r="AE120" s="135">
        <v>0.21160502304194667</v>
      </c>
      <c r="AF120" s="135">
        <v>15.701875904479358</v>
      </c>
      <c r="AG120" s="135">
        <v>15.402621211027332</v>
      </c>
      <c r="AH120" s="135">
        <v>13.006467072091656</v>
      </c>
      <c r="AI120" s="135">
        <v>0.45638818311396528</v>
      </c>
      <c r="AJ120" s="135">
        <v>13.329182251224944</v>
      </c>
      <c r="AK120" s="135">
        <v>12.683751892958366</v>
      </c>
    </row>
    <row r="121" spans="1:37" x14ac:dyDescent="0.25">
      <c r="A121" s="133">
        <v>91</v>
      </c>
      <c r="B121" s="135">
        <v>38.473056196440552</v>
      </c>
      <c r="C121" s="135">
        <v>24.33031670889541</v>
      </c>
      <c r="D121" s="135">
        <v>71.104545216659346</v>
      </c>
      <c r="E121" s="135">
        <v>10.033949898618182</v>
      </c>
      <c r="F121" s="135">
        <v>25.6617033453647</v>
      </c>
      <c r="G121" s="135">
        <v>16.464816978025045</v>
      </c>
      <c r="H121" s="135">
        <v>51.348562336445596</v>
      </c>
      <c r="I121" s="135">
        <v>6.5152414598389425</v>
      </c>
      <c r="J121" s="135">
        <v>27.544408629813081</v>
      </c>
      <c r="K121" s="135">
        <v>17.745542934654392</v>
      </c>
      <c r="L121" s="135">
        <v>47.194544431782425</v>
      </c>
      <c r="M121" s="135">
        <v>7.5652231433753663</v>
      </c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>
        <v>29.958201264646373</v>
      </c>
      <c r="AA121" s="135">
        <v>22.083437521790447</v>
      </c>
      <c r="AB121" s="135">
        <v>61.236829884365505</v>
      </c>
      <c r="AC121" s="135">
        <v>9.53573830460269</v>
      </c>
      <c r="AD121" s="135">
        <v>21.069262781167026</v>
      </c>
      <c r="AE121" s="135">
        <v>16.287198967418146</v>
      </c>
      <c r="AF121" s="135">
        <v>46.156366204271919</v>
      </c>
      <c r="AG121" s="135">
        <v>6.4372159472018602</v>
      </c>
      <c r="AH121" s="135">
        <v>19.11121773948059</v>
      </c>
      <c r="AI121" s="135">
        <v>12.976654361553642</v>
      </c>
      <c r="AJ121" s="135">
        <v>37.461150972099411</v>
      </c>
      <c r="AK121" s="135">
        <v>6.6618230684117865</v>
      </c>
    </row>
    <row r="122" spans="1:37" x14ac:dyDescent="0.25">
      <c r="A122" s="134" t="s">
        <v>118</v>
      </c>
      <c r="B122" s="135">
        <v>10.04440004297782</v>
      </c>
      <c r="C122" s="135">
        <v>1.4778735883866126E-2</v>
      </c>
      <c r="D122" s="135">
        <v>10.054850187337459</v>
      </c>
      <c r="E122" s="135">
        <v>10.033949898618182</v>
      </c>
      <c r="F122" s="135">
        <v>6.5248484509133817</v>
      </c>
      <c r="G122" s="135">
        <v>1.3586337070790702E-2</v>
      </c>
      <c r="H122" s="135">
        <v>6.5344554419878209</v>
      </c>
      <c r="I122" s="135">
        <v>6.5152414598389425</v>
      </c>
      <c r="J122" s="135">
        <v>7.5670359229385431</v>
      </c>
      <c r="K122" s="135">
        <v>2.5636574433542266E-3</v>
      </c>
      <c r="L122" s="135">
        <v>7.5688487025017199</v>
      </c>
      <c r="M122" s="135">
        <v>7.5652231433753663</v>
      </c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>
        <v>9.6190606090019557</v>
      </c>
      <c r="AA122" s="135">
        <v>0.11783553292950981</v>
      </c>
      <c r="AB122" s="135">
        <v>9.7023829134012196</v>
      </c>
      <c r="AC122" s="135">
        <v>9.53573830460269</v>
      </c>
      <c r="AD122" s="135">
        <v>6.4575486673978242</v>
      </c>
      <c r="AE122" s="135">
        <v>2.8754808660985717E-2</v>
      </c>
      <c r="AF122" s="135">
        <v>6.4778813875937882</v>
      </c>
      <c r="AG122" s="135">
        <v>6.4372159472018602</v>
      </c>
      <c r="AH122" s="135">
        <v>6.7972506744488825</v>
      </c>
      <c r="AI122" s="135">
        <v>0.19152355717736344</v>
      </c>
      <c r="AJ122" s="135">
        <v>6.9326782804859777</v>
      </c>
      <c r="AK122" s="135">
        <v>6.6618230684117865</v>
      </c>
    </row>
    <row r="123" spans="1:37" x14ac:dyDescent="0.25">
      <c r="A123" s="134" t="s">
        <v>119</v>
      </c>
      <c r="B123" s="135">
        <v>23.32646293414609</v>
      </c>
      <c r="C123" s="135">
        <v>0.53899199802683795</v>
      </c>
      <c r="D123" s="135">
        <v>23.707587830956282</v>
      </c>
      <c r="E123" s="135">
        <v>22.945338037335897</v>
      </c>
      <c r="F123" s="135">
        <v>16.422628650914476</v>
      </c>
      <c r="G123" s="135">
        <v>0.54590974356098432</v>
      </c>
      <c r="H123" s="135">
        <v>16.808645132502235</v>
      </c>
      <c r="I123" s="135">
        <v>16.03661216932672</v>
      </c>
      <c r="J123" s="135">
        <v>14.843243708947959</v>
      </c>
      <c r="K123" s="135">
        <v>1.4873152896023227E-2</v>
      </c>
      <c r="L123" s="135">
        <v>14.853760616219724</v>
      </c>
      <c r="M123" s="135">
        <v>14.832726801676193</v>
      </c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>
        <v>23.065163907349806</v>
      </c>
      <c r="AA123" s="135">
        <v>0.23958664349641609</v>
      </c>
      <c r="AB123" s="135">
        <v>23.234577247647483</v>
      </c>
      <c r="AC123" s="135">
        <v>22.895750567052133</v>
      </c>
      <c r="AD123" s="135">
        <v>15.811987813469543</v>
      </c>
      <c r="AE123" s="135">
        <v>0.26509719275206189</v>
      </c>
      <c r="AF123" s="135">
        <v>15.999439836138079</v>
      </c>
      <c r="AG123" s="135">
        <v>15.624535790801007</v>
      </c>
      <c r="AH123" s="135">
        <v>15.594328601842566</v>
      </c>
      <c r="AI123" s="135">
        <v>5.4847680900214663E-2</v>
      </c>
      <c r="AJ123" s="135">
        <v>15.633111768939919</v>
      </c>
      <c r="AK123" s="135">
        <v>15.555545434745211</v>
      </c>
    </row>
    <row r="124" spans="1:37" x14ac:dyDescent="0.25">
      <c r="A124" s="134" t="s">
        <v>120</v>
      </c>
      <c r="B124" s="135">
        <v>56.681882136578011</v>
      </c>
      <c r="C124" s="135">
        <v>3.5563987614838592</v>
      </c>
      <c r="D124" s="135">
        <v>59.196635817426639</v>
      </c>
      <c r="E124" s="135">
        <v>54.16712845572939</v>
      </c>
      <c r="F124" s="135">
        <v>36.713323496929263</v>
      </c>
      <c r="G124" s="135">
        <v>3.1255832884027419</v>
      </c>
      <c r="H124" s="135">
        <v>38.923444635322298</v>
      </c>
      <c r="I124" s="135">
        <v>34.503202358536221</v>
      </c>
      <c r="J124" s="135">
        <v>42.932401075244826</v>
      </c>
      <c r="K124" s="135">
        <v>0.9262532671238235</v>
      </c>
      <c r="L124" s="135">
        <v>43.587361041524339</v>
      </c>
      <c r="M124" s="135">
        <v>42.277441108965313</v>
      </c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>
        <v>57.190379277587347</v>
      </c>
      <c r="AA124" s="135">
        <v>5.722545327578497</v>
      </c>
      <c r="AB124" s="135">
        <v>61.236829884365505</v>
      </c>
      <c r="AC124" s="135">
        <v>53.143928670809188</v>
      </c>
      <c r="AD124" s="135">
        <v>40.93825186263372</v>
      </c>
      <c r="AE124" s="135">
        <v>7.3795280719582763</v>
      </c>
      <c r="AF124" s="135">
        <v>46.156366204271919</v>
      </c>
      <c r="AG124" s="135">
        <v>35.720137520995515</v>
      </c>
      <c r="AH124" s="135">
        <v>34.942073942150323</v>
      </c>
      <c r="AI124" s="135">
        <v>3.5625129004165204</v>
      </c>
      <c r="AJ124" s="135">
        <v>37.461150972099411</v>
      </c>
      <c r="AK124" s="135">
        <v>32.422996912201235</v>
      </c>
    </row>
    <row r="125" spans="1:37" x14ac:dyDescent="0.25">
      <c r="A125" s="134" t="s">
        <v>121</v>
      </c>
      <c r="B125" s="135">
        <v>63.839479672060293</v>
      </c>
      <c r="C125" s="135">
        <v>10.274354224701399</v>
      </c>
      <c r="D125" s="135">
        <v>71.104545216659346</v>
      </c>
      <c r="E125" s="135">
        <v>56.574414127461239</v>
      </c>
      <c r="F125" s="135">
        <v>42.986012782701692</v>
      </c>
      <c r="G125" s="135">
        <v>11.82643099492171</v>
      </c>
      <c r="H125" s="135">
        <v>51.348562336445596</v>
      </c>
      <c r="I125" s="135">
        <v>34.623463228957789</v>
      </c>
      <c r="J125" s="135">
        <v>44.834953812121014</v>
      </c>
      <c r="K125" s="135">
        <v>3.3369650559733852</v>
      </c>
      <c r="L125" s="135">
        <v>47.194544431782425</v>
      </c>
      <c r="M125" s="135">
        <v>42.475363192459596</v>
      </c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</row>
    <row r="126" spans="1:37" x14ac:dyDescent="0.25">
      <c r="A126" s="133">
        <v>92</v>
      </c>
      <c r="B126" s="135">
        <v>11.569784387456075</v>
      </c>
      <c r="C126" s="135">
        <v>4.1619804019173818</v>
      </c>
      <c r="D126" s="135">
        <v>19.406310572068133</v>
      </c>
      <c r="E126" s="135">
        <v>6.4962218009932977</v>
      </c>
      <c r="F126" s="135">
        <v>7.599299589498548</v>
      </c>
      <c r="G126" s="135">
        <v>3.2118388551306842</v>
      </c>
      <c r="H126" s="135">
        <v>13.700748192678947</v>
      </c>
      <c r="I126" s="135">
        <v>4.3351595167526353</v>
      </c>
      <c r="J126" s="135">
        <v>8.5365423156086742</v>
      </c>
      <c r="K126" s="135">
        <v>2.3480406100284572</v>
      </c>
      <c r="L126" s="135">
        <v>12.266959115686742</v>
      </c>
      <c r="M126" s="135">
        <v>4.6462839111174246</v>
      </c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>
        <v>12.804742154760183</v>
      </c>
      <c r="AA126" s="135">
        <v>5.4693319939756702</v>
      </c>
      <c r="AB126" s="135">
        <v>20.677234521413094</v>
      </c>
      <c r="AC126" s="135">
        <v>6.6285132726564839</v>
      </c>
      <c r="AD126" s="135">
        <v>8.4353193427207884</v>
      </c>
      <c r="AE126" s="135">
        <v>4.4738180323803798</v>
      </c>
      <c r="AF126" s="135">
        <v>15.184897602885279</v>
      </c>
      <c r="AG126" s="135">
        <v>4.0678423153294485</v>
      </c>
      <c r="AH126" s="135">
        <v>9.3942590458846968</v>
      </c>
      <c r="AI126" s="135">
        <v>3.2077720967356411</v>
      </c>
      <c r="AJ126" s="135">
        <v>14.568996911331647</v>
      </c>
      <c r="AK126" s="135">
        <v>5.3317537261912049</v>
      </c>
    </row>
    <row r="127" spans="1:37" x14ac:dyDescent="0.25">
      <c r="A127" s="134" t="s">
        <v>127</v>
      </c>
      <c r="B127" s="135">
        <v>8.080376899439532</v>
      </c>
      <c r="C127" s="135">
        <v>7.3245839183766634E-2</v>
      </c>
      <c r="D127" s="135">
        <v>8.1321695290200093</v>
      </c>
      <c r="E127" s="135">
        <v>8.0285842698590564</v>
      </c>
      <c r="F127" s="135">
        <v>4.7263413457687875</v>
      </c>
      <c r="G127" s="135">
        <v>2.3302537938998402E-2</v>
      </c>
      <c r="H127" s="135">
        <v>4.7428187283641305</v>
      </c>
      <c r="I127" s="135">
        <v>4.7098639631734454</v>
      </c>
      <c r="J127" s="135">
        <v>7.2111764403921015</v>
      </c>
      <c r="K127" s="135">
        <v>0.2075790108131943</v>
      </c>
      <c r="L127" s="135">
        <v>7.3579569665701126</v>
      </c>
      <c r="M127" s="135">
        <v>7.0643959142140904</v>
      </c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>
        <v>6.6391589227843486</v>
      </c>
      <c r="AA127" s="135">
        <v>1.5055222791459906E-2</v>
      </c>
      <c r="AB127" s="135">
        <v>6.6498045729122142</v>
      </c>
      <c r="AC127" s="135">
        <v>6.6285132726564839</v>
      </c>
      <c r="AD127" s="135">
        <v>4.1188807170996213</v>
      </c>
      <c r="AE127" s="135">
        <v>7.2179199985192927E-2</v>
      </c>
      <c r="AF127" s="135">
        <v>4.1699191188697933</v>
      </c>
      <c r="AG127" s="135">
        <v>4.0678423153294485</v>
      </c>
      <c r="AH127" s="135">
        <v>5.4185981422221658</v>
      </c>
      <c r="AI127" s="135">
        <v>0.12281655096735551</v>
      </c>
      <c r="AJ127" s="135">
        <v>5.5054425582531268</v>
      </c>
      <c r="AK127" s="135">
        <v>5.3317537261912049</v>
      </c>
    </row>
    <row r="128" spans="1:37" x14ac:dyDescent="0.25">
      <c r="A128" s="134" t="s">
        <v>105</v>
      </c>
      <c r="B128" s="135">
        <v>11.858132496884256</v>
      </c>
      <c r="C128" s="135">
        <v>1.3952042887017395E-2</v>
      </c>
      <c r="D128" s="135">
        <v>11.867998081021463</v>
      </c>
      <c r="E128" s="135">
        <v>11.848266912747048</v>
      </c>
      <c r="F128" s="135">
        <v>7.9376929777319756</v>
      </c>
      <c r="G128" s="135">
        <v>9.2291418176859485E-2</v>
      </c>
      <c r="H128" s="135">
        <v>8.0029528653700943</v>
      </c>
      <c r="I128" s="135">
        <v>7.8724330900938577</v>
      </c>
      <c r="J128" s="135">
        <v>8.4289449661774007</v>
      </c>
      <c r="K128" s="135">
        <v>0.22842344128835892</v>
      </c>
      <c r="L128" s="135">
        <v>8.5904647304943555</v>
      </c>
      <c r="M128" s="135">
        <v>8.2674252018604459</v>
      </c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>
        <v>12.024200441274949</v>
      </c>
      <c r="AA128" s="135">
        <v>0.29918164541338316</v>
      </c>
      <c r="AB128" s="135">
        <v>12.235753811553181</v>
      </c>
      <c r="AC128" s="135">
        <v>11.81264707099672</v>
      </c>
      <c r="AD128" s="135">
        <v>8.2236142617078336</v>
      </c>
      <c r="AE128" s="135">
        <v>0.18156077563994616</v>
      </c>
      <c r="AF128" s="135">
        <v>8.3519971173603569</v>
      </c>
      <c r="AG128" s="135">
        <v>8.0952314060553086</v>
      </c>
      <c r="AH128" s="135">
        <v>8.1712602860693035</v>
      </c>
      <c r="AI128" s="135">
        <v>0.25288487001241172</v>
      </c>
      <c r="AJ128" s="135">
        <v>8.3500768925145739</v>
      </c>
      <c r="AK128" s="135">
        <v>7.9924436796240323</v>
      </c>
    </row>
    <row r="129" spans="1:37" x14ac:dyDescent="0.25">
      <c r="A129" s="134" t="s">
        <v>128</v>
      </c>
      <c r="B129" s="135">
        <v>13.389361966969789</v>
      </c>
      <c r="C129" s="135">
        <v>1.7195589124179158</v>
      </c>
      <c r="D129" s="135">
        <v>14.605273734590252</v>
      </c>
      <c r="E129" s="135">
        <v>12.173450199349325</v>
      </c>
      <c r="F129" s="135">
        <v>8.7152101797776425</v>
      </c>
      <c r="G129" s="135">
        <v>2.2567021140516172</v>
      </c>
      <c r="H129" s="135">
        <v>10.310939547741562</v>
      </c>
      <c r="I129" s="135">
        <v>7.1194808118137232</v>
      </c>
      <c r="J129" s="135">
        <v>10.049426342463114</v>
      </c>
      <c r="K129" s="135">
        <v>1.154857883512459</v>
      </c>
      <c r="L129" s="135">
        <v>10.866034183201538</v>
      </c>
      <c r="M129" s="135">
        <v>9.2328185017246884</v>
      </c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>
        <v>12.020243760849986</v>
      </c>
      <c r="AA129" s="135">
        <v>3.3558729802257763</v>
      </c>
      <c r="AB129" s="135">
        <v>14.393204301968344</v>
      </c>
      <c r="AC129" s="135">
        <v>9.6472832197316265</v>
      </c>
      <c r="AD129" s="135">
        <v>6.2676018790712931</v>
      </c>
      <c r="AE129" s="135">
        <v>1.9082334176676048</v>
      </c>
      <c r="AF129" s="135">
        <v>7.6169266687908364</v>
      </c>
      <c r="AG129" s="135">
        <v>4.9182770893517498</v>
      </c>
      <c r="AH129" s="135">
        <v>12.368180045824191</v>
      </c>
      <c r="AI129" s="135">
        <v>3.1124250595000924</v>
      </c>
      <c r="AJ129" s="135">
        <v>14.568996911331647</v>
      </c>
      <c r="AK129" s="135">
        <v>10.167363180316736</v>
      </c>
    </row>
    <row r="130" spans="1:37" x14ac:dyDescent="0.25">
      <c r="A130" s="134" t="s">
        <v>129</v>
      </c>
      <c r="B130" s="135">
        <v>12.951266186530715</v>
      </c>
      <c r="C130" s="135">
        <v>9.128811315747317</v>
      </c>
      <c r="D130" s="135">
        <v>19.406310572068133</v>
      </c>
      <c r="E130" s="135">
        <v>6.4962218009932977</v>
      </c>
      <c r="F130" s="135">
        <v>9.0179538547157918</v>
      </c>
      <c r="G130" s="135">
        <v>6.6224712625514313</v>
      </c>
      <c r="H130" s="135">
        <v>13.700748192678947</v>
      </c>
      <c r="I130" s="135">
        <v>4.3351595167526353</v>
      </c>
      <c r="J130" s="135">
        <v>8.4566215134020837</v>
      </c>
      <c r="K130" s="135">
        <v>5.3886311143711456</v>
      </c>
      <c r="L130" s="135">
        <v>12.266959115686742</v>
      </c>
      <c r="M130" s="135">
        <v>4.6462839111174246</v>
      </c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>
        <v>20.53536549413144</v>
      </c>
      <c r="AA130" s="135">
        <v>0.20063310246186755</v>
      </c>
      <c r="AB130" s="135">
        <v>20.677234521413094</v>
      </c>
      <c r="AC130" s="135">
        <v>20.393496466849783</v>
      </c>
      <c r="AD130" s="135">
        <v>15.131180513004402</v>
      </c>
      <c r="AE130" s="135">
        <v>7.5967437040192737E-2</v>
      </c>
      <c r="AF130" s="135">
        <v>15.184897602885279</v>
      </c>
      <c r="AG130" s="135">
        <v>15.077463423123524</v>
      </c>
      <c r="AH130" s="135">
        <v>11.618997709423128</v>
      </c>
      <c r="AI130" s="135">
        <v>0.26803118065642823</v>
      </c>
      <c r="AJ130" s="135">
        <v>11.8085243748348</v>
      </c>
      <c r="AK130" s="135">
        <v>11.429471044011457</v>
      </c>
    </row>
    <row r="131" spans="1:37" x14ac:dyDescent="0.25">
      <c r="A131" s="133">
        <v>93</v>
      </c>
      <c r="B131" s="135">
        <v>4.2227783237268897</v>
      </c>
      <c r="C131" s="135">
        <v>2.1662587382922247</v>
      </c>
      <c r="D131" s="135">
        <v>8.1631791767164241</v>
      </c>
      <c r="E131" s="135">
        <v>2.3857089411527772</v>
      </c>
      <c r="F131" s="135">
        <v>2.7325736389813176</v>
      </c>
      <c r="G131" s="135">
        <v>1.491951772392399</v>
      </c>
      <c r="H131" s="135">
        <v>5.2188312323096238</v>
      </c>
      <c r="I131" s="135">
        <v>1.3892162165517161</v>
      </c>
      <c r="J131" s="135">
        <v>3.2039400722029812</v>
      </c>
      <c r="K131" s="135">
        <v>1.561672432688813</v>
      </c>
      <c r="L131" s="135">
        <v>6.3303480804746242</v>
      </c>
      <c r="M131" s="135">
        <v>2.1424593578922817</v>
      </c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>
        <v>3.3745509796715041</v>
      </c>
      <c r="AA131" s="135">
        <v>1.134368905168055</v>
      </c>
      <c r="AB131" s="135">
        <v>5.2469118342757541</v>
      </c>
      <c r="AC131" s="135">
        <v>2.2118061554017414</v>
      </c>
      <c r="AD131" s="135">
        <v>2.2767844669508772</v>
      </c>
      <c r="AE131" s="135">
        <v>0.94928486224597386</v>
      </c>
      <c r="AF131" s="135">
        <v>3.7558820153389267</v>
      </c>
      <c r="AG131" s="135">
        <v>1.3981454418750425</v>
      </c>
      <c r="AH131" s="135">
        <v>2.3601980023493492</v>
      </c>
      <c r="AI131" s="135">
        <v>1.0226716104234601</v>
      </c>
      <c r="AJ131" s="135">
        <v>4.0399467549765902</v>
      </c>
      <c r="AK131" s="135">
        <v>0.96133111495435097</v>
      </c>
    </row>
    <row r="132" spans="1:37" x14ac:dyDescent="0.25">
      <c r="A132" s="134" t="s">
        <v>127</v>
      </c>
      <c r="B132" s="135">
        <v>2.4208874271129073</v>
      </c>
      <c r="C132" s="135">
        <v>4.9749891948580108E-2</v>
      </c>
      <c r="D132" s="135">
        <v>2.4560659130730373</v>
      </c>
      <c r="E132" s="135">
        <v>2.3857089411527772</v>
      </c>
      <c r="F132" s="135">
        <v>1.3923394601500587</v>
      </c>
      <c r="G132" s="135">
        <v>4.4169334554794342E-3</v>
      </c>
      <c r="H132" s="135">
        <v>1.3954627037484015</v>
      </c>
      <c r="I132" s="135">
        <v>1.3892162165517161</v>
      </c>
      <c r="J132" s="135">
        <v>2.2113781289701242</v>
      </c>
      <c r="K132" s="135">
        <v>9.7465860760374806E-2</v>
      </c>
      <c r="L132" s="135">
        <v>2.2802969000479667</v>
      </c>
      <c r="M132" s="135">
        <v>2.1424593578922817</v>
      </c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>
        <v>2.2143004736009053</v>
      </c>
      <c r="AA132" s="135">
        <v>3.5274986261628477E-3</v>
      </c>
      <c r="AB132" s="135">
        <v>2.2167947918000692</v>
      </c>
      <c r="AC132" s="135">
        <v>2.2118061554017414</v>
      </c>
      <c r="AD132" s="135">
        <v>1.448428490439263</v>
      </c>
      <c r="AE132" s="135">
        <v>4.4625668040763804E-3</v>
      </c>
      <c r="AF132" s="135">
        <v>1.4515840016879435</v>
      </c>
      <c r="AG132" s="135">
        <v>1.4452729791905825</v>
      </c>
      <c r="AH132" s="135">
        <v>1.6466247637975315</v>
      </c>
      <c r="AI132" s="135">
        <v>1.7178640674987474E-2</v>
      </c>
      <c r="AJ132" s="135">
        <v>1.6587718971103962</v>
      </c>
      <c r="AK132" s="135">
        <v>1.6344776304846667</v>
      </c>
    </row>
    <row r="133" spans="1:37" x14ac:dyDescent="0.25">
      <c r="A133" s="134" t="s">
        <v>105</v>
      </c>
      <c r="B133" s="135">
        <v>2.8931061546976329</v>
      </c>
      <c r="C133" s="135">
        <v>8.3902028319497737E-2</v>
      </c>
      <c r="D133" s="135">
        <v>2.95243384787765</v>
      </c>
      <c r="E133" s="135">
        <v>2.8337784615176158</v>
      </c>
      <c r="F133" s="135">
        <v>1.6806522217606541</v>
      </c>
      <c r="G133" s="135">
        <v>0.13322143623817545</v>
      </c>
      <c r="H133" s="135">
        <v>1.7748540027240802</v>
      </c>
      <c r="I133" s="135">
        <v>1.586450440797228</v>
      </c>
      <c r="J133" s="135">
        <v>2.6067759558145047</v>
      </c>
      <c r="K133" s="135">
        <v>0.10603672702516426</v>
      </c>
      <c r="L133" s="135">
        <v>2.6817552445488335</v>
      </c>
      <c r="M133" s="135">
        <v>2.5317966670801755</v>
      </c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>
        <v>2.5683296375181999</v>
      </c>
      <c r="AA133" s="135">
        <v>0.16316967030247534</v>
      </c>
      <c r="AB133" s="135">
        <v>2.6837080178730552</v>
      </c>
      <c r="AC133" s="135">
        <v>2.4529512571633445</v>
      </c>
      <c r="AD133" s="135">
        <v>1.4815731206294012</v>
      </c>
      <c r="AE133" s="135">
        <v>0.11798455477171407</v>
      </c>
      <c r="AF133" s="135">
        <v>1.5650007993837596</v>
      </c>
      <c r="AG133" s="135">
        <v>1.3981454418750425</v>
      </c>
      <c r="AH133" s="135">
        <v>2.3365265113109173</v>
      </c>
      <c r="AI133" s="135">
        <v>9.7147998391120233E-2</v>
      </c>
      <c r="AJ133" s="135">
        <v>2.4052205197519849</v>
      </c>
      <c r="AK133" s="135">
        <v>2.2678325028698492</v>
      </c>
    </row>
    <row r="134" spans="1:37" x14ac:dyDescent="0.25">
      <c r="A134" s="134" t="s">
        <v>128</v>
      </c>
      <c r="B134" s="135">
        <v>4.042742863841128</v>
      </c>
      <c r="C134" s="135">
        <v>0.14340930743997707</v>
      </c>
      <c r="D134" s="135">
        <v>4.1441485576172115</v>
      </c>
      <c r="E134" s="135">
        <v>3.9413371700650441</v>
      </c>
      <c r="F134" s="135">
        <v>2.9512056398334066</v>
      </c>
      <c r="G134" s="135">
        <v>0.13610982647975586</v>
      </c>
      <c r="H134" s="135">
        <v>3.0474498211233767</v>
      </c>
      <c r="I134" s="135">
        <v>2.854961458543436</v>
      </c>
      <c r="J134" s="135">
        <v>2.346805031616602</v>
      </c>
      <c r="K134" s="135">
        <v>1.5693884064512317E-2</v>
      </c>
      <c r="L134" s="135">
        <v>2.3579022834617458</v>
      </c>
      <c r="M134" s="135">
        <v>2.3357077797714583</v>
      </c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>
        <v>4.0284203623072674</v>
      </c>
      <c r="AA134" s="135">
        <v>0.24691094586908116</v>
      </c>
      <c r="AB134" s="135">
        <v>4.2030127664804855</v>
      </c>
      <c r="AC134" s="135">
        <v>3.8538279581340489</v>
      </c>
      <c r="AD134" s="135">
        <v>3.2643583604039397</v>
      </c>
      <c r="AE134" s="135">
        <v>0.69511941903625107</v>
      </c>
      <c r="AF134" s="135">
        <v>3.7558820153389267</v>
      </c>
      <c r="AG134" s="135">
        <v>2.7728347054689526</v>
      </c>
      <c r="AH134" s="135">
        <v>1.6427333040921537</v>
      </c>
      <c r="AI134" s="135">
        <v>0.96364821730939754</v>
      </c>
      <c r="AJ134" s="135">
        <v>2.3241354932299565</v>
      </c>
      <c r="AK134" s="135">
        <v>0.96133111495435097</v>
      </c>
    </row>
    <row r="135" spans="1:37" x14ac:dyDescent="0.25">
      <c r="A135" s="134" t="s">
        <v>117</v>
      </c>
      <c r="B135" s="135">
        <v>7.5343768492558922</v>
      </c>
      <c r="C135" s="135">
        <v>0.8892607795464591</v>
      </c>
      <c r="D135" s="135">
        <v>8.1631791767164241</v>
      </c>
      <c r="E135" s="135">
        <v>6.9055745217953612</v>
      </c>
      <c r="F135" s="135">
        <v>4.9060972341811508</v>
      </c>
      <c r="G135" s="135">
        <v>0.44227266156845096</v>
      </c>
      <c r="H135" s="135">
        <v>5.2188312323096238</v>
      </c>
      <c r="I135" s="135">
        <v>4.5933632360526779</v>
      </c>
      <c r="J135" s="135">
        <v>5.650801172410695</v>
      </c>
      <c r="K135" s="135">
        <v>0.96102445365271183</v>
      </c>
      <c r="L135" s="135">
        <v>6.3303480804746242</v>
      </c>
      <c r="M135" s="135">
        <v>4.9712542643467659</v>
      </c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>
        <v>4.6871534452596464</v>
      </c>
      <c r="AA135" s="135">
        <v>0.79161790539869059</v>
      </c>
      <c r="AB135" s="135">
        <v>5.2469118342757541</v>
      </c>
      <c r="AC135" s="135">
        <v>4.1273950562435378</v>
      </c>
      <c r="AD135" s="135">
        <v>2.9127778963309052</v>
      </c>
      <c r="AE135" s="135">
        <v>0.64359294485410357</v>
      </c>
      <c r="AF135" s="135">
        <v>3.3678668319610621</v>
      </c>
      <c r="AG135" s="135">
        <v>2.4576889607007484</v>
      </c>
      <c r="AH135" s="135">
        <v>3.8149074301967945</v>
      </c>
      <c r="AI135" s="135">
        <v>0.31825366517086678</v>
      </c>
      <c r="AJ135" s="135">
        <v>4.0399467549765902</v>
      </c>
      <c r="AK135" s="135">
        <v>3.5898681054169983</v>
      </c>
    </row>
    <row r="136" spans="1:37" x14ac:dyDescent="0.25">
      <c r="A136" s="133">
        <v>96</v>
      </c>
      <c r="B136" s="135">
        <v>4.54171275552509</v>
      </c>
      <c r="C136" s="135">
        <v>6.023797300237522</v>
      </c>
      <c r="D136" s="135">
        <v>19.436302790065476</v>
      </c>
      <c r="E136" s="135">
        <v>2.0737640337461896</v>
      </c>
      <c r="F136" s="135">
        <v>3.1795519761075668</v>
      </c>
      <c r="G136" s="135">
        <v>4.3580427942262805</v>
      </c>
      <c r="H136" s="135">
        <v>13.927514262571227</v>
      </c>
      <c r="I136" s="135">
        <v>1.2944397875326623</v>
      </c>
      <c r="J136" s="135">
        <v>2.9286456757476751</v>
      </c>
      <c r="K136" s="135">
        <v>3.6634774899859766</v>
      </c>
      <c r="L136" s="135">
        <v>11.843895334112627</v>
      </c>
      <c r="M136" s="135">
        <v>0.36854752324478263</v>
      </c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>
        <v>2.957038961953411</v>
      </c>
      <c r="AA136" s="135">
        <v>2.1218239616176713</v>
      </c>
      <c r="AB136" s="135">
        <v>6.3660145544408833</v>
      </c>
      <c r="AC136" s="135">
        <v>1.3385356410102771</v>
      </c>
      <c r="AD136" s="135">
        <v>2.0249177561733469</v>
      </c>
      <c r="AE136" s="135">
        <v>1.5798034709816668</v>
      </c>
      <c r="AF136" s="135">
        <v>4.5905345964173359</v>
      </c>
      <c r="AG136" s="135">
        <v>0.85031201185698924</v>
      </c>
      <c r="AH136" s="135">
        <v>2.0040605924271375</v>
      </c>
      <c r="AI136" s="135">
        <v>1.1771527903969716</v>
      </c>
      <c r="AJ136" s="135">
        <v>3.9135660549828994</v>
      </c>
      <c r="AK136" s="135">
        <v>1.0179593367344268</v>
      </c>
    </row>
    <row r="137" spans="1:37" x14ac:dyDescent="0.25">
      <c r="A137" s="134" t="s">
        <v>127</v>
      </c>
      <c r="B137" s="135">
        <v>2.3296395469710518</v>
      </c>
      <c r="C137" s="135">
        <v>0.14787291992404322</v>
      </c>
      <c r="D137" s="135">
        <v>2.4342014914032024</v>
      </c>
      <c r="E137" s="135">
        <v>2.2250776025389007</v>
      </c>
      <c r="F137" s="135">
        <v>1.3722411614372889</v>
      </c>
      <c r="G137" s="135">
        <v>0.11002775814718195</v>
      </c>
      <c r="H137" s="135">
        <v>1.4500425353419155</v>
      </c>
      <c r="I137" s="135">
        <v>1.2944397875326623</v>
      </c>
      <c r="J137" s="135">
        <v>2.0584065288975899</v>
      </c>
      <c r="K137" s="135">
        <v>8.136709782027092E-2</v>
      </c>
      <c r="L137" s="135">
        <v>2.1159417555317672</v>
      </c>
      <c r="M137" s="135">
        <v>2.0008713022634126</v>
      </c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>
        <v>1.3483511002219251</v>
      </c>
      <c r="AA137" s="135">
        <v>1.3881155538034777E-2</v>
      </c>
      <c r="AB137" s="135">
        <v>1.358166559433573</v>
      </c>
      <c r="AC137" s="135">
        <v>1.3385356410102771</v>
      </c>
      <c r="AD137" s="135">
        <v>0.85768909696051066</v>
      </c>
      <c r="AE137" s="135">
        <v>1.0432773804184258E-2</v>
      </c>
      <c r="AF137" s="135">
        <v>0.86506618206403207</v>
      </c>
      <c r="AG137" s="135">
        <v>0.85031201185698924</v>
      </c>
      <c r="AH137" s="135">
        <v>1.054923307012041</v>
      </c>
      <c r="AI137" s="135">
        <v>5.2274948085757764E-2</v>
      </c>
      <c r="AJ137" s="135">
        <v>1.0918872772896551</v>
      </c>
      <c r="AK137" s="135">
        <v>1.0179593367344268</v>
      </c>
    </row>
    <row r="138" spans="1:37" x14ac:dyDescent="0.25">
      <c r="A138" s="134" t="s">
        <v>105</v>
      </c>
      <c r="B138" s="135">
        <v>2.1575898481684908</v>
      </c>
      <c r="C138" s="135">
        <v>0.11854760363298589</v>
      </c>
      <c r="D138" s="135">
        <v>2.2414156625907919</v>
      </c>
      <c r="E138" s="135">
        <v>2.0737640337461896</v>
      </c>
      <c r="F138" s="135">
        <v>1.3448968164543911</v>
      </c>
      <c r="G138" s="135">
        <v>5.6927401811235075E-2</v>
      </c>
      <c r="H138" s="135">
        <v>1.3851505683104401</v>
      </c>
      <c r="I138" s="135">
        <v>1.3046430645983422</v>
      </c>
      <c r="J138" s="135">
        <v>1.7472900181853142</v>
      </c>
      <c r="K138" s="135">
        <v>0.13248343391679529</v>
      </c>
      <c r="L138" s="135">
        <v>1.8409699527027568</v>
      </c>
      <c r="M138" s="135">
        <v>1.6536100836678718</v>
      </c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>
        <v>2.1188275531919594</v>
      </c>
      <c r="AA138" s="135">
        <v>2.6640262873623741E-2</v>
      </c>
      <c r="AB138" s="135">
        <v>2.1376650637225012</v>
      </c>
      <c r="AC138" s="135">
        <v>2.0999900426614171</v>
      </c>
      <c r="AD138" s="135">
        <v>1.3189079020387438</v>
      </c>
      <c r="AE138" s="135">
        <v>2.0790821327034081E-2</v>
      </c>
      <c r="AF138" s="135">
        <v>1.3336092327855273</v>
      </c>
      <c r="AG138" s="135">
        <v>1.3042065712919602</v>
      </c>
      <c r="AH138" s="135">
        <v>1.7198272499794132</v>
      </c>
      <c r="AI138" s="135">
        <v>1.2576299325206318E-2</v>
      </c>
      <c r="AJ138" s="135">
        <v>1.7287200365144944</v>
      </c>
      <c r="AK138" s="135">
        <v>1.710934463444332</v>
      </c>
    </row>
    <row r="139" spans="1:37" x14ac:dyDescent="0.25">
      <c r="A139" s="134" t="s">
        <v>128</v>
      </c>
      <c r="B139" s="135">
        <v>2.4972958829358936</v>
      </c>
      <c r="C139" s="135">
        <v>3.6892463310353604E-2</v>
      </c>
      <c r="D139" s="135">
        <v>2.5233827939173343</v>
      </c>
      <c r="E139" s="135">
        <v>2.4712089719544523</v>
      </c>
      <c r="F139" s="135">
        <v>2.1605474293023041</v>
      </c>
      <c r="G139" s="135">
        <v>0.19692088053024356</v>
      </c>
      <c r="H139" s="135">
        <v>2.2997915192824601</v>
      </c>
      <c r="I139" s="135">
        <v>2.0213033393221487</v>
      </c>
      <c r="J139" s="135">
        <v>0.72400917531221565</v>
      </c>
      <c r="K139" s="135">
        <v>0.50269868925731032</v>
      </c>
      <c r="L139" s="135">
        <v>1.0794708273796487</v>
      </c>
      <c r="M139" s="135">
        <v>0.36854752324478263</v>
      </c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>
        <v>2.0062036480043428</v>
      </c>
      <c r="AA139" s="135">
        <v>0.18835379583004649</v>
      </c>
      <c r="AB139" s="135">
        <v>2.1393898942979992</v>
      </c>
      <c r="AC139" s="135">
        <v>1.8730174017106862</v>
      </c>
      <c r="AD139" s="135">
        <v>1.3661720990041886</v>
      </c>
      <c r="AE139" s="135">
        <v>0.23690706890200219</v>
      </c>
      <c r="AF139" s="135">
        <v>1.5336906939358232</v>
      </c>
      <c r="AG139" s="135">
        <v>1.1986535040725537</v>
      </c>
      <c r="AH139" s="135">
        <v>1.376067830350332</v>
      </c>
      <c r="AI139" s="135">
        <v>0.10438953710469065</v>
      </c>
      <c r="AJ139" s="135">
        <v>1.4498823799219849</v>
      </c>
      <c r="AK139" s="135">
        <v>1.3022532807786789</v>
      </c>
    </row>
    <row r="140" spans="1:37" x14ac:dyDescent="0.25">
      <c r="A140" s="134" t="s">
        <v>129</v>
      </c>
      <c r="B140" s="135">
        <v>11.182325744024926</v>
      </c>
      <c r="C140" s="135">
        <v>11.672886282026763</v>
      </c>
      <c r="D140" s="135">
        <v>19.436302790065476</v>
      </c>
      <c r="E140" s="135">
        <v>2.9283486979843771</v>
      </c>
      <c r="F140" s="135">
        <v>7.8405224972362824</v>
      </c>
      <c r="G140" s="135">
        <v>8.6083063085900289</v>
      </c>
      <c r="H140" s="135">
        <v>13.927514262571227</v>
      </c>
      <c r="I140" s="135">
        <v>1.7535307319013376</v>
      </c>
      <c r="J140" s="135">
        <v>7.1848769805955808</v>
      </c>
      <c r="K140" s="135">
        <v>6.5888469428889751</v>
      </c>
      <c r="L140" s="135">
        <v>11.843895334112627</v>
      </c>
      <c r="M140" s="135">
        <v>2.5258586270785344</v>
      </c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>
        <v>6.3547735463954158</v>
      </c>
      <c r="AA140" s="135">
        <v>1.5897186032793373E-2</v>
      </c>
      <c r="AB140" s="135">
        <v>6.3660145544408833</v>
      </c>
      <c r="AC140" s="135">
        <v>6.3435325383499492</v>
      </c>
      <c r="AD140" s="135">
        <v>4.5569019266899451</v>
      </c>
      <c r="AE140" s="135">
        <v>4.7563777667256696E-2</v>
      </c>
      <c r="AF140" s="135">
        <v>4.5905345964173359</v>
      </c>
      <c r="AG140" s="135">
        <v>4.5232692569625543</v>
      </c>
      <c r="AH140" s="135">
        <v>3.8654239823667629</v>
      </c>
      <c r="AI140" s="135">
        <v>6.8083172014481705E-2</v>
      </c>
      <c r="AJ140" s="135">
        <v>3.9135660549828994</v>
      </c>
      <c r="AK140" s="135">
        <v>3.8172819097506263</v>
      </c>
    </row>
    <row r="141" spans="1:37" x14ac:dyDescent="0.25">
      <c r="A141" s="133">
        <v>98</v>
      </c>
      <c r="B141" s="135">
        <v>6.2434373248647832</v>
      </c>
      <c r="C141" s="135">
        <v>1.1929950220885892</v>
      </c>
      <c r="D141" s="135">
        <v>7.92895211438654</v>
      </c>
      <c r="E141" s="135">
        <v>5.1491408527754929</v>
      </c>
      <c r="F141" s="135">
        <v>4.1485422165025669</v>
      </c>
      <c r="G141" s="135">
        <v>0.88448731938896441</v>
      </c>
      <c r="H141" s="135">
        <v>5.7144287490696115</v>
      </c>
      <c r="I141" s="135">
        <v>3.3916966715256303</v>
      </c>
      <c r="J141" s="135">
        <v>4.5040244829787639</v>
      </c>
      <c r="K141" s="135">
        <v>0.84843256780768894</v>
      </c>
      <c r="L141" s="135">
        <v>5.7893092422883452</v>
      </c>
      <c r="M141" s="135">
        <v>3.6375023878340529</v>
      </c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>
        <v>5.2375004289148208</v>
      </c>
      <c r="AA141" s="135">
        <v>1.7538728454299077</v>
      </c>
      <c r="AB141" s="135">
        <v>7.95967184396756</v>
      </c>
      <c r="AC141" s="135">
        <v>3.4315050000963576</v>
      </c>
      <c r="AD141" s="135">
        <v>3.6275211917866179</v>
      </c>
      <c r="AE141" s="135">
        <v>1.3700442641139372</v>
      </c>
      <c r="AF141" s="135">
        <v>5.5492203664996644</v>
      </c>
      <c r="AG141" s="135">
        <v>1.9062384663160716</v>
      </c>
      <c r="AH141" s="135">
        <v>3.4614553598256359</v>
      </c>
      <c r="AI141" s="135">
        <v>0.99953511987839638</v>
      </c>
      <c r="AJ141" s="135">
        <v>5.1824706765559725</v>
      </c>
      <c r="AK141" s="135">
        <v>2.6547903400977471</v>
      </c>
    </row>
    <row r="142" spans="1:37" x14ac:dyDescent="0.25">
      <c r="A142" s="134" t="s">
        <v>127</v>
      </c>
      <c r="B142" s="135">
        <v>5.2415148425431024</v>
      </c>
      <c r="C142" s="135">
        <v>0.13063654913983863</v>
      </c>
      <c r="D142" s="135">
        <v>5.333888832310711</v>
      </c>
      <c r="E142" s="135">
        <v>5.1491408527754929</v>
      </c>
      <c r="F142" s="135">
        <v>3.5217083485408205</v>
      </c>
      <c r="G142" s="135">
        <v>0.17015663155035327</v>
      </c>
      <c r="H142" s="135">
        <v>3.6420272565739422</v>
      </c>
      <c r="I142" s="135">
        <v>3.4013894405076983</v>
      </c>
      <c r="J142" s="135">
        <v>3.6975839621049058</v>
      </c>
      <c r="K142" s="135">
        <v>8.4968177182596791E-2</v>
      </c>
      <c r="L142" s="135">
        <v>3.7576655363757592</v>
      </c>
      <c r="M142" s="135">
        <v>3.6375023878340529</v>
      </c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>
        <v>5.2526715526449266</v>
      </c>
      <c r="AA142" s="135">
        <v>0.28634644214225019</v>
      </c>
      <c r="AB142" s="135">
        <v>5.4551490636523647</v>
      </c>
      <c r="AC142" s="135">
        <v>5.0501940416374875</v>
      </c>
      <c r="AD142" s="135">
        <v>3.972740118673364</v>
      </c>
      <c r="AE142" s="135">
        <v>0.23369359792509994</v>
      </c>
      <c r="AF142" s="135">
        <v>4.1379864464860807</v>
      </c>
      <c r="AG142" s="135">
        <v>3.8074937908606472</v>
      </c>
      <c r="AH142" s="135">
        <v>2.7518525830388594</v>
      </c>
      <c r="AI142" s="135">
        <v>0.11320361506690667</v>
      </c>
      <c r="AJ142" s="135">
        <v>2.8318996269075098</v>
      </c>
      <c r="AK142" s="135">
        <v>2.6718055391702085</v>
      </c>
    </row>
    <row r="143" spans="1:37" x14ac:dyDescent="0.25">
      <c r="A143" s="134" t="s">
        <v>130</v>
      </c>
      <c r="B143" s="135">
        <v>5.2702496959317813</v>
      </c>
      <c r="C143" s="135">
        <v>0.1280328320565508</v>
      </c>
      <c r="D143" s="135">
        <v>5.3607825796935167</v>
      </c>
      <c r="E143" s="135">
        <v>5.179716812170045</v>
      </c>
      <c r="F143" s="135">
        <v>3.4890336190315119</v>
      </c>
      <c r="G143" s="135">
        <v>0.1376552312828154</v>
      </c>
      <c r="H143" s="135">
        <v>3.5863705665373935</v>
      </c>
      <c r="I143" s="135">
        <v>3.3916966715256303</v>
      </c>
      <c r="J143" s="135">
        <v>3.8296145653355786</v>
      </c>
      <c r="K143" s="135">
        <v>2.0688158336455362E-2</v>
      </c>
      <c r="L143" s="135">
        <v>3.8442433023854923</v>
      </c>
      <c r="M143" s="135">
        <v>3.8149858282856655</v>
      </c>
      <c r="N143" s="135"/>
      <c r="O143" s="135"/>
      <c r="P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>
        <v>4.2938605515248245</v>
      </c>
      <c r="AA143" s="135">
        <v>6.1408152867175195E-3</v>
      </c>
      <c r="AB143" s="135">
        <v>4.2982027636559401</v>
      </c>
      <c r="AC143" s="135">
        <v>4.2895183393937089</v>
      </c>
      <c r="AD143" s="135">
        <v>2.8569846118316256</v>
      </c>
      <c r="AE143" s="135">
        <v>2.7439265682049702E-2</v>
      </c>
      <c r="AF143" s="135">
        <v>2.8763871026662109</v>
      </c>
      <c r="AG143" s="135">
        <v>2.8375821209970402</v>
      </c>
      <c r="AH143" s="135">
        <v>3.0892832703403772</v>
      </c>
      <c r="AI143" s="135">
        <v>4.57916683504399E-2</v>
      </c>
      <c r="AJ143" s="135">
        <v>3.1216628695528366</v>
      </c>
      <c r="AK143" s="135">
        <v>3.0569036711279178</v>
      </c>
    </row>
    <row r="144" spans="1:37" x14ac:dyDescent="0.25">
      <c r="A144" s="134" t="s">
        <v>109</v>
      </c>
      <c r="B144" s="135">
        <v>7.4943411141199725</v>
      </c>
      <c r="C144" s="135">
        <v>2.4855353702084217E-2</v>
      </c>
      <c r="D144" s="135">
        <v>7.5119165032714994</v>
      </c>
      <c r="E144" s="135">
        <v>7.4767657249684456</v>
      </c>
      <c r="F144" s="135">
        <v>4.8846537651217456</v>
      </c>
      <c r="G144" s="135">
        <v>0.14225576106326518</v>
      </c>
      <c r="H144" s="135">
        <v>4.985243778432416</v>
      </c>
      <c r="I144" s="135">
        <v>4.7840637518110762</v>
      </c>
      <c r="J144" s="135">
        <v>5.610827800346188</v>
      </c>
      <c r="K144" s="135">
        <v>0.2524108758265115</v>
      </c>
      <c r="L144" s="135">
        <v>5.7893092422883452</v>
      </c>
      <c r="M144" s="135">
        <v>5.4323463584040308</v>
      </c>
      <c r="N144" s="135"/>
      <c r="O144" s="135"/>
      <c r="P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>
        <v>3.5356033907980118</v>
      </c>
      <c r="AA144" s="135">
        <v>0.14721735595148686</v>
      </c>
      <c r="AB144" s="135">
        <v>3.6397017814996655</v>
      </c>
      <c r="AC144" s="135">
        <v>3.4315050000963576</v>
      </c>
      <c r="AD144" s="135">
        <v>2.1555770215595551</v>
      </c>
      <c r="AE144" s="135">
        <v>0.35261796644785154</v>
      </c>
      <c r="AF144" s="135">
        <v>2.404915576803039</v>
      </c>
      <c r="AG144" s="135">
        <v>1.9062384663160716</v>
      </c>
      <c r="AH144" s="135">
        <v>2.967056693862681</v>
      </c>
      <c r="AI144" s="135">
        <v>0.44161131256716518</v>
      </c>
      <c r="AJ144" s="135">
        <v>3.279323047627615</v>
      </c>
      <c r="AK144" s="135">
        <v>2.6547903400977471</v>
      </c>
    </row>
    <row r="145" spans="1:37" x14ac:dyDescent="0.25">
      <c r="A145" s="134" t="s">
        <v>90</v>
      </c>
      <c r="B145" s="135">
        <v>6.9676436468642757</v>
      </c>
      <c r="C145" s="135">
        <v>1.35949547239408</v>
      </c>
      <c r="D145" s="135">
        <v>7.92895211438654</v>
      </c>
      <c r="E145" s="135">
        <v>6.0063351793420114</v>
      </c>
      <c r="F145" s="135">
        <v>4.6987731333161902</v>
      </c>
      <c r="G145" s="135">
        <v>1.4363539464988881</v>
      </c>
      <c r="H145" s="135">
        <v>5.7144287490696115</v>
      </c>
      <c r="I145" s="135">
        <v>3.6831175175627693</v>
      </c>
      <c r="J145" s="135">
        <v>4.8780716041283831</v>
      </c>
      <c r="K145" s="135">
        <v>0.16524571932535501</v>
      </c>
      <c r="L145" s="135">
        <v>4.9949179728253696</v>
      </c>
      <c r="M145" s="135">
        <v>4.7612252354313975</v>
      </c>
      <c r="N145" s="135"/>
      <c r="O145" s="135"/>
      <c r="P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>
        <v>7.8678662206915213</v>
      </c>
      <c r="AA145" s="135">
        <v>0.12983275753904439</v>
      </c>
      <c r="AB145" s="135">
        <v>7.95967184396756</v>
      </c>
      <c r="AC145" s="135">
        <v>7.7760605974154817</v>
      </c>
      <c r="AD145" s="135">
        <v>5.5247830150819262</v>
      </c>
      <c r="AE145" s="135">
        <v>3.4559633803569703E-2</v>
      </c>
      <c r="AF145" s="135">
        <v>5.5492203664996644</v>
      </c>
      <c r="AG145" s="135">
        <v>5.5003456636641888</v>
      </c>
      <c r="AH145" s="135">
        <v>5.037628892060626</v>
      </c>
      <c r="AI145" s="135">
        <v>0.2048372160316605</v>
      </c>
      <c r="AJ145" s="135">
        <v>5.1824706765559725</v>
      </c>
      <c r="AK145" s="135">
        <v>4.8927871075652805</v>
      </c>
    </row>
    <row r="146" spans="1:37" x14ac:dyDescent="0.25">
      <c r="A146" s="133">
        <v>110</v>
      </c>
      <c r="B146" s="135">
        <v>9.744064812359845</v>
      </c>
      <c r="C146" s="135">
        <v>1.6376324445913899</v>
      </c>
      <c r="D146" s="135">
        <v>11.540489895431564</v>
      </c>
      <c r="E146" s="135">
        <v>7.3312234278377222</v>
      </c>
      <c r="F146" s="135">
        <v>6.2351821386494741</v>
      </c>
      <c r="G146" s="135">
        <v>0.77849090100800411</v>
      </c>
      <c r="H146" s="135">
        <v>6.9908792174499981</v>
      </c>
      <c r="I146" s="135">
        <v>4.995444591603218</v>
      </c>
      <c r="J146" s="135">
        <v>7.5440977484772942</v>
      </c>
      <c r="K146" s="135">
        <v>1.9443511267290801</v>
      </c>
      <c r="L146" s="135">
        <v>9.7816629576603695</v>
      </c>
      <c r="M146" s="135">
        <v>4.884634408136364</v>
      </c>
      <c r="N146" s="135"/>
      <c r="O146" s="135"/>
      <c r="P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>
        <v>8.2888928493842169</v>
      </c>
      <c r="AA146" s="135">
        <v>1.3025101087874282</v>
      </c>
      <c r="AB146" s="135">
        <v>10.437153382633404</v>
      </c>
      <c r="AC146" s="135">
        <v>7.2460548525350612</v>
      </c>
      <c r="AD146" s="135">
        <v>5.412274777269694</v>
      </c>
      <c r="AE146" s="135">
        <v>1.1335448896636096</v>
      </c>
      <c r="AF146" s="135">
        <v>7.1883078803110925</v>
      </c>
      <c r="AG146" s="135">
        <v>4.3694157122980792</v>
      </c>
      <c r="AH146" s="135">
        <v>6.1847288550462212</v>
      </c>
      <c r="AI146" s="135">
        <v>0.9809336428854164</v>
      </c>
      <c r="AJ146" s="135">
        <v>7.3210658811236922</v>
      </c>
      <c r="AK146" s="135">
        <v>4.6460161558582032</v>
      </c>
    </row>
    <row r="147" spans="1:37" x14ac:dyDescent="0.25">
      <c r="A147" s="134" t="s">
        <v>100</v>
      </c>
      <c r="B147" s="135">
        <v>7.3331084017297545</v>
      </c>
      <c r="C147" s="135">
        <v>2.6657556407438487E-3</v>
      </c>
      <c r="D147" s="135">
        <v>7.334993375621786</v>
      </c>
      <c r="E147" s="135">
        <v>7.3312234278377222</v>
      </c>
      <c r="F147" s="135">
        <v>5.029257493348231</v>
      </c>
      <c r="G147" s="135">
        <v>4.7818664231095098E-2</v>
      </c>
      <c r="H147" s="135">
        <v>5.063070395093245</v>
      </c>
      <c r="I147" s="135">
        <v>4.995444591603218</v>
      </c>
      <c r="J147" s="135">
        <v>4.9532794530202731</v>
      </c>
      <c r="K147" s="135">
        <v>9.7078753464563988E-2</v>
      </c>
      <c r="L147" s="135">
        <v>5.0219244979041822</v>
      </c>
      <c r="M147" s="135">
        <v>4.884634408136364</v>
      </c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>
        <v>7.5532663203201764</v>
      </c>
      <c r="AA147" s="135">
        <v>0.21386520092546782</v>
      </c>
      <c r="AB147" s="135">
        <v>7.7044918541544289</v>
      </c>
      <c r="AC147" s="135">
        <v>7.402040786485923</v>
      </c>
      <c r="AD147" s="135">
        <v>5.325238335599936</v>
      </c>
      <c r="AE147" s="135">
        <v>0.11898527671254591</v>
      </c>
      <c r="AF147" s="135">
        <v>5.4093736316247423</v>
      </c>
      <c r="AG147" s="135">
        <v>5.2411030395751297</v>
      </c>
      <c r="AH147" s="135">
        <v>4.7902601671485145</v>
      </c>
      <c r="AI147" s="135">
        <v>0.20399183705784896</v>
      </c>
      <c r="AJ147" s="135">
        <v>4.9345041784388259</v>
      </c>
      <c r="AK147" s="135">
        <v>4.6460161558582032</v>
      </c>
    </row>
    <row r="148" spans="1:37" x14ac:dyDescent="0.25">
      <c r="A148" s="134" t="s">
        <v>101</v>
      </c>
      <c r="B148" s="135">
        <v>11.491614317190555</v>
      </c>
      <c r="C148" s="135">
        <v>6.9120505617220288E-2</v>
      </c>
      <c r="D148" s="135">
        <v>11.540489895431564</v>
      </c>
      <c r="E148" s="135">
        <v>11.442738738949545</v>
      </c>
      <c r="F148" s="135">
        <v>6.9466063357600216</v>
      </c>
      <c r="G148" s="135">
        <v>6.2611309731365944E-2</v>
      </c>
      <c r="H148" s="135">
        <v>6.9908792174499981</v>
      </c>
      <c r="I148" s="135">
        <v>6.9023334540700452</v>
      </c>
      <c r="J148" s="135">
        <v>9.7717671600756475</v>
      </c>
      <c r="K148" s="135">
        <v>1.3994771156224051E-2</v>
      </c>
      <c r="L148" s="135">
        <v>9.7816629576603695</v>
      </c>
      <c r="M148" s="135">
        <v>9.7618713624909272</v>
      </c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>
        <v>7.9345803320127635</v>
      </c>
      <c r="AA148" s="135">
        <v>2.9500685533394015E-2</v>
      </c>
      <c r="AB148" s="135">
        <v>7.9554404668031156</v>
      </c>
      <c r="AC148" s="135">
        <v>7.9137201972224114</v>
      </c>
      <c r="AD148" s="135">
        <v>4.6459189302419794</v>
      </c>
      <c r="AE148" s="135">
        <v>0.19423608728795114</v>
      </c>
      <c r="AF148" s="135">
        <v>4.7832645847144279</v>
      </c>
      <c r="AG148" s="135">
        <v>4.5085732757695318</v>
      </c>
      <c r="AH148" s="135">
        <v>7.0706220138071858</v>
      </c>
      <c r="AI148" s="135">
        <v>0.35418111377217243</v>
      </c>
      <c r="AJ148" s="135">
        <v>7.3210658811236922</v>
      </c>
      <c r="AK148" s="135">
        <v>6.8201781464906794</v>
      </c>
    </row>
    <row r="149" spans="1:37" x14ac:dyDescent="0.25">
      <c r="A149" s="134" t="s">
        <v>102</v>
      </c>
      <c r="B149" s="135">
        <v>9.7543952895755872</v>
      </c>
      <c r="C149" s="135">
        <v>0.40633125040109414</v>
      </c>
      <c r="D149" s="135">
        <v>10.041714872142192</v>
      </c>
      <c r="E149" s="135">
        <v>9.4670757070089824</v>
      </c>
      <c r="F149" s="135">
        <v>6.5401403017408644</v>
      </c>
      <c r="G149" s="135">
        <v>0.23084918163776164</v>
      </c>
      <c r="H149" s="135">
        <v>6.7033753235082711</v>
      </c>
      <c r="I149" s="135">
        <v>6.3769052799734585</v>
      </c>
      <c r="J149" s="135">
        <v>6.9106482238446532</v>
      </c>
      <c r="K149" s="135">
        <v>0.37728644784118481</v>
      </c>
      <c r="L149" s="135">
        <v>7.177430029562931</v>
      </c>
      <c r="M149" s="135">
        <v>6.6438664181263762</v>
      </c>
      <c r="N149" s="135"/>
      <c r="O149" s="135"/>
      <c r="P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>
        <v>10.357583817191523</v>
      </c>
      <c r="AA149" s="135">
        <v>0.11252835859998329</v>
      </c>
      <c r="AB149" s="135">
        <v>10.437153382633404</v>
      </c>
      <c r="AC149" s="135">
        <v>10.278014251749642</v>
      </c>
      <c r="AD149" s="135">
        <v>7.1598333916287542</v>
      </c>
      <c r="AE149" s="135">
        <v>4.0269008076308732E-2</v>
      </c>
      <c r="AF149" s="135">
        <v>7.1883078803110925</v>
      </c>
      <c r="AG149" s="135">
        <v>7.1313589029464159</v>
      </c>
      <c r="AH149" s="135">
        <v>6.875163414959955</v>
      </c>
      <c r="AI149" s="135">
        <v>0.15535760362629747</v>
      </c>
      <c r="AJ149" s="135">
        <v>6.985017829992973</v>
      </c>
      <c r="AK149" s="135">
        <v>6.7653089999269378</v>
      </c>
    </row>
    <row r="150" spans="1:37" x14ac:dyDescent="0.25">
      <c r="A150" s="134" t="s">
        <v>103</v>
      </c>
      <c r="B150" s="135">
        <v>10.39714124094348</v>
      </c>
      <c r="C150" s="135">
        <v>0.12837085806062679</v>
      </c>
      <c r="D150" s="135">
        <v>10.487913145184988</v>
      </c>
      <c r="E150" s="135">
        <v>10.30636933670197</v>
      </c>
      <c r="F150" s="135">
        <v>6.4247244237487795</v>
      </c>
      <c r="G150" s="135">
        <v>6.5035685095027246E-2</v>
      </c>
      <c r="H150" s="135">
        <v>6.4707115976984975</v>
      </c>
      <c r="I150" s="135">
        <v>6.3787372497990624</v>
      </c>
      <c r="J150" s="135">
        <v>8.5406961569686004</v>
      </c>
      <c r="K150" s="135">
        <v>0.41582406778475345</v>
      </c>
      <c r="L150" s="135">
        <v>8.8347281750797393</v>
      </c>
      <c r="M150" s="135">
        <v>8.2466641388574633</v>
      </c>
      <c r="N150" s="135"/>
      <c r="O150" s="135"/>
      <c r="P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>
        <v>7.3101409280123999</v>
      </c>
      <c r="AA150" s="135">
        <v>9.063139709936284E-2</v>
      </c>
      <c r="AB150" s="135">
        <v>7.3742270034897395</v>
      </c>
      <c r="AC150" s="135">
        <v>7.2460548525350612</v>
      </c>
      <c r="AD150" s="135">
        <v>4.518108451608108</v>
      </c>
      <c r="AE150" s="135">
        <v>0.21028328855864339</v>
      </c>
      <c r="AF150" s="135">
        <v>4.6668011909181368</v>
      </c>
      <c r="AG150" s="135">
        <v>4.3694157122980792</v>
      </c>
      <c r="AH150" s="135">
        <v>6.0028698242692284</v>
      </c>
      <c r="AI150" s="135">
        <v>0.25725156663753168</v>
      </c>
      <c r="AJ150" s="135">
        <v>6.1847741515095098</v>
      </c>
      <c r="AK150" s="135">
        <v>5.8209654970289471</v>
      </c>
    </row>
    <row r="151" spans="1:37" x14ac:dyDescent="0.25">
      <c r="A151" s="133">
        <v>112</v>
      </c>
      <c r="B151" s="135">
        <v>1.5267510551526484</v>
      </c>
      <c r="C151" s="135">
        <v>0.69308055249926492</v>
      </c>
      <c r="D151" s="135">
        <v>2.5889734674799989</v>
      </c>
      <c r="E151" s="135">
        <v>0.84358667181970792</v>
      </c>
      <c r="F151" s="135">
        <v>0.89234291953790379</v>
      </c>
      <c r="G151" s="135">
        <v>0.39505345522123159</v>
      </c>
      <c r="H151" s="135">
        <v>1.5087977819637755</v>
      </c>
      <c r="I151" s="135">
        <v>0.50837818737889684</v>
      </c>
      <c r="J151" s="135">
        <v>1.3639774915717009</v>
      </c>
      <c r="K151" s="135">
        <v>0.6672096156093712</v>
      </c>
      <c r="L151" s="135">
        <v>2.3223777238598799</v>
      </c>
      <c r="M151" s="135">
        <v>0.72069824154774353</v>
      </c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>
        <v>1.4432969935651752</v>
      </c>
      <c r="AA151" s="135">
        <v>0.64453911053252322</v>
      </c>
      <c r="AB151" s="135">
        <v>2.5354999336976998</v>
      </c>
      <c r="AC151" s="135">
        <v>0.8697920031486791</v>
      </c>
      <c r="AD151" s="135">
        <v>0.8653971478523601</v>
      </c>
      <c r="AE151" s="135">
        <v>0.42327077951947123</v>
      </c>
      <c r="AF151" s="135">
        <v>1.6085765484239847</v>
      </c>
      <c r="AG151" s="135">
        <v>0.53075950909403002</v>
      </c>
      <c r="AH151" s="135">
        <v>1.2424846682825526</v>
      </c>
      <c r="AI151" s="135">
        <v>0.54782290647321319</v>
      </c>
      <c r="AJ151" s="135">
        <v>1.9928852783384883</v>
      </c>
      <c r="AK151" s="135">
        <v>0.70368103346370758</v>
      </c>
    </row>
    <row r="152" spans="1:37" x14ac:dyDescent="0.25">
      <c r="A152" s="134" t="s">
        <v>95</v>
      </c>
      <c r="B152" s="135">
        <v>1.0802344930503909</v>
      </c>
      <c r="C152" s="135">
        <v>5.3167258690478607E-2</v>
      </c>
      <c r="D152" s="135">
        <v>1.1178294222075291</v>
      </c>
      <c r="E152" s="135">
        <v>1.0426395638932526</v>
      </c>
      <c r="F152" s="135">
        <v>0.68752343810803296</v>
      </c>
      <c r="G152" s="135">
        <v>5.961176682267879E-2</v>
      </c>
      <c r="H152" s="135">
        <v>0.72967532266685964</v>
      </c>
      <c r="I152" s="135">
        <v>0.64537155354920628</v>
      </c>
      <c r="J152" s="135">
        <v>0.84432876812606961</v>
      </c>
      <c r="K152" s="135">
        <v>1.3855692484216732E-2</v>
      </c>
      <c r="L152" s="135">
        <v>0.8541262222396997</v>
      </c>
      <c r="M152" s="135">
        <v>0.83453131401243941</v>
      </c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>
        <v>1.0978386975868302</v>
      </c>
      <c r="AA152" s="135">
        <v>2.4920670820010427E-2</v>
      </c>
      <c r="AB152" s="135">
        <v>1.1154602729153791</v>
      </c>
      <c r="AC152" s="135">
        <v>1.0802171222582813</v>
      </c>
      <c r="AD152" s="135">
        <v>0.74359617370694986</v>
      </c>
      <c r="AE152" s="135">
        <v>4.4756760206496646E-2</v>
      </c>
      <c r="AF152" s="135">
        <v>0.77524398235290515</v>
      </c>
      <c r="AG152" s="135">
        <v>0.71194836506099446</v>
      </c>
      <c r="AH152" s="135">
        <v>0.7616214263417429</v>
      </c>
      <c r="AI152" s="135">
        <v>4.2647592180942967E-2</v>
      </c>
      <c r="AJ152" s="135">
        <v>0.79177782797416707</v>
      </c>
      <c r="AK152" s="135">
        <v>0.73146502470931873</v>
      </c>
    </row>
    <row r="153" spans="1:37" x14ac:dyDescent="0.25">
      <c r="A153" s="134" t="s">
        <v>96</v>
      </c>
      <c r="B153" s="135">
        <v>0.90178267206575968</v>
      </c>
      <c r="C153" s="135">
        <v>8.2301572823833907E-2</v>
      </c>
      <c r="D153" s="135">
        <v>0.95997867231181144</v>
      </c>
      <c r="E153" s="135">
        <v>0.84358667181970792</v>
      </c>
      <c r="F153" s="135">
        <v>0.53977413802444763</v>
      </c>
      <c r="G153" s="135">
        <v>4.440057920653516E-2</v>
      </c>
      <c r="H153" s="135">
        <v>0.57117008866999852</v>
      </c>
      <c r="I153" s="135">
        <v>0.50837818737889684</v>
      </c>
      <c r="J153" s="135">
        <v>0.77831834818882073</v>
      </c>
      <c r="K153" s="135">
        <v>8.1487136277195296E-2</v>
      </c>
      <c r="L153" s="135">
        <v>0.83593845482989793</v>
      </c>
      <c r="M153" s="135">
        <v>0.72069824154774353</v>
      </c>
      <c r="N153" s="135"/>
      <c r="O153" s="135"/>
      <c r="P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>
        <v>0.88975781883632588</v>
      </c>
      <c r="AA153" s="135">
        <v>2.8235927329311426E-2</v>
      </c>
      <c r="AB153" s="135">
        <v>0.90972363452397265</v>
      </c>
      <c r="AC153" s="135">
        <v>0.8697920031486791</v>
      </c>
      <c r="AD153" s="135">
        <v>0.53662900415305048</v>
      </c>
      <c r="AE153" s="135">
        <v>8.3007195167475664E-3</v>
      </c>
      <c r="AF153" s="135">
        <v>0.54249849921207094</v>
      </c>
      <c r="AG153" s="135">
        <v>0.53075950909403002</v>
      </c>
      <c r="AH153" s="135">
        <v>0.75922695156904219</v>
      </c>
      <c r="AI153" s="135">
        <v>7.8553790719030181E-2</v>
      </c>
      <c r="AJ153" s="135">
        <v>0.8147728696743769</v>
      </c>
      <c r="AK153" s="135">
        <v>0.70368103346370758</v>
      </c>
    </row>
    <row r="154" spans="1:37" x14ac:dyDescent="0.25">
      <c r="A154" s="134" t="s">
        <v>97</v>
      </c>
      <c r="B154" s="135">
        <v>1.556735039907418</v>
      </c>
      <c r="C154" s="135">
        <v>2.9897864656784047E-2</v>
      </c>
      <c r="D154" s="135">
        <v>1.5778760227492206</v>
      </c>
      <c r="E154" s="135">
        <v>1.5355940570656157</v>
      </c>
      <c r="F154" s="135">
        <v>0.8420722733589352</v>
      </c>
      <c r="G154" s="135">
        <v>0.10356837770734641</v>
      </c>
      <c r="H154" s="135">
        <v>0.91530617555228921</v>
      </c>
      <c r="I154" s="135">
        <v>0.76883837116558129</v>
      </c>
      <c r="J154" s="135">
        <v>1.5365249480792382</v>
      </c>
      <c r="K154" s="135">
        <v>0.28695242108285812</v>
      </c>
      <c r="L154" s="135">
        <v>1.7394309509048245</v>
      </c>
      <c r="M154" s="135">
        <v>1.3336189452536522</v>
      </c>
      <c r="N154" s="135"/>
      <c r="O154" s="135"/>
      <c r="P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>
        <v>1.3389524792838718</v>
      </c>
      <c r="AA154" s="135">
        <v>6.4372909487395102E-2</v>
      </c>
      <c r="AB154" s="135">
        <v>1.3844710001071137</v>
      </c>
      <c r="AC154" s="135">
        <v>1.29343395846063</v>
      </c>
      <c r="AD154" s="135">
        <v>0.64807620718264514</v>
      </c>
      <c r="AE154" s="135">
        <v>9.0769200289335258E-2</v>
      </c>
      <c r="AF154" s="135">
        <v>0.71225972423011463</v>
      </c>
      <c r="AG154" s="135">
        <v>0.58389269013517553</v>
      </c>
      <c r="AH154" s="135">
        <v>1.4853839850176378</v>
      </c>
      <c r="AI154" s="135">
        <v>5.675202522417621E-2</v>
      </c>
      <c r="AJ154" s="135">
        <v>1.5255137268997274</v>
      </c>
      <c r="AK154" s="135">
        <v>1.4452542431355482</v>
      </c>
    </row>
    <row r="155" spans="1:37" x14ac:dyDescent="0.25">
      <c r="A155" s="134" t="s">
        <v>98</v>
      </c>
      <c r="B155" s="135">
        <v>2.5682520155870252</v>
      </c>
      <c r="C155" s="135">
        <v>2.930455829904919E-2</v>
      </c>
      <c r="D155" s="135">
        <v>2.5889734674799989</v>
      </c>
      <c r="E155" s="135">
        <v>2.5475305636940511</v>
      </c>
      <c r="F155" s="135">
        <v>1.5000018286601997</v>
      </c>
      <c r="G155" s="135">
        <v>1.2439356455909135E-2</v>
      </c>
      <c r="H155" s="135">
        <v>1.5087977819637755</v>
      </c>
      <c r="I155" s="135">
        <v>1.491205875356624</v>
      </c>
      <c r="J155" s="135">
        <v>2.2967379018926746</v>
      </c>
      <c r="K155" s="135">
        <v>3.6260183962816911E-2</v>
      </c>
      <c r="L155" s="135">
        <v>2.3223777238598799</v>
      </c>
      <c r="M155" s="135">
        <v>2.2710980799254687</v>
      </c>
      <c r="N155" s="135"/>
      <c r="O155" s="135"/>
      <c r="P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>
        <v>2.4466389785536728</v>
      </c>
      <c r="AA155" s="135">
        <v>0.12566836793011843</v>
      </c>
      <c r="AB155" s="135">
        <v>2.5354999336976998</v>
      </c>
      <c r="AC155" s="135">
        <v>2.3577780234096464</v>
      </c>
      <c r="AD155" s="135">
        <v>1.5332872063667953</v>
      </c>
      <c r="AE155" s="135">
        <v>0.10647520863942848</v>
      </c>
      <c r="AF155" s="135">
        <v>1.6085765484239847</v>
      </c>
      <c r="AG155" s="135">
        <v>1.4579978643096061</v>
      </c>
      <c r="AH155" s="135">
        <v>1.9637063102017871</v>
      </c>
      <c r="AI155" s="135">
        <v>4.1265292474986053E-2</v>
      </c>
      <c r="AJ155" s="135">
        <v>1.9928852783384883</v>
      </c>
      <c r="AK155" s="135">
        <v>1.9345273420650861</v>
      </c>
    </row>
    <row r="156" spans="1:37" x14ac:dyDescent="0.25">
      <c r="A156" s="133">
        <v>114</v>
      </c>
      <c r="B156" s="135">
        <v>27.200393206019029</v>
      </c>
      <c r="C156" s="135">
        <v>11.719003469529889</v>
      </c>
      <c r="D156" s="135">
        <v>42.216587731385751</v>
      </c>
      <c r="E156" s="135">
        <v>15.239961582004419</v>
      </c>
      <c r="F156" s="135">
        <v>18.241036663808195</v>
      </c>
      <c r="G156" s="135">
        <v>7.5190592161273768</v>
      </c>
      <c r="H156" s="135">
        <v>28.116209132324737</v>
      </c>
      <c r="I156" s="135">
        <v>10.63141320833487</v>
      </c>
      <c r="J156" s="135">
        <v>19.262616565753291</v>
      </c>
      <c r="K156" s="135">
        <v>10.222168848945051</v>
      </c>
      <c r="L156" s="135">
        <v>39.314481811900066</v>
      </c>
      <c r="M156" s="135">
        <v>9.9083790033895269</v>
      </c>
      <c r="N156" s="135"/>
      <c r="O156" s="135"/>
      <c r="P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>
        <v>26.449242101760316</v>
      </c>
      <c r="AA156" s="135">
        <v>12.198725123112681</v>
      </c>
      <c r="AB156" s="135">
        <v>43.79992227248443</v>
      </c>
      <c r="AC156" s="135">
        <v>14.85229328191938</v>
      </c>
      <c r="AD156" s="135">
        <v>16.820061272634916</v>
      </c>
      <c r="AE156" s="135">
        <v>9.223122415520324</v>
      </c>
      <c r="AF156" s="135">
        <v>32.251332179692888</v>
      </c>
      <c r="AG156" s="135">
        <v>8.9247634926855675</v>
      </c>
      <c r="AH156" s="135">
        <v>20.702738782619605</v>
      </c>
      <c r="AI156" s="135">
        <v>9.9098549028330911</v>
      </c>
      <c r="AJ156" s="135">
        <v>36.491633932760635</v>
      </c>
      <c r="AK156" s="135">
        <v>10.865594377966231</v>
      </c>
    </row>
    <row r="157" spans="1:37" x14ac:dyDescent="0.25">
      <c r="A157" s="134" t="s">
        <v>116</v>
      </c>
      <c r="B157" s="135">
        <v>15.333509303732534</v>
      </c>
      <c r="C157" s="135">
        <v>0.13229645679691188</v>
      </c>
      <c r="D157" s="135">
        <v>15.427057025460648</v>
      </c>
      <c r="E157" s="135">
        <v>15.239961582004419</v>
      </c>
      <c r="F157" s="135">
        <v>10.636249381570769</v>
      </c>
      <c r="G157" s="135">
        <v>6.8393817816003013E-3</v>
      </c>
      <c r="H157" s="135">
        <v>10.641085554806669</v>
      </c>
      <c r="I157" s="135">
        <v>10.63141320833487</v>
      </c>
      <c r="J157" s="135">
        <v>10.099108832647788</v>
      </c>
      <c r="K157" s="135">
        <v>0.26973271128615933</v>
      </c>
      <c r="L157" s="135">
        <v>10.28983866190605</v>
      </c>
      <c r="M157" s="135">
        <v>9.9083790033895269</v>
      </c>
      <c r="N157" s="135"/>
      <c r="O157" s="135"/>
      <c r="P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>
        <v>15.103241030752452</v>
      </c>
      <c r="AA157" s="135">
        <v>0.35489370984675178</v>
      </c>
      <c r="AB157" s="135">
        <v>15.354188779585524</v>
      </c>
      <c r="AC157" s="135">
        <v>14.85229328191938</v>
      </c>
      <c r="AD157" s="135">
        <v>9.612593722655026</v>
      </c>
      <c r="AE157" s="135">
        <v>0.97273883983300757</v>
      </c>
      <c r="AF157" s="135">
        <v>10.300423952624485</v>
      </c>
      <c r="AG157" s="135">
        <v>8.9247634926855675</v>
      </c>
      <c r="AH157" s="135">
        <v>11.804891712409468</v>
      </c>
      <c r="AI157" s="135">
        <v>1.3283670294705086</v>
      </c>
      <c r="AJ157" s="135">
        <v>12.744189046852703</v>
      </c>
      <c r="AK157" s="135">
        <v>10.865594377966231</v>
      </c>
    </row>
    <row r="158" spans="1:37" x14ac:dyDescent="0.25">
      <c r="A158" s="134" t="s">
        <v>113</v>
      </c>
      <c r="B158" s="135">
        <v>17.899283545213969</v>
      </c>
      <c r="C158" s="135">
        <v>0.14587972322020507</v>
      </c>
      <c r="D158" s="135">
        <v>18.002436086740865</v>
      </c>
      <c r="E158" s="135">
        <v>17.796131003687073</v>
      </c>
      <c r="F158" s="135">
        <v>12.039926993812976</v>
      </c>
      <c r="G158" s="135">
        <v>0.19176141264380875</v>
      </c>
      <c r="H158" s="135">
        <v>12.175522789063301</v>
      </c>
      <c r="I158" s="135">
        <v>11.904331198562653</v>
      </c>
      <c r="J158" s="135">
        <v>12.59761658551213</v>
      </c>
      <c r="K158" s="135">
        <v>9.8645632260068186E-2</v>
      </c>
      <c r="L158" s="135">
        <v>12.667369581017502</v>
      </c>
      <c r="M158" s="135">
        <v>12.527863590006758</v>
      </c>
      <c r="N158" s="135"/>
      <c r="O158" s="135"/>
      <c r="P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>
        <v>17.18242206571016</v>
      </c>
      <c r="AA158" s="135">
        <v>1.9322772939372914</v>
      </c>
      <c r="AB158" s="135">
        <v>18.548748443385985</v>
      </c>
      <c r="AC158" s="135">
        <v>15.816095688034336</v>
      </c>
      <c r="AD158" s="135">
        <v>11.53710023014804</v>
      </c>
      <c r="AE158" s="135">
        <v>1.4664154837208321</v>
      </c>
      <c r="AF158" s="135">
        <v>12.574012562723995</v>
      </c>
      <c r="AG158" s="135">
        <v>10.500187897572085</v>
      </c>
      <c r="AH158" s="135">
        <v>12.137441946458559</v>
      </c>
      <c r="AI158" s="135">
        <v>1.0016028919653315</v>
      </c>
      <c r="AJ158" s="135">
        <v>12.84568214342328</v>
      </c>
      <c r="AK158" s="135">
        <v>11.429201749493837</v>
      </c>
    </row>
    <row r="159" spans="1:37" x14ac:dyDescent="0.25">
      <c r="A159" s="134" t="s">
        <v>114</v>
      </c>
      <c r="B159" s="135">
        <v>34.036944009741319</v>
      </c>
      <c r="C159" s="135">
        <v>1.2017641884040635</v>
      </c>
      <c r="D159" s="135">
        <v>34.886719616749026</v>
      </c>
      <c r="E159" s="135">
        <v>33.187168402733612</v>
      </c>
      <c r="F159" s="135">
        <v>24.264474594947302</v>
      </c>
      <c r="G159" s="135">
        <v>0.82945449633438928</v>
      </c>
      <c r="H159" s="135">
        <v>24.850987493991106</v>
      </c>
      <c r="I159" s="135">
        <v>23.677961695903495</v>
      </c>
      <c r="J159" s="135">
        <v>21.010809241807145</v>
      </c>
      <c r="K159" s="135">
        <v>0.80046583794967285</v>
      </c>
      <c r="L159" s="135">
        <v>21.576824063929539</v>
      </c>
      <c r="M159" s="135">
        <v>20.444794419684751</v>
      </c>
      <c r="N159" s="135"/>
      <c r="O159" s="135"/>
      <c r="P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>
        <v>29.994911111229214</v>
      </c>
      <c r="AA159" s="135">
        <v>0.84353679276906035</v>
      </c>
      <c r="AB159" s="135">
        <v>30.591381697576388</v>
      </c>
      <c r="AC159" s="135">
        <v>29.398440524882044</v>
      </c>
      <c r="AD159" s="135">
        <v>14.819224818172184</v>
      </c>
      <c r="AE159" s="135">
        <v>1.6980407266957207</v>
      </c>
      <c r="AF159" s="135">
        <v>16.01992093074967</v>
      </c>
      <c r="AG159" s="135">
        <v>13.618528705594697</v>
      </c>
      <c r="AH159" s="135">
        <v>32.627725530072624</v>
      </c>
      <c r="AI159" s="135">
        <v>5.4643916668487629</v>
      </c>
      <c r="AJ159" s="135">
        <v>36.491633932760635</v>
      </c>
      <c r="AK159" s="135">
        <v>28.763817127384609</v>
      </c>
    </row>
    <row r="160" spans="1:37" x14ac:dyDescent="0.25">
      <c r="A160" s="134" t="s">
        <v>117</v>
      </c>
      <c r="B160" s="135">
        <v>41.531835965388304</v>
      </c>
      <c r="C160" s="135">
        <v>0.9683852343324747</v>
      </c>
      <c r="D160" s="135">
        <v>42.216587731385751</v>
      </c>
      <c r="E160" s="135">
        <v>40.847084199390856</v>
      </c>
      <c r="F160" s="135">
        <v>26.023495684901739</v>
      </c>
      <c r="G160" s="135">
        <v>2.9595437395061417</v>
      </c>
      <c r="H160" s="135">
        <v>28.116209132324737</v>
      </c>
      <c r="I160" s="135">
        <v>23.930782237478738</v>
      </c>
      <c r="J160" s="135">
        <v>33.342931603046111</v>
      </c>
      <c r="K160" s="135">
        <v>8.445047293753154</v>
      </c>
      <c r="L160" s="135">
        <v>39.314481811900066</v>
      </c>
      <c r="M160" s="135">
        <v>27.371381394192159</v>
      </c>
      <c r="N160" s="135"/>
      <c r="O160" s="135"/>
      <c r="P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>
        <v>43.516394199349435</v>
      </c>
      <c r="AA160" s="135">
        <v>0.40096924634114978</v>
      </c>
      <c r="AB160" s="135">
        <v>43.79992227248443</v>
      </c>
      <c r="AC160" s="135">
        <v>43.232866126214439</v>
      </c>
      <c r="AD160" s="135">
        <v>31.311326319564415</v>
      </c>
      <c r="AE160" s="135">
        <v>1.3293690361039434</v>
      </c>
      <c r="AF160" s="135">
        <v>32.251332179692888</v>
      </c>
      <c r="AG160" s="135">
        <v>30.371320459435946</v>
      </c>
      <c r="AH160" s="135">
        <v>26.240895941537779</v>
      </c>
      <c r="AI160" s="135">
        <v>1.9960595479901231</v>
      </c>
      <c r="AJ160" s="135">
        <v>27.65232318357377</v>
      </c>
      <c r="AK160" s="135">
        <v>24.829468699501785</v>
      </c>
    </row>
    <row r="161" spans="1:37" x14ac:dyDescent="0.25">
      <c r="A161" s="133">
        <v>115</v>
      </c>
      <c r="B161" s="135">
        <v>11.013015714893665</v>
      </c>
      <c r="C161" s="135">
        <v>9.1748446363801719</v>
      </c>
      <c r="D161" s="135">
        <v>25.763714369522102</v>
      </c>
      <c r="E161" s="135">
        <v>4.2641825532055799</v>
      </c>
      <c r="F161" s="135">
        <v>6.8977001885251115</v>
      </c>
      <c r="G161" s="135">
        <v>5.6863161967317977</v>
      </c>
      <c r="H161" s="135">
        <v>16.912427989484868</v>
      </c>
      <c r="I161" s="135">
        <v>2.3543774069745713</v>
      </c>
      <c r="J161" s="135">
        <v>8.847928381692391</v>
      </c>
      <c r="K161" s="135">
        <v>7.6753090576706784</v>
      </c>
      <c r="L161" s="135">
        <v>23.062773346638892</v>
      </c>
      <c r="M161" s="135">
        <v>3.6712645516691338</v>
      </c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>
        <v>10.070033718173663</v>
      </c>
      <c r="AA161" s="135">
        <v>7.5997027022974315</v>
      </c>
      <c r="AB161" s="135">
        <v>22.450761082486839</v>
      </c>
      <c r="AC161" s="135">
        <v>4.3162280175670924</v>
      </c>
      <c r="AD161" s="135">
        <v>6.7221819242059793</v>
      </c>
      <c r="AE161" s="135">
        <v>5.4980741788442398</v>
      </c>
      <c r="AF161" s="135">
        <v>15.560072910972007</v>
      </c>
      <c r="AG161" s="135">
        <v>2.1050998723316838</v>
      </c>
      <c r="AH161" s="135">
        <v>7.1978813570305213</v>
      </c>
      <c r="AI161" s="135">
        <v>4.5862445791350721</v>
      </c>
      <c r="AJ161" s="135">
        <v>14.814979568756881</v>
      </c>
      <c r="AK161" s="135">
        <v>3.374134983904213</v>
      </c>
    </row>
    <row r="162" spans="1:37" x14ac:dyDescent="0.25">
      <c r="A162" s="134" t="s">
        <v>116</v>
      </c>
      <c r="B162" s="135">
        <v>4.2918551057231786</v>
      </c>
      <c r="C162" s="135">
        <v>3.9134899075879311E-2</v>
      </c>
      <c r="D162" s="135">
        <v>4.3195276582407773</v>
      </c>
      <c r="E162" s="135">
        <v>4.2641825532055799</v>
      </c>
      <c r="F162" s="135">
        <v>2.3604654893423289</v>
      </c>
      <c r="G162" s="135">
        <v>8.6098486531677697E-3</v>
      </c>
      <c r="H162" s="135">
        <v>2.3665535717100861</v>
      </c>
      <c r="I162" s="135">
        <v>2.3543774069745713</v>
      </c>
      <c r="J162" s="135">
        <v>4.1524876752188273</v>
      </c>
      <c r="K162" s="135">
        <v>6.5628858408451327E-2</v>
      </c>
      <c r="L162" s="135">
        <v>4.1988942860409857</v>
      </c>
      <c r="M162" s="135">
        <v>4.106081064396669</v>
      </c>
      <c r="N162" s="135"/>
      <c r="O162" s="135"/>
      <c r="P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>
        <v>4.4829949507548124</v>
      </c>
      <c r="AA162" s="135">
        <v>0.23584405866944461</v>
      </c>
      <c r="AB162" s="135">
        <v>4.6497618839425323</v>
      </c>
      <c r="AC162" s="135">
        <v>4.3162280175670924</v>
      </c>
      <c r="AD162" s="135">
        <v>2.4063791195447073</v>
      </c>
      <c r="AE162" s="135">
        <v>0.42607319747021444</v>
      </c>
      <c r="AF162" s="135">
        <v>2.7076583667577308</v>
      </c>
      <c r="AG162" s="135">
        <v>2.1050998723316838</v>
      </c>
      <c r="AH162" s="135">
        <v>4.4647240371017265</v>
      </c>
      <c r="AI162" s="135">
        <v>0.40899264842166883</v>
      </c>
      <c r="AJ162" s="135">
        <v>4.7539255122561288</v>
      </c>
      <c r="AK162" s="135">
        <v>4.1755225619473242</v>
      </c>
    </row>
    <row r="163" spans="1:37" x14ac:dyDescent="0.25">
      <c r="A163" s="134" t="s">
        <v>113</v>
      </c>
      <c r="B163" s="135">
        <v>5.6614807495276356</v>
      </c>
      <c r="C163" s="135">
        <v>0.63373181689424607</v>
      </c>
      <c r="D163" s="135">
        <v>6.1095968147072295</v>
      </c>
      <c r="E163" s="135">
        <v>5.2133646843480417</v>
      </c>
      <c r="F163" s="135">
        <v>3.8593519738940323</v>
      </c>
      <c r="G163" s="135">
        <v>0.49999831242715725</v>
      </c>
      <c r="H163" s="135">
        <v>4.2129041711931077</v>
      </c>
      <c r="I163" s="135">
        <v>3.5057997765949569</v>
      </c>
      <c r="J163" s="135">
        <v>3.8745768676122481</v>
      </c>
      <c r="K163" s="135">
        <v>0.28752703460422729</v>
      </c>
      <c r="L163" s="135">
        <v>4.0778891835553619</v>
      </c>
      <c r="M163" s="135">
        <v>3.6712645516691338</v>
      </c>
      <c r="N163" s="135"/>
      <c r="O163" s="135"/>
      <c r="P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>
        <v>5.2898347477705503</v>
      </c>
      <c r="AA163" s="135">
        <v>0.1486773279019922</v>
      </c>
      <c r="AB163" s="135">
        <v>5.3949654945387371</v>
      </c>
      <c r="AC163" s="135">
        <v>5.1847040010023635</v>
      </c>
      <c r="AD163" s="135">
        <v>3.6910046397200098</v>
      </c>
      <c r="AE163" s="135">
        <v>0.10700752633617887</v>
      </c>
      <c r="AF163" s="135">
        <v>3.7666703872303136</v>
      </c>
      <c r="AG163" s="135">
        <v>3.6153388922097065</v>
      </c>
      <c r="AH163" s="135">
        <v>3.4374847323086621</v>
      </c>
      <c r="AI163" s="135">
        <v>8.959007336652812E-2</v>
      </c>
      <c r="AJ163" s="135">
        <v>3.5008344807131118</v>
      </c>
      <c r="AK163" s="135">
        <v>3.374134983904213</v>
      </c>
    </row>
    <row r="164" spans="1:37" x14ac:dyDescent="0.25">
      <c r="A164" s="134" t="s">
        <v>114</v>
      </c>
      <c r="B164" s="135">
        <v>8.45761627938451</v>
      </c>
      <c r="C164" s="135">
        <v>0.40360279130666865</v>
      </c>
      <c r="D164" s="135">
        <v>8.7430065500232779</v>
      </c>
      <c r="E164" s="135">
        <v>8.1722260087457421</v>
      </c>
      <c r="F164" s="135">
        <v>5.5189514179524082</v>
      </c>
      <c r="G164" s="135">
        <v>0.20558595311877195</v>
      </c>
      <c r="H164" s="135">
        <v>5.6643226395193995</v>
      </c>
      <c r="I164" s="135">
        <v>5.3735801963854168</v>
      </c>
      <c r="J164" s="135">
        <v>6.3181294520790203</v>
      </c>
      <c r="K164" s="135">
        <v>0.42573620210395502</v>
      </c>
      <c r="L164" s="135">
        <v>6.61917040758334</v>
      </c>
      <c r="M164" s="135">
        <v>6.0170884965747007</v>
      </c>
      <c r="N164" s="135"/>
      <c r="O164" s="135"/>
      <c r="P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>
        <v>8.3911629779544725</v>
      </c>
      <c r="AA164" s="135">
        <v>3.7676948388128635E-2</v>
      </c>
      <c r="AB164" s="135">
        <v>8.4178046036540302</v>
      </c>
      <c r="AC164" s="135">
        <v>8.3645213522549167</v>
      </c>
      <c r="AD164" s="135">
        <v>5.3521879743567702</v>
      </c>
      <c r="AE164" s="135">
        <v>0.16151823417446756</v>
      </c>
      <c r="AF164" s="135">
        <v>5.4663986130268105</v>
      </c>
      <c r="AG164" s="135">
        <v>5.2379773356867299</v>
      </c>
      <c r="AH164" s="135">
        <v>6.5337962577350588</v>
      </c>
      <c r="AI164" s="135">
        <v>0.26625876444095736</v>
      </c>
      <c r="AJ164" s="135">
        <v>6.722069635621601</v>
      </c>
      <c r="AK164" s="135">
        <v>6.3455228798485166</v>
      </c>
    </row>
    <row r="165" spans="1:37" x14ac:dyDescent="0.25">
      <c r="A165" s="134" t="s">
        <v>117</v>
      </c>
      <c r="B165" s="135">
        <v>25.641110724939338</v>
      </c>
      <c r="C165" s="135">
        <v>0.17338773696548007</v>
      </c>
      <c r="D165" s="135">
        <v>25.763714369522102</v>
      </c>
      <c r="E165" s="135">
        <v>25.518507080356574</v>
      </c>
      <c r="F165" s="135">
        <v>15.852031872911677</v>
      </c>
      <c r="G165" s="135">
        <v>1.4996265695455748</v>
      </c>
      <c r="H165" s="135">
        <v>16.912427989484868</v>
      </c>
      <c r="I165" s="135">
        <v>14.791635756338486</v>
      </c>
      <c r="J165" s="135">
        <v>21.04651953185947</v>
      </c>
      <c r="K165" s="135">
        <v>2.851413490047555</v>
      </c>
      <c r="L165" s="135">
        <v>23.062773346638892</v>
      </c>
      <c r="M165" s="135">
        <v>19.030265717080049</v>
      </c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>
        <v>22.116142196214817</v>
      </c>
      <c r="AA165" s="135">
        <v>0.47322256719216815</v>
      </c>
      <c r="AB165" s="135">
        <v>22.450761082486839</v>
      </c>
      <c r="AC165" s="135">
        <v>21.781523309942799</v>
      </c>
      <c r="AD165" s="135">
        <v>15.439155963202428</v>
      </c>
      <c r="AE165" s="135">
        <v>0.1710023874566606</v>
      </c>
      <c r="AF165" s="135">
        <v>15.560072910972007</v>
      </c>
      <c r="AG165" s="135">
        <v>15.31823901543285</v>
      </c>
      <c r="AH165" s="135">
        <v>14.355520400976634</v>
      </c>
      <c r="AI165" s="135">
        <v>0.64977338643152815</v>
      </c>
      <c r="AJ165" s="135">
        <v>14.814979568756881</v>
      </c>
      <c r="AK165" s="135">
        <v>13.896061233196388</v>
      </c>
    </row>
    <row r="166" spans="1:37" x14ac:dyDescent="0.25">
      <c r="A166" s="133">
        <v>117</v>
      </c>
      <c r="B166" s="135">
        <v>36.173060481519222</v>
      </c>
      <c r="C166" s="135">
        <v>16.277617985597999</v>
      </c>
      <c r="D166" s="135">
        <v>53.936621283743598</v>
      </c>
      <c r="E166" s="135">
        <v>15.548777216121472</v>
      </c>
      <c r="F166" s="135">
        <v>22.760028044124262</v>
      </c>
      <c r="G166" s="135">
        <v>16.754664060399005</v>
      </c>
      <c r="H166" s="135">
        <v>41.059156193531216</v>
      </c>
      <c r="I166" s="135">
        <v>-4.495439717547054</v>
      </c>
      <c r="J166" s="135">
        <v>28.838019740399169</v>
      </c>
      <c r="K166" s="135">
        <v>9.1121227513279539</v>
      </c>
      <c r="L166" s="135">
        <v>43.095066407387343</v>
      </c>
      <c r="M166" s="135">
        <v>15.631911103234003</v>
      </c>
      <c r="N166" s="135"/>
      <c r="O166" s="135"/>
      <c r="P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>
        <v>34.032314688582694</v>
      </c>
      <c r="AA166" s="135">
        <v>18.59822191575303</v>
      </c>
      <c r="AB166" s="135">
        <v>56.996392778814496</v>
      </c>
      <c r="AC166" s="135">
        <v>4.3247000241710332</v>
      </c>
      <c r="AD166" s="135">
        <v>18.738401962057097</v>
      </c>
      <c r="AE166" s="135">
        <v>19.028129371075014</v>
      </c>
      <c r="AF166" s="135">
        <v>42.495651425564631</v>
      </c>
      <c r="AG166" s="135">
        <v>-16.443863351295242</v>
      </c>
      <c r="AH166" s="135">
        <v>32.881912362030036</v>
      </c>
      <c r="AI166" s="135">
        <v>12.50252320082191</v>
      </c>
      <c r="AJ166" s="135">
        <v>50.074465627560855</v>
      </c>
      <c r="AK166" s="135">
        <v>19.07712797835174</v>
      </c>
    </row>
    <row r="167" spans="1:37" x14ac:dyDescent="0.25">
      <c r="A167" s="134" t="s">
        <v>131</v>
      </c>
      <c r="B167" s="135">
        <v>16.145104159380047</v>
      </c>
      <c r="C167" s="135">
        <v>0.84333365076481492</v>
      </c>
      <c r="D167" s="135">
        <v>16.741431102638625</v>
      </c>
      <c r="E167" s="135">
        <v>15.548777216121472</v>
      </c>
      <c r="F167" s="135">
        <v>-0.92012482395287143</v>
      </c>
      <c r="G167" s="135">
        <v>5.0562588122754129</v>
      </c>
      <c r="H167" s="135">
        <v>2.6551900696413111</v>
      </c>
      <c r="I167" s="135">
        <v>-4.495439717547054</v>
      </c>
      <c r="J167" s="135">
        <v>36.690242314165786</v>
      </c>
      <c r="K167" s="135">
        <v>9.0577890972478894</v>
      </c>
      <c r="L167" s="135">
        <v>43.095066407387343</v>
      </c>
      <c r="M167" s="135">
        <v>30.28541822094423</v>
      </c>
      <c r="N167" s="135"/>
      <c r="O167" s="135"/>
      <c r="P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>
        <v>10.499384346594425</v>
      </c>
      <c r="AA167" s="135">
        <v>8.732322312143685</v>
      </c>
      <c r="AB167" s="135">
        <v>16.674068669017817</v>
      </c>
      <c r="AC167" s="135">
        <v>4.3247000241710332</v>
      </c>
      <c r="AD167" s="135">
        <v>-4.3214387314530702</v>
      </c>
      <c r="AE167" s="135">
        <v>17.143697306226311</v>
      </c>
      <c r="AF167" s="135">
        <v>7.8009858883891017</v>
      </c>
      <c r="AG167" s="135">
        <v>-16.443863351295242</v>
      </c>
      <c r="AH167" s="135">
        <v>31.864769617802118</v>
      </c>
      <c r="AI167" s="135">
        <v>18.084456237277653</v>
      </c>
      <c r="AJ167" s="135">
        <v>44.652411257252496</v>
      </c>
      <c r="AK167" s="135">
        <v>19.07712797835174</v>
      </c>
    </row>
    <row r="168" spans="1:37" x14ac:dyDescent="0.25">
      <c r="A168" s="134" t="s">
        <v>132</v>
      </c>
      <c r="B168" s="135">
        <v>26.837966534533066</v>
      </c>
      <c r="C168" s="135">
        <v>1.1174903200274866</v>
      </c>
      <c r="D168" s="135">
        <v>27.628151517734736</v>
      </c>
      <c r="E168" s="135">
        <v>26.047781551331401</v>
      </c>
      <c r="F168" s="135">
        <v>19.151527244242935</v>
      </c>
      <c r="G168" s="135">
        <v>1.7054962255949331</v>
      </c>
      <c r="H168" s="135">
        <v>20.35749519064915</v>
      </c>
      <c r="I168" s="135">
        <v>17.945559297836724</v>
      </c>
      <c r="J168" s="135">
        <v>16.52584447412378</v>
      </c>
      <c r="K168" s="135">
        <v>1.2642126969701624</v>
      </c>
      <c r="L168" s="135">
        <v>17.419777845013552</v>
      </c>
      <c r="M168" s="135">
        <v>15.631911103234003</v>
      </c>
      <c r="N168" s="135"/>
      <c r="O168" s="135"/>
      <c r="P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>
        <v>26.184340069670185</v>
      </c>
      <c r="AA168" s="135">
        <v>0.5924044587081374</v>
      </c>
      <c r="AB168" s="135">
        <v>26.603233279627759</v>
      </c>
      <c r="AC168" s="135">
        <v>25.765446859712615</v>
      </c>
      <c r="AD168" s="135">
        <v>14.721320603480844</v>
      </c>
      <c r="AE168" s="135">
        <v>0.61571217317751903</v>
      </c>
      <c r="AF168" s="135">
        <v>15.156694856393742</v>
      </c>
      <c r="AG168" s="135">
        <v>14.285946350567949</v>
      </c>
      <c r="AH168" s="135">
        <v>24.645491852307078</v>
      </c>
      <c r="AI168" s="135">
        <v>5.0111586107646738E-2</v>
      </c>
      <c r="AJ168" s="135">
        <v>24.680926094661032</v>
      </c>
      <c r="AK168" s="135">
        <v>24.610057609953124</v>
      </c>
    </row>
    <row r="169" spans="1:37" x14ac:dyDescent="0.25">
      <c r="A169" s="134" t="s">
        <v>133</v>
      </c>
      <c r="B169" s="135">
        <v>50.276264673094261</v>
      </c>
      <c r="C169" s="135">
        <v>0.41975165009821575</v>
      </c>
      <c r="D169" s="135">
        <v>50.57307391129207</v>
      </c>
      <c r="E169" s="135">
        <v>49.979455434896451</v>
      </c>
      <c r="F169" s="135">
        <v>36.436917100861677</v>
      </c>
      <c r="G169" s="135">
        <v>0.63043956700333326</v>
      </c>
      <c r="H169" s="135">
        <v>36.882705193818339</v>
      </c>
      <c r="I169" s="135">
        <v>35.991129007905009</v>
      </c>
      <c r="J169" s="135">
        <v>29.754597280300068</v>
      </c>
      <c r="K169" s="135">
        <v>0.45297902134932971</v>
      </c>
      <c r="L169" s="135">
        <v>30.07490181803162</v>
      </c>
      <c r="M169" s="135">
        <v>29.434292742568513</v>
      </c>
      <c r="N169" s="135"/>
      <c r="O169" s="135"/>
      <c r="P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>
        <v>54.422435288092288</v>
      </c>
      <c r="AA169" s="135">
        <v>3.64012559235112</v>
      </c>
      <c r="AB169" s="135">
        <v>56.996392778814496</v>
      </c>
      <c r="AC169" s="135">
        <v>51.84847779737008</v>
      </c>
      <c r="AD169" s="135">
        <v>41.850640020628866</v>
      </c>
      <c r="AE169" s="135">
        <v>0.91218387674546741</v>
      </c>
      <c r="AF169" s="135">
        <v>42.495651425564631</v>
      </c>
      <c r="AG169" s="135">
        <v>41.205628615693101</v>
      </c>
      <c r="AH169" s="135">
        <v>27.029359825046349</v>
      </c>
      <c r="AI169" s="135">
        <v>9.7874653585577978</v>
      </c>
      <c r="AJ169" s="135">
        <v>33.950142950710998</v>
      </c>
      <c r="AK169" s="135">
        <v>20.1085766993817</v>
      </c>
    </row>
    <row r="170" spans="1:37" x14ac:dyDescent="0.25">
      <c r="A170" s="134" t="s">
        <v>134</v>
      </c>
      <c r="B170" s="135">
        <v>51.432906559069515</v>
      </c>
      <c r="C170" s="135">
        <v>3.5407873199473303</v>
      </c>
      <c r="D170" s="135">
        <v>53.936621283743598</v>
      </c>
      <c r="E170" s="135">
        <v>48.929191834395432</v>
      </c>
      <c r="F170" s="135">
        <v>36.37179265534531</v>
      </c>
      <c r="G170" s="135">
        <v>6.6289330874756702</v>
      </c>
      <c r="H170" s="135">
        <v>41.059156193531216</v>
      </c>
      <c r="I170" s="135">
        <v>31.684429117159407</v>
      </c>
      <c r="J170" s="135">
        <v>32.381394893007041</v>
      </c>
      <c r="K170" s="135">
        <v>6.6395134001858942</v>
      </c>
      <c r="L170" s="135">
        <v>37.076239842057454</v>
      </c>
      <c r="M170" s="135">
        <v>27.686549943956628</v>
      </c>
      <c r="N170" s="135"/>
      <c r="O170" s="135"/>
      <c r="P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>
        <v>45.023099049973879</v>
      </c>
      <c r="AA170" s="135">
        <v>5.2454121455799534</v>
      </c>
      <c r="AB170" s="135">
        <v>48.732165548231798</v>
      </c>
      <c r="AC170" s="135">
        <v>41.314032551715954</v>
      </c>
      <c r="AD170" s="135">
        <v>22.703085955571741</v>
      </c>
      <c r="AE170" s="135">
        <v>6.6178159472626117</v>
      </c>
      <c r="AF170" s="135">
        <v>27.382588488525602</v>
      </c>
      <c r="AG170" s="135">
        <v>18.023583422617879</v>
      </c>
      <c r="AH170" s="135">
        <v>47.988028152964588</v>
      </c>
      <c r="AI170" s="135">
        <v>2.9506681736175171</v>
      </c>
      <c r="AJ170" s="135">
        <v>50.074465627560855</v>
      </c>
      <c r="AK170" s="135">
        <v>45.901590678368322</v>
      </c>
    </row>
    <row r="171" spans="1:37" x14ac:dyDescent="0.25">
      <c r="A171" s="133">
        <v>120</v>
      </c>
      <c r="B171" s="135">
        <v>20.028326818054797</v>
      </c>
      <c r="C171" s="135">
        <v>7.6504433909687997</v>
      </c>
      <c r="D171" s="135">
        <v>32.286064568266262</v>
      </c>
      <c r="E171" s="135">
        <v>9.4444558043506888</v>
      </c>
      <c r="F171" s="135">
        <v>13.58073249962402</v>
      </c>
      <c r="G171" s="135">
        <v>5.6366382069205638</v>
      </c>
      <c r="H171" s="135">
        <v>22.838453196184386</v>
      </c>
      <c r="I171" s="135">
        <v>6.4455940549359871</v>
      </c>
      <c r="J171" s="135">
        <v>13.862327784626176</v>
      </c>
      <c r="K171" s="135">
        <v>5.2704871276550138</v>
      </c>
      <c r="L171" s="135">
        <v>20.312364449976037</v>
      </c>
      <c r="M171" s="135">
        <v>6.4475527612416048</v>
      </c>
      <c r="N171" s="135"/>
      <c r="O171" s="135"/>
      <c r="P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>
        <v>20.864121738066466</v>
      </c>
      <c r="AA171" s="135">
        <v>8.9986694047436728</v>
      </c>
      <c r="AB171" s="135">
        <v>32.874845879681146</v>
      </c>
      <c r="AC171" s="135">
        <v>9.3392704617362821</v>
      </c>
      <c r="AD171" s="135">
        <v>14.103654250072809</v>
      </c>
      <c r="AE171" s="135">
        <v>7.5439326623332565</v>
      </c>
      <c r="AF171" s="135">
        <v>25.081426966188641</v>
      </c>
      <c r="AG171" s="135">
        <v>6.1664750313718155</v>
      </c>
      <c r="AH171" s="135">
        <v>14.535005099186364</v>
      </c>
      <c r="AI171" s="135">
        <v>6.1303402985891129</v>
      </c>
      <c r="AJ171" s="135">
        <v>23.492110754301564</v>
      </c>
      <c r="AK171" s="135">
        <v>6.8215101752836018</v>
      </c>
    </row>
    <row r="172" spans="1:37" x14ac:dyDescent="0.25">
      <c r="A172" s="134" t="s">
        <v>118</v>
      </c>
      <c r="B172" s="135">
        <v>20.205320579020302</v>
      </c>
      <c r="C172" s="135">
        <v>0.17228178932915034</v>
      </c>
      <c r="D172" s="135">
        <v>20.327142200530158</v>
      </c>
      <c r="E172" s="135">
        <v>20.083498957510443</v>
      </c>
      <c r="F172" s="135">
        <v>13.784211072506398</v>
      </c>
      <c r="G172" s="135">
        <v>0.3064962306395469</v>
      </c>
      <c r="H172" s="135">
        <v>14.000936635599665</v>
      </c>
      <c r="I172" s="135">
        <v>13.567485509413133</v>
      </c>
      <c r="J172" s="135">
        <v>13.805385439004887</v>
      </c>
      <c r="K172" s="135">
        <v>0.28856104881648903</v>
      </c>
      <c r="L172" s="135">
        <v>14.009428913409213</v>
      </c>
      <c r="M172" s="135">
        <v>13.601341964600563</v>
      </c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>
        <v>19.632847836452367</v>
      </c>
      <c r="AA172" s="135">
        <v>0.14763942830415722</v>
      </c>
      <c r="AB172" s="135">
        <v>19.737244677376761</v>
      </c>
      <c r="AC172" s="135">
        <v>19.528450995527972</v>
      </c>
      <c r="AD172" s="135">
        <v>14.143515491038539</v>
      </c>
      <c r="AE172" s="135">
        <v>6.3383695419987812E-2</v>
      </c>
      <c r="AF172" s="135">
        <v>14.188334531886991</v>
      </c>
      <c r="AG172" s="135">
        <v>14.098696450190085</v>
      </c>
      <c r="AH172" s="135">
        <v>11.802064542639734</v>
      </c>
      <c r="AI172" s="135">
        <v>0.45369971600801717</v>
      </c>
      <c r="AJ172" s="135">
        <v>12.122878688451358</v>
      </c>
      <c r="AK172" s="135">
        <v>11.481250396828111</v>
      </c>
    </row>
    <row r="173" spans="1:37" x14ac:dyDescent="0.25">
      <c r="A173" s="134" t="s">
        <v>119</v>
      </c>
      <c r="B173" s="135">
        <v>9.5514179751914092</v>
      </c>
      <c r="C173" s="135">
        <v>0.15126735266385899</v>
      </c>
      <c r="D173" s="135">
        <v>9.6583801460321297</v>
      </c>
      <c r="E173" s="135">
        <v>9.4444558043506888</v>
      </c>
      <c r="F173" s="135">
        <v>6.500445149279158</v>
      </c>
      <c r="G173" s="135">
        <v>7.7571161531070382E-2</v>
      </c>
      <c r="H173" s="135">
        <v>6.5552962436223288</v>
      </c>
      <c r="I173" s="135">
        <v>6.4455940549359871</v>
      </c>
      <c r="J173" s="135">
        <v>6.5595915757113357</v>
      </c>
      <c r="K173" s="135">
        <v>0.15844681093533891</v>
      </c>
      <c r="L173" s="135">
        <v>6.6716303901810674</v>
      </c>
      <c r="M173" s="135">
        <v>6.4475527612416048</v>
      </c>
      <c r="N173" s="135"/>
      <c r="O173" s="135"/>
      <c r="P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>
        <v>9.4699027325649432</v>
      </c>
      <c r="AA173" s="135">
        <v>0.18474192908954143</v>
      </c>
      <c r="AB173" s="135">
        <v>9.6005350033936061</v>
      </c>
      <c r="AC173" s="135">
        <v>9.3392704617362821</v>
      </c>
      <c r="AD173" s="135">
        <v>6.2061558510668409</v>
      </c>
      <c r="AE173" s="135">
        <v>5.6117153378917942E-2</v>
      </c>
      <c r="AF173" s="135">
        <v>6.2458366707618671</v>
      </c>
      <c r="AG173" s="135">
        <v>6.1664750313718155</v>
      </c>
      <c r="AH173" s="135">
        <v>7.0170557952209203</v>
      </c>
      <c r="AI173" s="135">
        <v>0.27654326777798832</v>
      </c>
      <c r="AJ173" s="135">
        <v>7.2126014151582387</v>
      </c>
      <c r="AK173" s="135">
        <v>6.8215101752836018</v>
      </c>
    </row>
    <row r="174" spans="1:37" x14ac:dyDescent="0.25">
      <c r="A174" s="134" t="s">
        <v>120</v>
      </c>
      <c r="B174" s="135">
        <v>22.845186782667938</v>
      </c>
      <c r="C174" s="135">
        <v>4.074520578959306</v>
      </c>
      <c r="D174" s="135">
        <v>25.726307914134207</v>
      </c>
      <c r="E174" s="135">
        <v>19.964065651201668</v>
      </c>
      <c r="F174" s="135">
        <v>15.950814284983945</v>
      </c>
      <c r="G174" s="135">
        <v>4.9958478418073478</v>
      </c>
      <c r="H174" s="135">
        <v>19.483412171702096</v>
      </c>
      <c r="I174" s="135">
        <v>12.418216398265796</v>
      </c>
      <c r="J174" s="135">
        <v>14.82290087002059</v>
      </c>
      <c r="K174" s="135">
        <v>1.9808536151232341</v>
      </c>
      <c r="L174" s="135">
        <v>16.223575893812132</v>
      </c>
      <c r="M174" s="135">
        <v>13.422225846229045</v>
      </c>
      <c r="N174" s="135"/>
      <c r="O174" s="135"/>
      <c r="P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>
        <v>21.482308648945619</v>
      </c>
      <c r="AA174" s="135">
        <v>3.8694674080764706</v>
      </c>
      <c r="AB174" s="135">
        <v>24.21843529277681</v>
      </c>
      <c r="AC174" s="135">
        <v>18.746182005114431</v>
      </c>
      <c r="AD174" s="135">
        <v>11.145848882166739</v>
      </c>
      <c r="AE174" s="135">
        <v>4.7039996038595406</v>
      </c>
      <c r="AF174" s="135">
        <v>14.472078900754653</v>
      </c>
      <c r="AG174" s="135">
        <v>7.8196188635788229</v>
      </c>
      <c r="AH174" s="135">
        <v>22.223388498574597</v>
      </c>
      <c r="AI174" s="135">
        <v>1.7942442209336917</v>
      </c>
      <c r="AJ174" s="135">
        <v>23.492110754301564</v>
      </c>
      <c r="AK174" s="135">
        <v>20.95466624284763</v>
      </c>
    </row>
    <row r="175" spans="1:37" x14ac:dyDescent="0.25">
      <c r="A175" s="134" t="s">
        <v>121</v>
      </c>
      <c r="B175" s="135">
        <v>27.51138193533955</v>
      </c>
      <c r="C175" s="135">
        <v>6.7524209355122453</v>
      </c>
      <c r="D175" s="135">
        <v>32.286064568266262</v>
      </c>
      <c r="E175" s="135">
        <v>22.736699302412841</v>
      </c>
      <c r="F175" s="135">
        <v>18.087459491726577</v>
      </c>
      <c r="G175" s="135">
        <v>6.7189197315934122</v>
      </c>
      <c r="H175" s="135">
        <v>22.838453196184386</v>
      </c>
      <c r="I175" s="135">
        <v>13.336465787268764</v>
      </c>
      <c r="J175" s="135">
        <v>20.261433253767905</v>
      </c>
      <c r="K175" s="135">
        <v>7.2027588424369668E-2</v>
      </c>
      <c r="L175" s="135">
        <v>20.312364449976037</v>
      </c>
      <c r="M175" s="135">
        <v>20.210502057559768</v>
      </c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>
        <v>32.871427734302934</v>
      </c>
      <c r="AA175" s="135">
        <v>4.8339875791248866E-3</v>
      </c>
      <c r="AB175" s="135">
        <v>32.874845879681146</v>
      </c>
      <c r="AC175" s="135">
        <v>32.868009588924721</v>
      </c>
      <c r="AD175" s="135">
        <v>24.919096776019117</v>
      </c>
      <c r="AE175" s="135">
        <v>0.22956955652022448</v>
      </c>
      <c r="AF175" s="135">
        <v>25.081426966188641</v>
      </c>
      <c r="AG175" s="135">
        <v>24.756766585849594</v>
      </c>
      <c r="AH175" s="135">
        <v>17.097511560310206</v>
      </c>
      <c r="AI175" s="135">
        <v>0.48318147328180855</v>
      </c>
      <c r="AJ175" s="135">
        <v>17.439172456611526</v>
      </c>
      <c r="AK175" s="135">
        <v>16.755850664008886</v>
      </c>
    </row>
    <row r="176" spans="1:37" x14ac:dyDescent="0.25">
      <c r="A176" s="133">
        <v>121</v>
      </c>
      <c r="B176" s="135">
        <v>51.883203171549397</v>
      </c>
      <c r="C176" s="135">
        <v>27.310992752214883</v>
      </c>
      <c r="D176" s="135">
        <v>76.608385676867314</v>
      </c>
      <c r="E176" s="135">
        <v>15.314892963741931</v>
      </c>
      <c r="F176" s="135">
        <v>35.756465299692614</v>
      </c>
      <c r="G176" s="135">
        <v>21.096675481521288</v>
      </c>
      <c r="H176" s="135">
        <v>59.139922434620857</v>
      </c>
      <c r="I176" s="135">
        <v>8.6344591073500894</v>
      </c>
      <c r="J176" s="135">
        <v>34.672486424492057</v>
      </c>
      <c r="K176" s="135">
        <v>16.473474954725706</v>
      </c>
      <c r="L176" s="135">
        <v>57.084542090878912</v>
      </c>
      <c r="M176" s="135">
        <v>14.270222371871812</v>
      </c>
      <c r="N176" s="135"/>
      <c r="O176" s="135"/>
      <c r="P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>
        <v>49.948735553472851</v>
      </c>
      <c r="AA176" s="135">
        <v>27.742014257807796</v>
      </c>
      <c r="AB176" s="135">
        <v>75.017926479065494</v>
      </c>
      <c r="AC176" s="135">
        <v>15.199480044259644</v>
      </c>
      <c r="AD176" s="135">
        <v>32.221643775486157</v>
      </c>
      <c r="AE176" s="135">
        <v>21.88973586153605</v>
      </c>
      <c r="AF176" s="135">
        <v>58.297954401859023</v>
      </c>
      <c r="AG176" s="135">
        <v>9.2666175785321201</v>
      </c>
      <c r="AH176" s="135">
        <v>38.113247322671377</v>
      </c>
      <c r="AI176" s="135">
        <v>23.826374617793821</v>
      </c>
      <c r="AJ176" s="135">
        <v>68.589540248210284</v>
      </c>
      <c r="AK176" s="135">
        <v>12.349439690013321</v>
      </c>
    </row>
    <row r="177" spans="1:37" x14ac:dyDescent="0.25">
      <c r="A177" s="134" t="s">
        <v>107</v>
      </c>
      <c r="B177" s="135">
        <v>15.486985684611195</v>
      </c>
      <c r="C177" s="135">
        <v>0.24337585983901394</v>
      </c>
      <c r="D177" s="135">
        <v>15.659078405480461</v>
      </c>
      <c r="E177" s="135">
        <v>15.314892963741931</v>
      </c>
      <c r="F177" s="135">
        <v>8.656019669994425</v>
      </c>
      <c r="G177" s="135">
        <v>3.0491240103684755E-2</v>
      </c>
      <c r="H177" s="135">
        <v>8.6775802326387605</v>
      </c>
      <c r="I177" s="135">
        <v>8.6344591073500894</v>
      </c>
      <c r="J177" s="135">
        <v>14.686576931426057</v>
      </c>
      <c r="K177" s="135">
        <v>0.58881426487749189</v>
      </c>
      <c r="L177" s="135">
        <v>15.102931490980302</v>
      </c>
      <c r="M177" s="135">
        <v>14.270222371871812</v>
      </c>
      <c r="N177" s="135"/>
      <c r="O177" s="135"/>
      <c r="P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>
        <v>15.220825366734037</v>
      </c>
      <c r="AA177" s="135">
        <v>3.0186844535997039E-2</v>
      </c>
      <c r="AB177" s="135">
        <v>15.242170689208427</v>
      </c>
      <c r="AC177" s="135">
        <v>15.199480044259644</v>
      </c>
      <c r="AD177" s="135">
        <v>9.3610860927881312</v>
      </c>
      <c r="AE177" s="135">
        <v>0.13359865407820518</v>
      </c>
      <c r="AF177" s="135">
        <v>9.4555546070441441</v>
      </c>
      <c r="AG177" s="135">
        <v>9.2666175785321201</v>
      </c>
      <c r="AH177" s="135">
        <v>12.598439438983693</v>
      </c>
      <c r="AI177" s="135">
        <v>0.35213882202134683</v>
      </c>
      <c r="AJ177" s="135">
        <v>12.847439187954063</v>
      </c>
      <c r="AK177" s="135">
        <v>12.349439690013321</v>
      </c>
    </row>
    <row r="178" spans="1:37" x14ac:dyDescent="0.25">
      <c r="A178" s="134" t="s">
        <v>108</v>
      </c>
      <c r="B178" s="135">
        <v>25.838283454843761</v>
      </c>
      <c r="C178" s="135">
        <v>4.5273896250184811E-2</v>
      </c>
      <c r="D178" s="135">
        <v>25.870296933891897</v>
      </c>
      <c r="E178" s="135">
        <v>25.80626997579563</v>
      </c>
      <c r="F178" s="135">
        <v>16.416868922642536</v>
      </c>
      <c r="G178" s="135">
        <v>0.22615959003842628</v>
      </c>
      <c r="H178" s="135">
        <v>16.576787902389384</v>
      </c>
      <c r="I178" s="135">
        <v>16.256949942895684</v>
      </c>
      <c r="J178" s="135">
        <v>20.256041244232648</v>
      </c>
      <c r="K178" s="135">
        <v>0.58358199551793399</v>
      </c>
      <c r="L178" s="135">
        <v>20.668696030641858</v>
      </c>
      <c r="M178" s="135">
        <v>19.843386457823435</v>
      </c>
      <c r="N178" s="135"/>
      <c r="O178" s="135"/>
      <c r="P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</row>
    <row r="179" spans="1:37" x14ac:dyDescent="0.25">
      <c r="A179" s="134" t="s">
        <v>111</v>
      </c>
      <c r="B179" s="135">
        <v>66.937806328571497</v>
      </c>
      <c r="C179" s="135">
        <v>2.5221282333180999</v>
      </c>
      <c r="D179" s="135">
        <v>68.721220305372384</v>
      </c>
      <c r="E179" s="135">
        <v>65.154392351770625</v>
      </c>
      <c r="F179" s="135">
        <v>40.79327453981297</v>
      </c>
      <c r="G179" s="135">
        <v>1.9473663560935026</v>
      </c>
      <c r="H179" s="135">
        <v>42.170270495661264</v>
      </c>
      <c r="I179" s="135">
        <v>39.416278583964676</v>
      </c>
      <c r="J179" s="135">
        <v>56.210743345830842</v>
      </c>
      <c r="K179" s="135">
        <v>1.2357380360316965</v>
      </c>
      <c r="L179" s="135">
        <v>57.084542090878912</v>
      </c>
      <c r="M179" s="135">
        <v>55.336944600782772</v>
      </c>
      <c r="N179" s="135"/>
      <c r="O179" s="135"/>
      <c r="P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>
        <v>59.770243566471251</v>
      </c>
      <c r="AA179" s="135">
        <v>1.5509977903380732</v>
      </c>
      <c r="AB179" s="135">
        <v>60.866964621624959</v>
      </c>
      <c r="AC179" s="135">
        <v>58.673522511317536</v>
      </c>
      <c r="AD179" s="135">
        <v>29.267473286369281</v>
      </c>
      <c r="AE179" s="135">
        <v>0.42796988538289182</v>
      </c>
      <c r="AF179" s="135">
        <v>29.570093694467236</v>
      </c>
      <c r="AG179" s="135">
        <v>28.964852878271323</v>
      </c>
      <c r="AH179" s="135">
        <v>65.580956102219218</v>
      </c>
      <c r="AI179" s="135">
        <v>4.2547805028012631</v>
      </c>
      <c r="AJ179" s="135">
        <v>68.589540248210284</v>
      </c>
      <c r="AK179" s="135">
        <v>62.572371956228153</v>
      </c>
    </row>
    <row r="180" spans="1:37" x14ac:dyDescent="0.25">
      <c r="A180" s="134" t="s">
        <v>122</v>
      </c>
      <c r="B180" s="135">
        <v>75.576470194860235</v>
      </c>
      <c r="C180" s="135">
        <v>0.77023188043300828</v>
      </c>
      <c r="D180" s="135">
        <v>76.608385676867314</v>
      </c>
      <c r="E180" s="135">
        <v>74.791309041794605</v>
      </c>
      <c r="F180" s="135">
        <v>56.458081683006583</v>
      </c>
      <c r="G180" s="135">
        <v>2.5760611322771818</v>
      </c>
      <c r="H180" s="135">
        <v>59.139922434620857</v>
      </c>
      <c r="I180" s="135">
        <v>53.713437296410177</v>
      </c>
      <c r="J180" s="135">
        <v>41.10453530048536</v>
      </c>
      <c r="K180" s="135">
        <v>6.6419149318377428</v>
      </c>
      <c r="L180" s="135">
        <v>49.224139017982857</v>
      </c>
      <c r="M180" s="135">
        <v>35.469757196031814</v>
      </c>
      <c r="N180" s="135"/>
      <c r="O180" s="135"/>
      <c r="P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>
        <v>74.855137727213247</v>
      </c>
      <c r="AA180" s="135">
        <v>0.23021806067582068</v>
      </c>
      <c r="AB180" s="135">
        <v>75.017926479065494</v>
      </c>
      <c r="AC180" s="135">
        <v>74.692348975361014</v>
      </c>
      <c r="AD180" s="135">
        <v>58.036371947301063</v>
      </c>
      <c r="AE180" s="135">
        <v>0.36993345491457519</v>
      </c>
      <c r="AF180" s="135">
        <v>58.297954401859023</v>
      </c>
      <c r="AG180" s="135">
        <v>57.77478949274311</v>
      </c>
      <c r="AH180" s="135">
        <v>36.160346426811202</v>
      </c>
      <c r="AI180" s="135">
        <v>1.2903257585099186</v>
      </c>
      <c r="AJ180" s="135">
        <v>37.072744520593112</v>
      </c>
      <c r="AK180" s="135">
        <v>35.247948333029299</v>
      </c>
    </row>
    <row r="181" spans="1:37" x14ac:dyDescent="0.25">
      <c r="A181" s="133">
        <v>123</v>
      </c>
      <c r="B181" s="135">
        <v>149.76150063981856</v>
      </c>
      <c r="C181" s="135">
        <v>71.125573326665091</v>
      </c>
      <c r="D181" s="135">
        <v>235.91948807737066</v>
      </c>
      <c r="E181" s="135">
        <v>45.512829560572918</v>
      </c>
      <c r="F181" s="135">
        <v>114.11838664055794</v>
      </c>
      <c r="G181" s="135">
        <v>58.299159671278687</v>
      </c>
      <c r="H181" s="135">
        <v>188.38915976737601</v>
      </c>
      <c r="I181" s="135">
        <v>29.704836967671312</v>
      </c>
      <c r="J181" s="135">
        <v>76.632695098410309</v>
      </c>
      <c r="K181" s="135">
        <v>29.456873431267724</v>
      </c>
      <c r="L181" s="135">
        <v>103.51342555932591</v>
      </c>
      <c r="M181" s="135">
        <v>33.631792167162764</v>
      </c>
      <c r="N181" s="135"/>
      <c r="O181" s="135"/>
      <c r="P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>
        <v>181.54242772775007</v>
      </c>
      <c r="AA181" s="135">
        <v>40.461796147372183</v>
      </c>
      <c r="AB181" s="135">
        <v>237.90927465656299</v>
      </c>
      <c r="AC181" s="135">
        <v>149.07119065056671</v>
      </c>
      <c r="AD181" s="135">
        <v>119.57062185264165</v>
      </c>
      <c r="AE181" s="135">
        <v>9.1164111171642954</v>
      </c>
      <c r="AF181" s="135">
        <v>133.09364872215724</v>
      </c>
      <c r="AG181" s="135">
        <v>113.15964060914035</v>
      </c>
      <c r="AH181" s="135">
        <v>133.23938263148312</v>
      </c>
      <c r="AI181" s="135">
        <v>68.665490479054824</v>
      </c>
      <c r="AJ181" s="135">
        <v>225.35359575897238</v>
      </c>
      <c r="AK181" s="135">
        <v>77.20983258906665</v>
      </c>
    </row>
    <row r="182" spans="1:37" x14ac:dyDescent="0.25">
      <c r="A182" s="134" t="s">
        <v>116</v>
      </c>
      <c r="B182" s="135">
        <v>45.915032739358757</v>
      </c>
      <c r="C182" s="135">
        <v>0.56880119026767129</v>
      </c>
      <c r="D182" s="135">
        <v>46.317235918144597</v>
      </c>
      <c r="E182" s="135">
        <v>45.512829560572918</v>
      </c>
      <c r="F182" s="135">
        <v>29.787486248502873</v>
      </c>
      <c r="G182" s="135">
        <v>0.11688373387177034</v>
      </c>
      <c r="H182" s="135">
        <v>29.87013552933443</v>
      </c>
      <c r="I182" s="135">
        <v>29.704836967671312</v>
      </c>
      <c r="J182" s="135">
        <v>34.674224955340151</v>
      </c>
      <c r="K182" s="135">
        <v>1.4742225869028414</v>
      </c>
      <c r="L182" s="135">
        <v>35.716657743517537</v>
      </c>
      <c r="M182" s="135">
        <v>33.631792167162764</v>
      </c>
      <c r="N182" s="135"/>
      <c r="O182" s="135"/>
      <c r="P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</row>
    <row r="183" spans="1:37" x14ac:dyDescent="0.25">
      <c r="A183" s="134" t="s">
        <v>113</v>
      </c>
      <c r="B183" s="135">
        <v>171.28536086966488</v>
      </c>
      <c r="C183" s="135">
        <v>3.7511838842775509</v>
      </c>
      <c r="D183" s="135">
        <v>173.93784843171466</v>
      </c>
      <c r="E183" s="135">
        <v>168.63287330761511</v>
      </c>
      <c r="F183" s="135">
        <v>125.30311187488496</v>
      </c>
      <c r="G183" s="135">
        <v>1.1540954921055895</v>
      </c>
      <c r="H183" s="135">
        <v>126.11918062349035</v>
      </c>
      <c r="I183" s="135">
        <v>124.48704312627957</v>
      </c>
      <c r="J183" s="135">
        <v>98.861835338776871</v>
      </c>
      <c r="K183" s="135">
        <v>5.5837400431656885</v>
      </c>
      <c r="L183" s="135">
        <v>102.81013578768228</v>
      </c>
      <c r="M183" s="135">
        <v>94.913534889871443</v>
      </c>
      <c r="N183" s="135"/>
      <c r="O183" s="135"/>
      <c r="P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</row>
    <row r="184" spans="1:37" x14ac:dyDescent="0.25">
      <c r="A184" s="134" t="s">
        <v>114</v>
      </c>
      <c r="B184" s="135">
        <v>229.61486233415292</v>
      </c>
      <c r="C184" s="135">
        <v>8.9160872317447772</v>
      </c>
      <c r="D184" s="135">
        <v>235.91948807737066</v>
      </c>
      <c r="E184" s="135">
        <v>223.31023659093518</v>
      </c>
      <c r="F184" s="135">
        <v>181.77680851419609</v>
      </c>
      <c r="G184" s="135">
        <v>9.351276821421564</v>
      </c>
      <c r="H184" s="135">
        <v>188.38915976737601</v>
      </c>
      <c r="I184" s="135">
        <v>175.16445726101614</v>
      </c>
      <c r="J184" s="135">
        <v>102.85181571290724</v>
      </c>
      <c r="K184" s="135">
        <v>0.93565761780499668</v>
      </c>
      <c r="L184" s="135">
        <v>103.51342555932591</v>
      </c>
      <c r="M184" s="135">
        <v>102.19020586648855</v>
      </c>
      <c r="N184" s="135"/>
      <c r="O184" s="135"/>
      <c r="P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>
        <v>210.77306052960668</v>
      </c>
      <c r="AA184" s="135">
        <v>38.376402049802088</v>
      </c>
      <c r="AB184" s="135">
        <v>237.90927465656299</v>
      </c>
      <c r="AC184" s="135">
        <v>183.63684640265038</v>
      </c>
      <c r="AD184" s="135">
        <v>124.46515600744371</v>
      </c>
      <c r="AE184" s="135">
        <v>12.202531419985577</v>
      </c>
      <c r="AF184" s="135">
        <v>133.09364872215724</v>
      </c>
      <c r="AG184" s="135">
        <v>115.83666329273019</v>
      </c>
      <c r="AH184" s="135">
        <v>185.56199472265038</v>
      </c>
      <c r="AI184" s="135">
        <v>56.273821854105911</v>
      </c>
      <c r="AJ184" s="135">
        <v>225.35359575897238</v>
      </c>
      <c r="AK184" s="135">
        <v>145.77039368632839</v>
      </c>
    </row>
    <row r="185" spans="1:37" x14ac:dyDescent="0.25">
      <c r="A185" s="134" t="s">
        <v>117</v>
      </c>
      <c r="B185" s="135">
        <v>152.23074661609766</v>
      </c>
      <c r="C185" s="135">
        <v>7.6154272454308067</v>
      </c>
      <c r="D185" s="135">
        <v>157.61566686297434</v>
      </c>
      <c r="E185" s="135">
        <v>146.84582636922099</v>
      </c>
      <c r="F185" s="135">
        <v>119.60613992464789</v>
      </c>
      <c r="G185" s="135">
        <v>3.6877500128167555</v>
      </c>
      <c r="H185" s="135">
        <v>122.21377296603127</v>
      </c>
      <c r="I185" s="135">
        <v>116.99850688326451</v>
      </c>
      <c r="J185" s="135">
        <v>70.142904386616991</v>
      </c>
      <c r="K185" s="135">
        <v>8.4445060501199301</v>
      </c>
      <c r="L185" s="135">
        <v>76.114071878427595</v>
      </c>
      <c r="M185" s="135">
        <v>64.171736894806386</v>
      </c>
      <c r="N185" s="135"/>
      <c r="O185" s="135"/>
      <c r="P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>
        <v>152.31179492589348</v>
      </c>
      <c r="AA185" s="135">
        <v>4.5829065164508309</v>
      </c>
      <c r="AB185" s="135">
        <v>155.55239920122023</v>
      </c>
      <c r="AC185" s="135">
        <v>149.07119065056671</v>
      </c>
      <c r="AD185" s="135">
        <v>114.67608769783959</v>
      </c>
      <c r="AE185" s="135">
        <v>2.1445800394592327</v>
      </c>
      <c r="AF185" s="135">
        <v>116.19253478653883</v>
      </c>
      <c r="AG185" s="135">
        <v>113.15964060914035</v>
      </c>
      <c r="AH185" s="135">
        <v>80.916770540315866</v>
      </c>
      <c r="AI185" s="135">
        <v>5.2424019255318939</v>
      </c>
      <c r="AJ185" s="135">
        <v>84.623708491565068</v>
      </c>
      <c r="AK185" s="135">
        <v>77.20983258906665</v>
      </c>
    </row>
    <row r="186" spans="1:37" x14ac:dyDescent="0.25">
      <c r="A186" s="133">
        <v>133</v>
      </c>
      <c r="B186" s="135">
        <v>7.5478759219301379</v>
      </c>
      <c r="C186" s="135">
        <v>1.0421619238205209</v>
      </c>
      <c r="D186" s="135">
        <v>8.7361700568100762</v>
      </c>
      <c r="E186" s="135">
        <v>6.4741843530068746</v>
      </c>
      <c r="F186" s="135">
        <v>4.8382303664247814</v>
      </c>
      <c r="G186" s="135">
        <v>0.94631930709351098</v>
      </c>
      <c r="H186" s="135">
        <v>6.027618279364428</v>
      </c>
      <c r="I186" s="135">
        <v>3.6722756816759574</v>
      </c>
      <c r="J186" s="135">
        <v>5.8257379443365194</v>
      </c>
      <c r="K186" s="135">
        <v>1.0441068973257799</v>
      </c>
      <c r="L186" s="135">
        <v>7.6637256501406119</v>
      </c>
      <c r="M186" s="135">
        <v>4.6555769464704762</v>
      </c>
      <c r="N186" s="135"/>
      <c r="O186" s="135"/>
      <c r="P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>
        <v>5.7248668732728696</v>
      </c>
      <c r="AA186" s="135">
        <v>1.4386877383532148</v>
      </c>
      <c r="AB186" s="135">
        <v>7.3579707359787836</v>
      </c>
      <c r="AC186" s="135">
        <v>4.0266884153757942</v>
      </c>
      <c r="AD186" s="135">
        <v>3.5351787767220531</v>
      </c>
      <c r="AE186" s="135">
        <v>0.94570745520643451</v>
      </c>
      <c r="AF186" s="135">
        <v>4.8107118455228575</v>
      </c>
      <c r="AG186" s="135">
        <v>2.1360934709266934</v>
      </c>
      <c r="AH186" s="135">
        <v>4.7078294075842546</v>
      </c>
      <c r="AI186" s="135">
        <v>1.436637563384731</v>
      </c>
      <c r="AJ186" s="135">
        <v>6.7094235744108817</v>
      </c>
      <c r="AK186" s="135">
        <v>2.9439997795625308</v>
      </c>
    </row>
    <row r="187" spans="1:37" x14ac:dyDescent="0.25">
      <c r="A187" s="134" t="s">
        <v>110</v>
      </c>
      <c r="B187" s="135">
        <v>8.2764003496639766</v>
      </c>
      <c r="C187" s="135">
        <v>0.14014565004966839</v>
      </c>
      <c r="D187" s="135">
        <v>8.3754982891678083</v>
      </c>
      <c r="E187" s="135">
        <v>8.1773024101601468</v>
      </c>
      <c r="F187" s="135">
        <v>5.9429279040525866</v>
      </c>
      <c r="G187" s="135">
        <v>0.11977027736844385</v>
      </c>
      <c r="H187" s="135">
        <v>6.027618279364428</v>
      </c>
      <c r="I187" s="135">
        <v>5.8582375287407453</v>
      </c>
      <c r="J187" s="135">
        <v>5.016965758064492</v>
      </c>
      <c r="K187" s="135">
        <v>4.380705126437931E-2</v>
      </c>
      <c r="L187" s="135">
        <v>5.0479420210772687</v>
      </c>
      <c r="M187" s="135">
        <v>4.9859894950517161</v>
      </c>
      <c r="N187" s="135"/>
      <c r="O187" s="135"/>
      <c r="P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>
        <v>7.057503407370346</v>
      </c>
      <c r="AA187" s="135">
        <v>0.42492497116805145</v>
      </c>
      <c r="AB187" s="135">
        <v>7.3579707359787836</v>
      </c>
      <c r="AC187" s="135">
        <v>6.7570360787619075</v>
      </c>
      <c r="AD187" s="135">
        <v>3.9653658092816979</v>
      </c>
      <c r="AE187" s="135">
        <v>0.38458519462617152</v>
      </c>
      <c r="AF187" s="135">
        <v>4.2373086083458151</v>
      </c>
      <c r="AG187" s="135">
        <v>3.6934230102175807</v>
      </c>
      <c r="AH187" s="135">
        <v>6.6480958358905911</v>
      </c>
      <c r="AI187" s="135">
        <v>8.6730519565043601E-2</v>
      </c>
      <c r="AJ187" s="135">
        <v>6.7094235744108817</v>
      </c>
      <c r="AK187" s="135">
        <v>6.5867680973703004</v>
      </c>
    </row>
    <row r="188" spans="1:37" x14ac:dyDescent="0.25">
      <c r="A188" s="134" t="s">
        <v>123</v>
      </c>
      <c r="B188" s="135">
        <v>6.6587655801363042</v>
      </c>
      <c r="C188" s="135">
        <v>3.7149647665464256E-3</v>
      </c>
      <c r="D188" s="135">
        <v>6.6613924569151148</v>
      </c>
      <c r="E188" s="135">
        <v>6.6561387033574935</v>
      </c>
      <c r="F188" s="135">
        <v>3.767559876711756</v>
      </c>
      <c r="G188" s="135">
        <v>0.13475220089942416</v>
      </c>
      <c r="H188" s="135">
        <v>3.8628440717475541</v>
      </c>
      <c r="I188" s="135">
        <v>3.6722756816759574</v>
      </c>
      <c r="J188" s="135">
        <v>6.2160922623627783</v>
      </c>
      <c r="K188" s="135">
        <v>0.28173005768410386</v>
      </c>
      <c r="L188" s="135">
        <v>6.4153054966153</v>
      </c>
      <c r="M188" s="135">
        <v>6.0168790281102558</v>
      </c>
      <c r="N188" s="135"/>
      <c r="O188" s="135"/>
      <c r="P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>
        <v>4.3933720157595442</v>
      </c>
      <c r="AA188" s="135">
        <v>1.1354573880051549E-2</v>
      </c>
      <c r="AB188" s="135">
        <v>4.4014009119478219</v>
      </c>
      <c r="AC188" s="135">
        <v>4.3853431195712655</v>
      </c>
      <c r="AD188" s="135">
        <v>2.7475492321390966</v>
      </c>
      <c r="AE188" s="135">
        <v>9.9742099298539394E-4</v>
      </c>
      <c r="AF188" s="135">
        <v>2.7482545152882096</v>
      </c>
      <c r="AG188" s="135">
        <v>2.7468439489899832</v>
      </c>
      <c r="AH188" s="135">
        <v>3.5385189847839631</v>
      </c>
      <c r="AI188" s="135">
        <v>2.2267878703960655E-2</v>
      </c>
      <c r="AJ188" s="135">
        <v>3.5542647528181677</v>
      </c>
      <c r="AK188" s="135">
        <v>3.5227732167497585</v>
      </c>
    </row>
    <row r="189" spans="1:37" x14ac:dyDescent="0.25">
      <c r="A189" s="134" t="s">
        <v>125</v>
      </c>
      <c r="B189" s="135">
        <v>6.520185854735205</v>
      </c>
      <c r="C189" s="135">
        <v>6.5055947633754163E-2</v>
      </c>
      <c r="D189" s="135">
        <v>6.5661873564635362</v>
      </c>
      <c r="E189" s="135">
        <v>6.4741843530068746</v>
      </c>
      <c r="F189" s="135">
        <v>4.2412776744313412</v>
      </c>
      <c r="G189" s="135">
        <v>0.22560249740381236</v>
      </c>
      <c r="H189" s="135">
        <v>4.4008027301981993</v>
      </c>
      <c r="I189" s="135">
        <v>4.081752618664483</v>
      </c>
      <c r="J189" s="135">
        <v>4.8996525876533088</v>
      </c>
      <c r="K189" s="135">
        <v>0.34517508200568553</v>
      </c>
      <c r="L189" s="135">
        <v>5.1437282288361423</v>
      </c>
      <c r="M189" s="135">
        <v>4.6555769464704762</v>
      </c>
      <c r="N189" s="135"/>
      <c r="O189" s="135"/>
      <c r="P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>
        <v>4.4092343968477063</v>
      </c>
      <c r="AA189" s="135">
        <v>0.54100171522891483</v>
      </c>
      <c r="AB189" s="135">
        <v>4.7917803783196193</v>
      </c>
      <c r="AC189" s="135">
        <v>4.0266884153757942</v>
      </c>
      <c r="AD189" s="135">
        <v>2.7792858130969869</v>
      </c>
      <c r="AE189" s="135">
        <v>0.90961133351174428</v>
      </c>
      <c r="AF189" s="135">
        <v>3.4224781552672798</v>
      </c>
      <c r="AG189" s="135">
        <v>2.1360934709266934</v>
      </c>
      <c r="AH189" s="135">
        <v>3.5043894550640489</v>
      </c>
      <c r="AI189" s="135">
        <v>0.79251067930810559</v>
      </c>
      <c r="AJ189" s="135">
        <v>4.0647791305655669</v>
      </c>
      <c r="AK189" s="135">
        <v>2.9439997795625308</v>
      </c>
    </row>
    <row r="190" spans="1:37" x14ac:dyDescent="0.25">
      <c r="A190" s="134" t="s">
        <v>126</v>
      </c>
      <c r="B190" s="135">
        <v>8.7361519031850676</v>
      </c>
      <c r="C190" s="135">
        <v>2.5672378541569507E-5</v>
      </c>
      <c r="D190" s="135">
        <v>8.7361700568100762</v>
      </c>
      <c r="E190" s="135">
        <v>8.7361337495600573</v>
      </c>
      <c r="F190" s="135">
        <v>5.4011560105034402</v>
      </c>
      <c r="G190" s="135">
        <v>0.32462681062558946</v>
      </c>
      <c r="H190" s="135">
        <v>5.630701829651759</v>
      </c>
      <c r="I190" s="135">
        <v>5.1716101913551213</v>
      </c>
      <c r="J190" s="135">
        <v>7.1702411692654966</v>
      </c>
      <c r="K190" s="135">
        <v>0.69789244567424591</v>
      </c>
      <c r="L190" s="135">
        <v>7.6637256501406119</v>
      </c>
      <c r="M190" s="135">
        <v>6.6767566883903822</v>
      </c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>
        <v>7.0393576731138818</v>
      </c>
      <c r="AA190" s="135">
        <v>1.5385678092991005E-2</v>
      </c>
      <c r="AB190" s="135">
        <v>7.0502369904267095</v>
      </c>
      <c r="AC190" s="135">
        <v>7.0284783558010533</v>
      </c>
      <c r="AD190" s="135">
        <v>4.6485142523704308</v>
      </c>
      <c r="AE190" s="135">
        <v>0.22938203602045315</v>
      </c>
      <c r="AF190" s="135">
        <v>4.8107118455228575</v>
      </c>
      <c r="AG190" s="135">
        <v>4.486316659218005</v>
      </c>
      <c r="AH190" s="135">
        <v>5.1403133545984154</v>
      </c>
      <c r="AI190" s="135">
        <v>0.5262505853442252</v>
      </c>
      <c r="AJ190" s="135">
        <v>5.5124287120987105</v>
      </c>
      <c r="AK190" s="135">
        <v>4.7681979970981194</v>
      </c>
    </row>
    <row r="191" spans="1:37" x14ac:dyDescent="0.25">
      <c r="A191" s="133">
        <v>139</v>
      </c>
      <c r="B191" s="135">
        <v>16.247201617620231</v>
      </c>
      <c r="C191" s="135">
        <v>11.996941060602285</v>
      </c>
      <c r="D191" s="135">
        <v>36.470879614649448</v>
      </c>
      <c r="E191" s="135">
        <v>3.7239279397521043</v>
      </c>
      <c r="F191" s="135">
        <v>11.063591645401235</v>
      </c>
      <c r="G191" s="135">
        <v>9.1979551048288233</v>
      </c>
      <c r="H191" s="135">
        <v>28.978208468208614</v>
      </c>
      <c r="I191" s="135">
        <v>2.1508847347376432</v>
      </c>
      <c r="J191" s="135">
        <v>11.144761440270841</v>
      </c>
      <c r="K191" s="135">
        <v>6.9967691065168083</v>
      </c>
      <c r="L191" s="135">
        <v>20.513524772287521</v>
      </c>
      <c r="M191" s="135">
        <v>3.3820428907810918</v>
      </c>
      <c r="N191" s="135"/>
      <c r="O191" s="135"/>
      <c r="P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>
        <v>15.415013094053553</v>
      </c>
      <c r="AA191" s="135">
        <v>12.78047101615037</v>
      </c>
      <c r="AB191" s="135">
        <v>35.521185288087885</v>
      </c>
      <c r="AC191" s="135">
        <v>4.2144406421380411</v>
      </c>
      <c r="AD191" s="135">
        <v>10.778544969306203</v>
      </c>
      <c r="AE191" s="135">
        <v>10.076598194628048</v>
      </c>
      <c r="AF191" s="135">
        <v>27.429993357306273</v>
      </c>
      <c r="AG191" s="135">
        <v>2.5590915185972887</v>
      </c>
      <c r="AH191" s="135">
        <v>9.9684064682068048</v>
      </c>
      <c r="AI191" s="135">
        <v>6.1729405862149109</v>
      </c>
      <c r="AJ191" s="135">
        <v>18.597177391573481</v>
      </c>
      <c r="AK191" s="135">
        <v>3.5590006156126179</v>
      </c>
    </row>
    <row r="192" spans="1:37" x14ac:dyDescent="0.25">
      <c r="A192" s="134" t="s">
        <v>135</v>
      </c>
      <c r="B192" s="135">
        <v>3.7847208531728622</v>
      </c>
      <c r="C192" s="135">
        <v>8.597416265583302E-2</v>
      </c>
      <c r="D192" s="135">
        <v>3.8455137665936205</v>
      </c>
      <c r="E192" s="135">
        <v>3.7239279397521043</v>
      </c>
      <c r="F192" s="135">
        <v>2.1986162543363887</v>
      </c>
      <c r="G192" s="135">
        <v>6.7502562369239807E-2</v>
      </c>
      <c r="H192" s="135">
        <v>2.2463477739351347</v>
      </c>
      <c r="I192" s="135">
        <v>2.1508847347376432</v>
      </c>
      <c r="J192" s="135">
        <v>3.4101248874984185</v>
      </c>
      <c r="K192" s="135">
        <v>3.971394061611902E-2</v>
      </c>
      <c r="L192" s="135">
        <v>3.4382068842157452</v>
      </c>
      <c r="M192" s="135">
        <v>3.3820428907810918</v>
      </c>
      <c r="N192" s="135"/>
      <c r="O192" s="135"/>
      <c r="P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>
        <v>4.8902697327292621</v>
      </c>
      <c r="AA192" s="135">
        <v>0.95576666576037528</v>
      </c>
      <c r="AB192" s="135">
        <v>5.5660988233204822</v>
      </c>
      <c r="AC192" s="135">
        <v>4.2144406421380411</v>
      </c>
      <c r="AD192" s="135">
        <v>3.1121030264676621</v>
      </c>
      <c r="AE192" s="135">
        <v>0.7820763745786814</v>
      </c>
      <c r="AF192" s="135">
        <v>3.665114534338036</v>
      </c>
      <c r="AG192" s="135">
        <v>2.5590915185972887</v>
      </c>
      <c r="AH192" s="135">
        <v>3.8230584184624381</v>
      </c>
      <c r="AI192" s="135">
        <v>0.37343412604065623</v>
      </c>
      <c r="AJ192" s="135">
        <v>4.0871162213122583</v>
      </c>
      <c r="AK192" s="135">
        <v>3.5590006156126179</v>
      </c>
    </row>
    <row r="193" spans="1:37" x14ac:dyDescent="0.25">
      <c r="A193" s="134" t="s">
        <v>105</v>
      </c>
      <c r="B193" s="135">
        <v>8.2551979009424024</v>
      </c>
      <c r="C193" s="135">
        <v>0.25839903419937849</v>
      </c>
      <c r="D193" s="135">
        <v>8.4379136102767891</v>
      </c>
      <c r="E193" s="135">
        <v>8.0724821916080174</v>
      </c>
      <c r="F193" s="135">
        <v>5.3749473858774426</v>
      </c>
      <c r="G193" s="135">
        <v>0.44752392251944495</v>
      </c>
      <c r="H193" s="135">
        <v>5.6913945862341517</v>
      </c>
      <c r="I193" s="135">
        <v>5.0585001855207326</v>
      </c>
      <c r="J193" s="135">
        <v>6.1925386073896647</v>
      </c>
      <c r="K193" s="135">
        <v>0.40661850988833459</v>
      </c>
      <c r="L193" s="135">
        <v>6.4800613130876599</v>
      </c>
      <c r="M193" s="135">
        <v>5.9050159016916703</v>
      </c>
      <c r="N193" s="135"/>
      <c r="O193" s="135"/>
      <c r="P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>
        <v>6.3471108540389318</v>
      </c>
      <c r="AA193" s="135">
        <v>0.13172197101868924</v>
      </c>
      <c r="AB193" s="135">
        <v>6.4402523529775184</v>
      </c>
      <c r="AC193" s="135">
        <v>6.2539693551003452</v>
      </c>
      <c r="AD193" s="135">
        <v>3.8784556719640877</v>
      </c>
      <c r="AE193" s="135">
        <v>0.11904613902050526</v>
      </c>
      <c r="AF193" s="135">
        <v>3.96263400413955</v>
      </c>
      <c r="AG193" s="135">
        <v>3.7942773397886258</v>
      </c>
      <c r="AH193" s="135">
        <v>5.3076086414609147</v>
      </c>
      <c r="AI193" s="135">
        <v>2.7253038796049411E-2</v>
      </c>
      <c r="AJ193" s="135">
        <v>5.3268794500016314</v>
      </c>
      <c r="AK193" s="135">
        <v>5.2883378329201971</v>
      </c>
    </row>
    <row r="194" spans="1:37" x14ac:dyDescent="0.25">
      <c r="A194" s="134" t="s">
        <v>106</v>
      </c>
      <c r="B194" s="135">
        <v>21.58011342948129</v>
      </c>
      <c r="C194" s="135">
        <v>1.6655711690426298</v>
      </c>
      <c r="D194" s="135">
        <v>22.757850097660128</v>
      </c>
      <c r="E194" s="135">
        <v>20.402376761302452</v>
      </c>
      <c r="F194" s="135">
        <v>13.828951384073093</v>
      </c>
      <c r="G194" s="135">
        <v>1.3527075275900691</v>
      </c>
      <c r="H194" s="135">
        <v>14.785460049794146</v>
      </c>
      <c r="I194" s="135">
        <v>12.872442718352039</v>
      </c>
      <c r="J194" s="135">
        <v>16.664998397627627</v>
      </c>
      <c r="K194" s="135">
        <v>0.67265682912283487</v>
      </c>
      <c r="L194" s="135">
        <v>17.140638602911867</v>
      </c>
      <c r="M194" s="135">
        <v>16.189358192343384</v>
      </c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>
        <v>15.574679604615248</v>
      </c>
      <c r="AA194" s="135">
        <v>0.46836958727030026</v>
      </c>
      <c r="AB194" s="135">
        <v>15.905866915875686</v>
      </c>
      <c r="AC194" s="135">
        <v>15.243492293354809</v>
      </c>
      <c r="AD194" s="135">
        <v>9.6461499341376253</v>
      </c>
      <c r="AE194" s="135">
        <v>0.27580403429291717</v>
      </c>
      <c r="AF194" s="135">
        <v>9.8411728370647893</v>
      </c>
      <c r="AG194" s="135">
        <v>9.4511270312104596</v>
      </c>
      <c r="AH194" s="135">
        <v>12.746338791526885</v>
      </c>
      <c r="AI194" s="135">
        <v>1.599973286361231</v>
      </c>
      <c r="AJ194" s="135">
        <v>13.877690752030233</v>
      </c>
      <c r="AK194" s="135">
        <v>11.614986831023538</v>
      </c>
    </row>
    <row r="195" spans="1:37" x14ac:dyDescent="0.25">
      <c r="A195" s="134" t="s">
        <v>98</v>
      </c>
      <c r="B195" s="135">
        <v>31.368774286884371</v>
      </c>
      <c r="C195" s="135">
        <v>7.2154665511814118</v>
      </c>
      <c r="D195" s="135">
        <v>36.470879614649448</v>
      </c>
      <c r="E195" s="135">
        <v>26.266668959119293</v>
      </c>
      <c r="F195" s="135">
        <v>22.851851557318014</v>
      </c>
      <c r="G195" s="135">
        <v>8.6639770313196323</v>
      </c>
      <c r="H195" s="135">
        <v>28.978208468208614</v>
      </c>
      <c r="I195" s="135">
        <v>16.725494646427418</v>
      </c>
      <c r="J195" s="135">
        <v>18.311383868567653</v>
      </c>
      <c r="K195" s="135">
        <v>3.1142975322972024</v>
      </c>
      <c r="L195" s="135">
        <v>20.513524772287521</v>
      </c>
      <c r="M195" s="135">
        <v>16.109242964847788</v>
      </c>
      <c r="N195" s="135"/>
      <c r="O195" s="135"/>
      <c r="P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>
        <v>34.84799218483078</v>
      </c>
      <c r="AA195" s="135">
        <v>0.95203881672224466</v>
      </c>
      <c r="AB195" s="135">
        <v>35.521185288087885</v>
      </c>
      <c r="AC195" s="135">
        <v>34.174799081573674</v>
      </c>
      <c r="AD195" s="135">
        <v>26.477471244655444</v>
      </c>
      <c r="AE195" s="135">
        <v>1.3470696901710553</v>
      </c>
      <c r="AF195" s="135">
        <v>27.429993357306273</v>
      </c>
      <c r="AG195" s="135">
        <v>25.524949132004615</v>
      </c>
      <c r="AH195" s="135">
        <v>17.996620021376977</v>
      </c>
      <c r="AI195" s="135">
        <v>0.8493163779149947</v>
      </c>
      <c r="AJ195" s="135">
        <v>18.597177391573481</v>
      </c>
      <c r="AK195" s="135">
        <v>17.396062651180472</v>
      </c>
    </row>
    <row r="196" spans="1:37" x14ac:dyDescent="0.25">
      <c r="A196" s="133">
        <v>140</v>
      </c>
      <c r="B196" s="135">
        <v>43.43741978936837</v>
      </c>
      <c r="C196" s="135">
        <v>19.991585851859025</v>
      </c>
      <c r="D196" s="135">
        <v>65.928055646616855</v>
      </c>
      <c r="E196" s="135">
        <v>13.820371996151147</v>
      </c>
      <c r="F196" s="135">
        <v>22.668264666097052</v>
      </c>
      <c r="G196" s="135">
        <v>10.422829108393076</v>
      </c>
      <c r="H196" s="135">
        <v>35.168190372453559</v>
      </c>
      <c r="I196" s="135">
        <v>9.1256243484915469</v>
      </c>
      <c r="J196" s="135">
        <v>44.653683515033343</v>
      </c>
      <c r="K196" s="135">
        <v>36.407404298603574</v>
      </c>
      <c r="L196" s="135">
        <v>101.82895918774356</v>
      </c>
      <c r="M196" s="135">
        <v>10.093707442468142</v>
      </c>
      <c r="N196" s="135"/>
      <c r="O196" s="135"/>
      <c r="P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>
        <v>54.015302671271911</v>
      </c>
      <c r="AA196" s="135">
        <v>1.2320369280794379</v>
      </c>
      <c r="AB196" s="135">
        <v>54.886484337789355</v>
      </c>
      <c r="AC196" s="135">
        <v>53.14412100475446</v>
      </c>
      <c r="AD196" s="135">
        <v>35.989764114683702</v>
      </c>
      <c r="AE196" s="135">
        <v>2.3416898768474854</v>
      </c>
      <c r="AF196" s="135">
        <v>37.645588906038391</v>
      </c>
      <c r="AG196" s="135">
        <v>34.333939323329012</v>
      </c>
      <c r="AH196" s="135">
        <v>38.754907896664648</v>
      </c>
      <c r="AI196" s="135">
        <v>2.385753839850604</v>
      </c>
      <c r="AJ196" s="135">
        <v>40.441890615064715</v>
      </c>
      <c r="AK196" s="135">
        <v>37.067925178264588</v>
      </c>
    </row>
    <row r="197" spans="1:37" x14ac:dyDescent="0.25">
      <c r="A197" s="134" t="s">
        <v>135</v>
      </c>
      <c r="B197" s="135">
        <v>14.407045799925044</v>
      </c>
      <c r="C197" s="135">
        <v>0.82968204998604633</v>
      </c>
      <c r="D197" s="135">
        <v>14.99371960369894</v>
      </c>
      <c r="E197" s="135">
        <v>13.820371996151147</v>
      </c>
      <c r="F197" s="135">
        <v>9.474925606166023</v>
      </c>
      <c r="G197" s="135">
        <v>0.49398657595722895</v>
      </c>
      <c r="H197" s="135">
        <v>9.824226863840499</v>
      </c>
      <c r="I197" s="135">
        <v>9.1256243484915469</v>
      </c>
      <c r="J197" s="135">
        <v>10.604058416581893</v>
      </c>
      <c r="K197" s="135">
        <v>0.72174526916201953</v>
      </c>
      <c r="L197" s="135">
        <v>11.114409390695645</v>
      </c>
      <c r="M197" s="135">
        <v>10.093707442468142</v>
      </c>
      <c r="N197" s="135"/>
      <c r="O197" s="135"/>
      <c r="P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</row>
    <row r="198" spans="1:37" x14ac:dyDescent="0.25">
      <c r="A198" s="134" t="s">
        <v>136</v>
      </c>
      <c r="B198" s="135">
        <v>41.143237173921733</v>
      </c>
      <c r="C198" s="135">
        <v>0.21028733434359009</v>
      </c>
      <c r="D198" s="135">
        <v>41.291932774034152</v>
      </c>
      <c r="E198" s="135">
        <v>40.994541573809308</v>
      </c>
      <c r="F198" s="135">
        <v>29.3651799208439</v>
      </c>
      <c r="G198" s="135">
        <v>0.38641142072251805</v>
      </c>
      <c r="H198" s="135">
        <v>29.638414056765114</v>
      </c>
      <c r="I198" s="135">
        <v>29.091945784922682</v>
      </c>
      <c r="J198" s="135">
        <v>25.322823094117336</v>
      </c>
      <c r="K198" s="135">
        <v>0.37866678571462509</v>
      </c>
      <c r="L198" s="135">
        <v>25.590580946106247</v>
      </c>
      <c r="M198" s="135">
        <v>25.055065242128425</v>
      </c>
      <c r="N198" s="135"/>
      <c r="O198" s="135"/>
      <c r="P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</row>
    <row r="199" spans="1:37" x14ac:dyDescent="0.25">
      <c r="A199" s="134" t="s">
        <v>124</v>
      </c>
      <c r="B199" s="135">
        <v>53.805332816733596</v>
      </c>
      <c r="C199" s="135">
        <v>1.674765527893229</v>
      </c>
      <c r="D199" s="135">
        <v>54.9895708784045</v>
      </c>
      <c r="E199" s="135">
        <v>52.621094755062686</v>
      </c>
      <c r="F199" s="135">
        <v>34.097521724803855</v>
      </c>
      <c r="G199" s="135">
        <v>1.5141541223140427</v>
      </c>
      <c r="H199" s="135">
        <v>35.168190372453559</v>
      </c>
      <c r="I199" s="135">
        <v>33.026853077154158</v>
      </c>
      <c r="J199" s="135">
        <v>42.371793847648938</v>
      </c>
      <c r="K199" s="135">
        <v>0.34531452199592289</v>
      </c>
      <c r="L199" s="135">
        <v>42.615968087794528</v>
      </c>
      <c r="M199" s="135">
        <v>42.127619607503348</v>
      </c>
      <c r="N199" s="135"/>
      <c r="O199" s="135"/>
      <c r="P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>
        <v>54.015302671271911</v>
      </c>
      <c r="AA199" s="135">
        <v>1.2320369280794379</v>
      </c>
      <c r="AB199" s="135">
        <v>54.886484337789355</v>
      </c>
      <c r="AC199" s="135">
        <v>53.14412100475446</v>
      </c>
      <c r="AD199" s="135">
        <v>35.989764114683702</v>
      </c>
      <c r="AE199" s="135">
        <v>2.3416898768474854</v>
      </c>
      <c r="AF199" s="135">
        <v>37.645588906038391</v>
      </c>
      <c r="AG199" s="135">
        <v>34.333939323329012</v>
      </c>
      <c r="AH199" s="135">
        <v>38.754907896664648</v>
      </c>
      <c r="AI199" s="135">
        <v>2.385753839850604</v>
      </c>
      <c r="AJ199" s="135">
        <v>40.441890615064715</v>
      </c>
      <c r="AK199" s="135">
        <v>37.067925178264588</v>
      </c>
    </row>
    <row r="200" spans="1:37" x14ac:dyDescent="0.25">
      <c r="A200" s="134" t="s">
        <v>137</v>
      </c>
      <c r="B200" s="135">
        <v>64.394063366893121</v>
      </c>
      <c r="C200" s="135">
        <v>2.1693926865611188</v>
      </c>
      <c r="D200" s="135">
        <v>65.928055646616855</v>
      </c>
      <c r="E200" s="135">
        <v>62.860071087169388</v>
      </c>
      <c r="F200" s="135">
        <v>17.735431412574421</v>
      </c>
      <c r="G200" s="135">
        <v>3.1645389124972914</v>
      </c>
      <c r="H200" s="135">
        <v>19.973098336929944</v>
      </c>
      <c r="I200" s="135">
        <v>15.497764488218902</v>
      </c>
      <c r="J200" s="135">
        <v>100.31605870178521</v>
      </c>
      <c r="K200" s="135">
        <v>2.1395643857626716</v>
      </c>
      <c r="L200" s="135">
        <v>101.82895918774356</v>
      </c>
      <c r="M200" s="135">
        <v>98.803158215826855</v>
      </c>
      <c r="N200" s="135"/>
      <c r="O200" s="135"/>
      <c r="P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</row>
    <row r="201" spans="1:37" x14ac:dyDescent="0.25">
      <c r="A201" s="133">
        <v>145</v>
      </c>
      <c r="B201" s="135">
        <v>11.618376769653073</v>
      </c>
      <c r="C201" s="135">
        <v>2.8221805253583754</v>
      </c>
      <c r="D201" s="135">
        <v>15.757179549005837</v>
      </c>
      <c r="E201" s="135">
        <v>7.8451779264442836</v>
      </c>
      <c r="F201" s="135">
        <v>7.168723295839408</v>
      </c>
      <c r="G201" s="135">
        <v>1.6171224451064268</v>
      </c>
      <c r="H201" s="135">
        <v>9.1429064351879692</v>
      </c>
      <c r="I201" s="135">
        <v>5.1955873581349348</v>
      </c>
      <c r="J201" s="135">
        <v>9.5667549686993798</v>
      </c>
      <c r="K201" s="135">
        <v>3.2470754949284775</v>
      </c>
      <c r="L201" s="135">
        <v>14.220687194708415</v>
      </c>
      <c r="M201" s="135">
        <v>4.8593003787743205</v>
      </c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>
        <v>9.8729964352323467</v>
      </c>
      <c r="AA201" s="135">
        <v>3.626098438778492</v>
      </c>
      <c r="AB201" s="135">
        <v>14.150466209489307</v>
      </c>
      <c r="AC201" s="135">
        <v>4.5132147234293631</v>
      </c>
      <c r="AD201" s="135">
        <v>6.2930580413321522</v>
      </c>
      <c r="AE201" s="135">
        <v>2.3222178133280234</v>
      </c>
      <c r="AF201" s="135">
        <v>8.8588184458092911</v>
      </c>
      <c r="AG201" s="135">
        <v>2.9934468329212298</v>
      </c>
      <c r="AH201" s="135">
        <v>7.6968675468854144</v>
      </c>
      <c r="AI201" s="135">
        <v>3.0688321258016971</v>
      </c>
      <c r="AJ201" s="135">
        <v>11.377042691912031</v>
      </c>
      <c r="AK201" s="135">
        <v>2.9358379016745966</v>
      </c>
    </row>
    <row r="202" spans="1:37" x14ac:dyDescent="0.25">
      <c r="A202" s="134" t="s">
        <v>135</v>
      </c>
      <c r="B202" s="135">
        <v>7.9394838657017281</v>
      </c>
      <c r="C202" s="135">
        <v>0.1333687383101558</v>
      </c>
      <c r="D202" s="135">
        <v>8.0337898049591718</v>
      </c>
      <c r="E202" s="135">
        <v>7.8451779264442836</v>
      </c>
      <c r="F202" s="135">
        <v>5.5830096116095334</v>
      </c>
      <c r="G202" s="135">
        <v>2.8688789718988462E-3</v>
      </c>
      <c r="H202" s="135">
        <v>5.5850382153864597</v>
      </c>
      <c r="I202" s="135">
        <v>5.5809810078326061</v>
      </c>
      <c r="J202" s="135">
        <v>5.0664196462982165</v>
      </c>
      <c r="K202" s="135">
        <v>0.29291087716109404</v>
      </c>
      <c r="L202" s="135">
        <v>5.2735389138221134</v>
      </c>
      <c r="M202" s="135">
        <v>4.8593003787743205</v>
      </c>
      <c r="N202" s="135"/>
      <c r="O202" s="135"/>
      <c r="P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>
        <v>4.67660873671025</v>
      </c>
      <c r="AA202" s="135">
        <v>0.23107402959242018</v>
      </c>
      <c r="AB202" s="135">
        <v>4.8400027499911378</v>
      </c>
      <c r="AC202" s="135">
        <v>4.5132147234293631</v>
      </c>
      <c r="AD202" s="135">
        <v>3.2339717910667423</v>
      </c>
      <c r="AE202" s="135">
        <v>0.34015365789860846</v>
      </c>
      <c r="AF202" s="135">
        <v>3.4744967492122552</v>
      </c>
      <c r="AG202" s="135">
        <v>2.9934468329212298</v>
      </c>
      <c r="AH202" s="135">
        <v>3.1016694331335422</v>
      </c>
      <c r="AI202" s="135">
        <v>0.23452120085834058</v>
      </c>
      <c r="AJ202" s="135">
        <v>3.2675009645924877</v>
      </c>
      <c r="AK202" s="135">
        <v>2.9358379016745966</v>
      </c>
    </row>
    <row r="203" spans="1:37" x14ac:dyDescent="0.25">
      <c r="A203" s="134" t="s">
        <v>88</v>
      </c>
      <c r="B203" s="135">
        <v>9.3327467136409261</v>
      </c>
      <c r="C203" s="135">
        <v>0.26677999471435049</v>
      </c>
      <c r="D203" s="135">
        <v>9.5213886569883126</v>
      </c>
      <c r="E203" s="135">
        <v>9.1441047702935414</v>
      </c>
      <c r="F203" s="135">
        <v>5.5092784564080937</v>
      </c>
      <c r="G203" s="135">
        <v>0.44362620557359961</v>
      </c>
      <c r="H203" s="135">
        <v>5.8229695546812517</v>
      </c>
      <c r="I203" s="135">
        <v>5.1955873581349348</v>
      </c>
      <c r="J203" s="135">
        <v>8.2204567530505912</v>
      </c>
      <c r="K203" s="135">
        <v>0.38021935334750906</v>
      </c>
      <c r="L203" s="135">
        <v>8.4893124361410042</v>
      </c>
      <c r="M203" s="135">
        <v>7.9516010699601782</v>
      </c>
      <c r="N203" s="135"/>
      <c r="O203" s="135"/>
      <c r="P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>
        <v>9.2116304853110442</v>
      </c>
      <c r="AA203" s="135">
        <v>0.11784140243083659</v>
      </c>
      <c r="AB203" s="135">
        <v>9.2949569400743925</v>
      </c>
      <c r="AC203" s="135">
        <v>9.1283040305476977</v>
      </c>
      <c r="AD203" s="135">
        <v>5.3116479456732915</v>
      </c>
      <c r="AE203" s="135">
        <v>0.26560857174515606</v>
      </c>
      <c r="AF203" s="135">
        <v>5.4994615678955583</v>
      </c>
      <c r="AG203" s="135">
        <v>5.1238343234510246</v>
      </c>
      <c r="AH203" s="135">
        <v>8.3849624602211676</v>
      </c>
      <c r="AI203" s="135">
        <v>0.82441744447828214</v>
      </c>
      <c r="AJ203" s="135">
        <v>8.9679136257402359</v>
      </c>
      <c r="AK203" s="135">
        <v>7.8020112947021003</v>
      </c>
    </row>
    <row r="204" spans="1:37" x14ac:dyDescent="0.25">
      <c r="A204" s="134" t="s">
        <v>128</v>
      </c>
      <c r="B204" s="135">
        <v>15.430909001985231</v>
      </c>
      <c r="C204" s="135">
        <v>0.4614162325993349</v>
      </c>
      <c r="D204" s="135">
        <v>15.757179549005837</v>
      </c>
      <c r="E204" s="135">
        <v>15.104638454964624</v>
      </c>
      <c r="F204" s="135">
        <v>9.0695258240061065</v>
      </c>
      <c r="G204" s="135">
        <v>0.1037758555484157</v>
      </c>
      <c r="H204" s="135">
        <v>9.1429064351879692</v>
      </c>
      <c r="I204" s="135">
        <v>8.9961452128242421</v>
      </c>
      <c r="J204" s="135">
        <v>13.676973832655115</v>
      </c>
      <c r="K204" s="135">
        <v>0.76892681065924184</v>
      </c>
      <c r="L204" s="135">
        <v>14.220687194708415</v>
      </c>
      <c r="M204" s="135">
        <v>13.133260470601817</v>
      </c>
      <c r="N204" s="135"/>
      <c r="O204" s="135"/>
      <c r="P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>
        <v>13.492892292856549</v>
      </c>
      <c r="AA204" s="135">
        <v>0.92994995116485046</v>
      </c>
      <c r="AB204" s="135">
        <v>14.150466209489307</v>
      </c>
      <c r="AC204" s="135">
        <v>12.835318376223791</v>
      </c>
      <c r="AD204" s="135">
        <v>8.4577770674818904</v>
      </c>
      <c r="AE204" s="135">
        <v>0.5671581563033925</v>
      </c>
      <c r="AF204" s="135">
        <v>8.8588184458092911</v>
      </c>
      <c r="AG204" s="135">
        <v>8.0567356891544897</v>
      </c>
      <c r="AH204" s="135">
        <v>10.825497734555512</v>
      </c>
      <c r="AI204" s="135">
        <v>0.78000235895208681</v>
      </c>
      <c r="AJ204" s="135">
        <v>11.377042691912031</v>
      </c>
      <c r="AK204" s="135">
        <v>10.273952777198994</v>
      </c>
    </row>
    <row r="205" spans="1:37" x14ac:dyDescent="0.25">
      <c r="A205" s="134" t="s">
        <v>103</v>
      </c>
      <c r="B205" s="135">
        <v>12.694372133468743</v>
      </c>
      <c r="C205" s="135">
        <v>0.23229212458340184</v>
      </c>
      <c r="D205" s="135">
        <v>12.933993383504816</v>
      </c>
      <c r="E205" s="135">
        <v>12.470079858379286</v>
      </c>
      <c r="F205" s="135">
        <v>7.8409012935866542</v>
      </c>
      <c r="G205" s="135">
        <v>1.1192705186176366</v>
      </c>
      <c r="H205" s="135">
        <v>8.5509906256314405</v>
      </c>
      <c r="I205" s="135">
        <v>6.1710736289065036</v>
      </c>
      <c r="J205" s="135">
        <v>10.434962305746488</v>
      </c>
      <c r="K205" s="135">
        <v>2.0925163090124257</v>
      </c>
      <c r="L205" s="135">
        <v>13.542863393366485</v>
      </c>
      <c r="M205" s="135">
        <v>9.1429882000891549</v>
      </c>
      <c r="N205" s="135"/>
      <c r="O205" s="135"/>
      <c r="P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>
        <v>12.110854226051542</v>
      </c>
      <c r="AA205" s="135">
        <v>7.0946521748281532E-2</v>
      </c>
      <c r="AB205" s="135">
        <v>12.16102099268134</v>
      </c>
      <c r="AC205" s="135">
        <v>12.060687459421743</v>
      </c>
      <c r="AD205" s="135">
        <v>8.1688353611066873</v>
      </c>
      <c r="AE205" s="135">
        <v>0.43531741658200201</v>
      </c>
      <c r="AF205" s="135">
        <v>8.4766512583404285</v>
      </c>
      <c r="AG205" s="135">
        <v>7.861019463872946</v>
      </c>
      <c r="AH205" s="135">
        <v>8.4753405596314355</v>
      </c>
      <c r="AI205" s="135">
        <v>0.78339742389251188</v>
      </c>
      <c r="AJ205" s="135">
        <v>9.0292861904299091</v>
      </c>
      <c r="AK205" s="135">
        <v>7.9213949288329619</v>
      </c>
    </row>
    <row r="206" spans="1:37" x14ac:dyDescent="0.25">
      <c r="A206" s="133">
        <v>149</v>
      </c>
      <c r="B206" s="135">
        <v>9.2310624578879175</v>
      </c>
      <c r="C206" s="135">
        <v>1.1258178147780951</v>
      </c>
      <c r="D206" s="135">
        <v>11.1997090479638</v>
      </c>
      <c r="E206" s="135">
        <v>8.0904329954109517</v>
      </c>
      <c r="F206" s="135">
        <v>5.4409753587225458</v>
      </c>
      <c r="G206" s="135">
        <v>1.1073687714090696</v>
      </c>
      <c r="H206" s="135">
        <v>7.7105622045354369</v>
      </c>
      <c r="I206" s="135">
        <v>4.0994043292452806</v>
      </c>
      <c r="J206" s="135">
        <v>8.1486872632055505</v>
      </c>
      <c r="K206" s="135">
        <v>2.1611586619573426</v>
      </c>
      <c r="L206" s="135">
        <v>11.560727682467618</v>
      </c>
      <c r="M206" s="135">
        <v>5.8074496412741015</v>
      </c>
      <c r="N206" s="135">
        <v>5.5934663746922393</v>
      </c>
      <c r="O206" s="135">
        <v>0.26932156030180499</v>
      </c>
      <c r="P206" s="135">
        <v>5.7839054763013822</v>
      </c>
      <c r="Q206" s="135">
        <v>5.4030272730830973</v>
      </c>
      <c r="R206" s="135">
        <v>3.1595852051319833</v>
      </c>
      <c r="S206" s="135">
        <v>0.4918679484908775</v>
      </c>
      <c r="T206" s="135">
        <v>3.5073883669581947</v>
      </c>
      <c r="U206" s="135">
        <v>2.8117820433057723</v>
      </c>
      <c r="V206" s="135">
        <v>5.232844514554551</v>
      </c>
      <c r="W206" s="135">
        <v>0.47847473460651047</v>
      </c>
      <c r="X206" s="135">
        <v>5.5711772440212481</v>
      </c>
      <c r="Y206" s="135">
        <v>4.8945117850878539</v>
      </c>
      <c r="Z206" s="135">
        <v>7.539547492194556</v>
      </c>
      <c r="AA206" s="135">
        <v>2.0589286917555683</v>
      </c>
      <c r="AB206" s="135">
        <v>10.58432893720784</v>
      </c>
      <c r="AC206" s="135">
        <v>5.19232776429347</v>
      </c>
      <c r="AD206" s="135">
        <v>5.0375235332932391</v>
      </c>
      <c r="AE206" s="135">
        <v>1.6038571064777472</v>
      </c>
      <c r="AF206" s="135">
        <v>7.3076973538457768</v>
      </c>
      <c r="AG206" s="135">
        <v>2.9853018218987311</v>
      </c>
      <c r="AH206" s="135">
        <v>5.3793515116378305</v>
      </c>
      <c r="AI206" s="135">
        <v>1.1071898994195906</v>
      </c>
      <c r="AJ206" s="135">
        <v>7.100997417212592</v>
      </c>
      <c r="AK206" s="135">
        <v>4.4481697218672043</v>
      </c>
    </row>
    <row r="207" spans="1:37" x14ac:dyDescent="0.25">
      <c r="A207" s="134" t="s">
        <v>87</v>
      </c>
      <c r="B207" s="135">
        <v>8.1731969239985816</v>
      </c>
      <c r="C207" s="135">
        <v>0.11704587028380128</v>
      </c>
      <c r="D207" s="135">
        <v>8.2559608525862096</v>
      </c>
      <c r="E207" s="135">
        <v>8.0904329954109517</v>
      </c>
      <c r="F207" s="135">
        <v>5.2074841853226612</v>
      </c>
      <c r="G207" s="135">
        <v>0.25711737871998791</v>
      </c>
      <c r="H207" s="135">
        <v>5.3892936273764853</v>
      </c>
      <c r="I207" s="135">
        <v>5.0256747432688362</v>
      </c>
      <c r="J207" s="135">
        <v>6.3762823881532267</v>
      </c>
      <c r="K207" s="135">
        <v>0.80445098535840032</v>
      </c>
      <c r="L207" s="135">
        <v>6.9451151350323519</v>
      </c>
      <c r="M207" s="135">
        <v>5.8074496412741015</v>
      </c>
      <c r="N207" s="135"/>
      <c r="O207" s="135"/>
      <c r="P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>
        <v>7.1705932364789575</v>
      </c>
      <c r="AA207" s="135">
        <v>9.0705639131326926E-2</v>
      </c>
      <c r="AB207" s="135">
        <v>7.2347318090005155</v>
      </c>
      <c r="AC207" s="135">
        <v>7.1064546639573996</v>
      </c>
      <c r="AD207" s="135">
        <v>5.082537219358553</v>
      </c>
      <c r="AE207" s="135">
        <v>6.3637779051373272E-2</v>
      </c>
      <c r="AF207" s="135">
        <v>5.1275359244653842</v>
      </c>
      <c r="AG207" s="135">
        <v>5.0375385142517217</v>
      </c>
      <c r="AH207" s="135">
        <v>4.4893204368088675</v>
      </c>
      <c r="AI207" s="135">
        <v>5.8195899171917906E-2</v>
      </c>
      <c r="AJ207" s="135">
        <v>4.5304711517505316</v>
      </c>
      <c r="AK207" s="135">
        <v>4.4481697218672043</v>
      </c>
    </row>
    <row r="208" spans="1:37" x14ac:dyDescent="0.25">
      <c r="A208" s="134" t="s">
        <v>96</v>
      </c>
      <c r="B208" s="135">
        <v>8.8226517330741689</v>
      </c>
      <c r="C208" s="135">
        <v>0.22799118146981276</v>
      </c>
      <c r="D208" s="135">
        <v>8.9838658435422118</v>
      </c>
      <c r="E208" s="135">
        <v>8.661437622606126</v>
      </c>
      <c r="F208" s="135">
        <v>5.7966675399681371</v>
      </c>
      <c r="G208" s="135">
        <v>0.20896072437816149</v>
      </c>
      <c r="H208" s="135">
        <v>5.9444250851776248</v>
      </c>
      <c r="I208" s="135">
        <v>5.6489099947586485</v>
      </c>
      <c r="J208" s="135">
        <v>6.5058660151779701</v>
      </c>
      <c r="K208" s="135">
        <v>4.0915482747004947E-2</v>
      </c>
      <c r="L208" s="135">
        <v>6.5347976304838618</v>
      </c>
      <c r="M208" s="135">
        <v>6.4769343998720785</v>
      </c>
      <c r="N208" s="135"/>
      <c r="O208" s="135"/>
      <c r="P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>
        <v>7.2363425197480149</v>
      </c>
      <c r="AA208" s="135">
        <v>9.3227971365530377E-2</v>
      </c>
      <c r="AB208" s="135">
        <v>7.3022646504968343</v>
      </c>
      <c r="AC208" s="135">
        <v>7.1704203889991955</v>
      </c>
      <c r="AD208" s="135">
        <v>4.7477358861476757</v>
      </c>
      <c r="AE208" s="135">
        <v>5.0673424969498441E-2</v>
      </c>
      <c r="AF208" s="135">
        <v>4.7835674085695867</v>
      </c>
      <c r="AG208" s="135">
        <v>4.7119043637257647</v>
      </c>
      <c r="AH208" s="135">
        <v>5.3505042622407286</v>
      </c>
      <c r="AI208" s="135">
        <v>9.1492274751341793E-2</v>
      </c>
      <c r="AJ208" s="135">
        <v>5.4151990701435819</v>
      </c>
      <c r="AK208" s="135">
        <v>5.2858094543378753</v>
      </c>
    </row>
    <row r="209" spans="1:37" x14ac:dyDescent="0.25">
      <c r="A209" s="134" t="s">
        <v>125</v>
      </c>
      <c r="B209" s="135">
        <v>8.9692355672045636</v>
      </c>
      <c r="C209" s="135">
        <v>9.6503933234489872E-2</v>
      </c>
      <c r="D209" s="135">
        <v>9.037474152805947</v>
      </c>
      <c r="E209" s="135">
        <v>8.9009969816031784</v>
      </c>
      <c r="F209" s="135">
        <v>4.2336988455433069</v>
      </c>
      <c r="G209" s="135">
        <v>0.18992112630098457</v>
      </c>
      <c r="H209" s="135">
        <v>4.3679933618413322</v>
      </c>
      <c r="I209" s="135">
        <v>4.0994043292452806</v>
      </c>
      <c r="J209" s="135">
        <v>10.181403951571705</v>
      </c>
      <c r="K209" s="135">
        <v>0.20084696509262315</v>
      </c>
      <c r="L209" s="135">
        <v>10.323424202569482</v>
      </c>
      <c r="M209" s="135">
        <v>10.039383700573927</v>
      </c>
      <c r="N209" s="135">
        <v>5.5934663746922393</v>
      </c>
      <c r="O209" s="135">
        <v>0.26932156030180499</v>
      </c>
      <c r="P209" s="135">
        <v>5.7839054763013822</v>
      </c>
      <c r="Q209" s="135">
        <v>5.4030272730830973</v>
      </c>
      <c r="R209" s="135">
        <v>3.1595852051319833</v>
      </c>
      <c r="S209" s="135">
        <v>0.4918679484908775</v>
      </c>
      <c r="T209" s="135">
        <v>3.5073883669581947</v>
      </c>
      <c r="U209" s="135">
        <v>2.8117820433057723</v>
      </c>
      <c r="V209" s="135">
        <v>5.232844514554551</v>
      </c>
      <c r="W209" s="135">
        <v>0.47847473460651047</v>
      </c>
      <c r="X209" s="135">
        <v>5.5711772440212481</v>
      </c>
      <c r="Y209" s="135">
        <v>4.8945117850878539</v>
      </c>
      <c r="Z209" s="135">
        <v>5.1947732060505771</v>
      </c>
      <c r="AA209" s="135">
        <v>3.4583768992593636E-3</v>
      </c>
      <c r="AB209" s="135">
        <v>5.1972186478076843</v>
      </c>
      <c r="AC209" s="135">
        <v>5.19232776429347</v>
      </c>
      <c r="AD209" s="135">
        <v>3.0530505610360619</v>
      </c>
      <c r="AE209" s="135">
        <v>9.5811185721668551E-2</v>
      </c>
      <c r="AF209" s="135">
        <v>3.1207993001733922</v>
      </c>
      <c r="AG209" s="135">
        <v>2.9853018218987311</v>
      </c>
      <c r="AH209" s="135">
        <v>4.6047036867812077</v>
      </c>
      <c r="AI209" s="135">
        <v>0.21342955963424493</v>
      </c>
      <c r="AJ209" s="135">
        <v>4.7556211757042481</v>
      </c>
      <c r="AK209" s="135">
        <v>4.4537861978581672</v>
      </c>
    </row>
    <row r="210" spans="1:37" x14ac:dyDescent="0.25">
      <c r="A210" s="134" t="s">
        <v>126</v>
      </c>
      <c r="B210" s="135">
        <v>10.959165607274358</v>
      </c>
      <c r="C210" s="135">
        <v>0.34017979616288996</v>
      </c>
      <c r="D210" s="135">
        <v>11.1997090479638</v>
      </c>
      <c r="E210" s="135">
        <v>10.718622166584915</v>
      </c>
      <c r="F210" s="135">
        <v>6.5260508640560779</v>
      </c>
      <c r="G210" s="135">
        <v>1.6751520024906428</v>
      </c>
      <c r="H210" s="135">
        <v>7.7105622045354369</v>
      </c>
      <c r="I210" s="135">
        <v>5.3415395235767189</v>
      </c>
      <c r="J210" s="135">
        <v>9.5311966979193024</v>
      </c>
      <c r="K210" s="135">
        <v>2.8701902436046436</v>
      </c>
      <c r="L210" s="135">
        <v>11.560727682467618</v>
      </c>
      <c r="M210" s="135">
        <v>7.5016657133709845</v>
      </c>
      <c r="N210" s="135"/>
      <c r="O210" s="135"/>
      <c r="P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>
        <v>10.556481006500672</v>
      </c>
      <c r="AA210" s="135">
        <v>3.9382921290754512E-2</v>
      </c>
      <c r="AB210" s="135">
        <v>10.58432893720784</v>
      </c>
      <c r="AC210" s="135">
        <v>10.528633075793506</v>
      </c>
      <c r="AD210" s="135">
        <v>7.2667704666306667</v>
      </c>
      <c r="AE210" s="135">
        <v>5.7879358965292095E-2</v>
      </c>
      <c r="AF210" s="135">
        <v>7.3076973538457768</v>
      </c>
      <c r="AG210" s="135">
        <v>7.2258435794155567</v>
      </c>
      <c r="AH210" s="135">
        <v>7.0728776607205148</v>
      </c>
      <c r="AI210" s="135">
        <v>3.9767341001420209E-2</v>
      </c>
      <c r="AJ210" s="135">
        <v>7.100997417212592</v>
      </c>
      <c r="AK210" s="135">
        <v>7.0447579042284367</v>
      </c>
    </row>
    <row r="211" spans="1:37" x14ac:dyDescent="0.25">
      <c r="A211" s="133">
        <v>150</v>
      </c>
      <c r="B211" s="135">
        <v>41.300352141874122</v>
      </c>
      <c r="C211" s="135">
        <v>20.42421434887061</v>
      </c>
      <c r="D211" s="135">
        <v>61.779967786115357</v>
      </c>
      <c r="E211" s="135">
        <v>9.9894342744711704</v>
      </c>
      <c r="F211" s="135">
        <v>30.213300594930796</v>
      </c>
      <c r="G211" s="135">
        <v>13.831727333003723</v>
      </c>
      <c r="H211" s="135">
        <v>43.790177323249218</v>
      </c>
      <c r="I211" s="135">
        <v>8.1431615152205481</v>
      </c>
      <c r="J211" s="135">
        <v>23.837160825928141</v>
      </c>
      <c r="K211" s="135">
        <v>17.41486565018117</v>
      </c>
      <c r="L211" s="135">
        <v>56.347212824776136</v>
      </c>
      <c r="M211" s="135">
        <v>3.9694864323888339</v>
      </c>
      <c r="N211" s="135"/>
      <c r="O211" s="135"/>
      <c r="P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>
        <v>39.847371273353666</v>
      </c>
      <c r="AA211" s="135">
        <v>19.017206987729686</v>
      </c>
      <c r="AB211" s="135">
        <v>55.155923908942007</v>
      </c>
      <c r="AC211" s="135">
        <v>9.6668813401558342</v>
      </c>
      <c r="AD211" s="135">
        <v>26.465338521387601</v>
      </c>
      <c r="AE211" s="135">
        <v>14.209578580195616</v>
      </c>
      <c r="AF211" s="135">
        <v>41.180869770603742</v>
      </c>
      <c r="AG211" s="135">
        <v>8.3870563137291523</v>
      </c>
      <c r="AH211" s="135">
        <v>28.771370416727045</v>
      </c>
      <c r="AI211" s="135">
        <v>27.575403758735966</v>
      </c>
      <c r="AJ211" s="135">
        <v>89.665189412451625</v>
      </c>
      <c r="AK211" s="135">
        <v>2.7516238068173693</v>
      </c>
    </row>
    <row r="212" spans="1:37" x14ac:dyDescent="0.25">
      <c r="A212" s="134" t="s">
        <v>107</v>
      </c>
      <c r="B212" s="135">
        <v>10.406201080821198</v>
      </c>
      <c r="C212" s="135">
        <v>0.58939726988710206</v>
      </c>
      <c r="D212" s="135">
        <v>10.822967887171224</v>
      </c>
      <c r="E212" s="135">
        <v>9.9894342744711704</v>
      </c>
      <c r="F212" s="135">
        <v>8.5190577829199476</v>
      </c>
      <c r="G212" s="135">
        <v>0.53159759982591337</v>
      </c>
      <c r="H212" s="135">
        <v>8.8949540506193472</v>
      </c>
      <c r="I212" s="135">
        <v>8.1431615152205481</v>
      </c>
      <c r="J212" s="135">
        <v>4.0573580904876847</v>
      </c>
      <c r="K212" s="135">
        <v>0.12426929063161474</v>
      </c>
      <c r="L212" s="135">
        <v>4.1452297485865355</v>
      </c>
      <c r="M212" s="135">
        <v>3.9694864323888339</v>
      </c>
      <c r="N212" s="135"/>
      <c r="O212" s="135"/>
      <c r="P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>
        <v>10.441554033915367</v>
      </c>
      <c r="AA212" s="135">
        <v>1.0955526299148295</v>
      </c>
      <c r="AB212" s="135">
        <v>11.216226727674899</v>
      </c>
      <c r="AC212" s="135">
        <v>9.6668813401558342</v>
      </c>
      <c r="AD212" s="135">
        <v>9.0007992299695267</v>
      </c>
      <c r="AE212" s="135">
        <v>0.86796355595753438</v>
      </c>
      <c r="AF212" s="135">
        <v>9.6145421462098994</v>
      </c>
      <c r="AG212" s="135">
        <v>8.3870563137291523</v>
      </c>
      <c r="AH212" s="135">
        <v>3.0976228284835576</v>
      </c>
      <c r="AI212" s="135">
        <v>0.48931650900814661</v>
      </c>
      <c r="AJ212" s="135">
        <v>3.443621850149746</v>
      </c>
      <c r="AK212" s="135">
        <v>2.7516238068173693</v>
      </c>
    </row>
    <row r="213" spans="1:37" x14ac:dyDescent="0.25">
      <c r="A213" s="134" t="s">
        <v>108</v>
      </c>
      <c r="B213" s="135">
        <v>41.075815420463059</v>
      </c>
      <c r="C213" s="135">
        <v>0.928285470387057</v>
      </c>
      <c r="D213" s="135">
        <v>41.732212371450565</v>
      </c>
      <c r="E213" s="135">
        <v>40.419418469475559</v>
      </c>
      <c r="F213" s="135">
        <v>33.455043093853227</v>
      </c>
      <c r="G213" s="135">
        <v>0.74318569882804975</v>
      </c>
      <c r="H213" s="135">
        <v>33.980554741175482</v>
      </c>
      <c r="I213" s="135">
        <v>32.929531446530973</v>
      </c>
      <c r="J213" s="135">
        <v>16.38466050221114</v>
      </c>
      <c r="K213" s="135">
        <v>0.39796450885115392</v>
      </c>
      <c r="L213" s="135">
        <v>16.66606390509142</v>
      </c>
      <c r="M213" s="135">
        <v>16.103257099330857</v>
      </c>
      <c r="N213" s="135"/>
      <c r="O213" s="135"/>
      <c r="P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>
        <v>41.08164887528028</v>
      </c>
      <c r="AA213" s="135">
        <v>0.46260497360613934</v>
      </c>
      <c r="AB213" s="135">
        <v>41.408759989127311</v>
      </c>
      <c r="AC213" s="135">
        <v>40.754537761433255</v>
      </c>
      <c r="AD213" s="135">
        <v>32.387650921713252</v>
      </c>
      <c r="AE213" s="135">
        <v>0.68576493940478656</v>
      </c>
      <c r="AF213" s="135">
        <v>32.872559960666521</v>
      </c>
      <c r="AG213" s="135">
        <v>31.902741882759983</v>
      </c>
      <c r="AH213" s="135">
        <v>18.692095600169129</v>
      </c>
      <c r="AI213" s="135">
        <v>0.47979392646899022</v>
      </c>
      <c r="AJ213" s="135">
        <v>19.031361139147545</v>
      </c>
      <c r="AK213" s="135">
        <v>18.352830061190712</v>
      </c>
    </row>
    <row r="214" spans="1:37" x14ac:dyDescent="0.25">
      <c r="A214" s="134" t="s">
        <v>109</v>
      </c>
      <c r="B214" s="135">
        <v>55.783289036180769</v>
      </c>
      <c r="C214" s="135">
        <v>2.6971682110035577</v>
      </c>
      <c r="D214" s="135">
        <v>57.690474968182137</v>
      </c>
      <c r="E214" s="135">
        <v>53.8761031041794</v>
      </c>
      <c r="F214" s="135">
        <v>41.939369813704936</v>
      </c>
      <c r="G214" s="135">
        <v>2.6174370813394585</v>
      </c>
      <c r="H214" s="135">
        <v>43.790177323249218</v>
      </c>
      <c r="I214" s="135">
        <v>40.088562304160654</v>
      </c>
      <c r="J214" s="135">
        <v>29.764426328323037</v>
      </c>
      <c r="K214" s="135">
        <v>0.17142192877737489</v>
      </c>
      <c r="L214" s="135">
        <v>29.885639936605763</v>
      </c>
      <c r="M214" s="135">
        <v>29.64321272004031</v>
      </c>
      <c r="N214" s="135"/>
      <c r="O214" s="135"/>
      <c r="P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>
        <v>53.846843442313961</v>
      </c>
      <c r="AA214" s="135">
        <v>1.2104557743742141</v>
      </c>
      <c r="AB214" s="135">
        <v>54.702764928700162</v>
      </c>
      <c r="AC214" s="135">
        <v>52.99092195592776</v>
      </c>
      <c r="AD214" s="135">
        <v>40.230331787255778</v>
      </c>
      <c r="AE214" s="135">
        <v>1.344263707601095</v>
      </c>
      <c r="AF214" s="135">
        <v>41.180869770603742</v>
      </c>
      <c r="AG214" s="135">
        <v>39.279793803907808</v>
      </c>
      <c r="AH214" s="135">
        <v>29.275500058375101</v>
      </c>
      <c r="AI214" s="135">
        <v>0.28768705643980685</v>
      </c>
      <c r="AJ214" s="135">
        <v>29.4789255268429</v>
      </c>
      <c r="AK214" s="135">
        <v>29.072074589907306</v>
      </c>
    </row>
    <row r="215" spans="1:37" x14ac:dyDescent="0.25">
      <c r="A215" s="134" t="s">
        <v>94</v>
      </c>
      <c r="B215" s="135">
        <v>57.93610303003144</v>
      </c>
      <c r="C215" s="135">
        <v>5.4360456699817865</v>
      </c>
      <c r="D215" s="135">
        <v>61.779967786115357</v>
      </c>
      <c r="E215" s="135">
        <v>54.092238273947522</v>
      </c>
      <c r="F215" s="135">
        <v>36.939731689245065</v>
      </c>
      <c r="G215" s="135">
        <v>1.9343186977314784</v>
      </c>
      <c r="H215" s="135">
        <v>38.307501557386928</v>
      </c>
      <c r="I215" s="135">
        <v>35.571961821103201</v>
      </c>
      <c r="J215" s="135">
        <v>45.142198382690708</v>
      </c>
      <c r="K215" s="135">
        <v>15.84628339058364</v>
      </c>
      <c r="L215" s="135">
        <v>56.347212824776136</v>
      </c>
      <c r="M215" s="135">
        <v>33.937183940605287</v>
      </c>
      <c r="N215" s="135"/>
      <c r="O215" s="135"/>
      <c r="P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>
        <v>54.019438741905049</v>
      </c>
      <c r="AA215" s="135">
        <v>1.6072327366597885</v>
      </c>
      <c r="AB215" s="135">
        <v>55.155923908942007</v>
      </c>
      <c r="AC215" s="135">
        <v>52.882953574868097</v>
      </c>
      <c r="AD215" s="135">
        <v>24.242572146611856</v>
      </c>
      <c r="AE215" s="135">
        <v>18.475792031617559</v>
      </c>
      <c r="AF215" s="135">
        <v>37.306929979961012</v>
      </c>
      <c r="AG215" s="135">
        <v>11.1782143132627</v>
      </c>
      <c r="AH215" s="135">
        <v>64.020263179880388</v>
      </c>
      <c r="AI215" s="135">
        <v>36.26740248415981</v>
      </c>
      <c r="AJ215" s="135">
        <v>89.665189412451625</v>
      </c>
      <c r="AK215" s="135">
        <v>38.375336947309158</v>
      </c>
    </row>
    <row r="216" spans="1:37" x14ac:dyDescent="0.25">
      <c r="A216" s="133">
        <v>163</v>
      </c>
      <c r="B216" s="135">
        <v>64.884318923855659</v>
      </c>
      <c r="C216" s="135">
        <v>33.412156962160616</v>
      </c>
      <c r="D216" s="135">
        <v>98.479062519001985</v>
      </c>
      <c r="E216" s="135">
        <v>32.513725670261223</v>
      </c>
      <c r="F216" s="135">
        <v>43.284325932612312</v>
      </c>
      <c r="G216" s="135">
        <v>25.351757333527978</v>
      </c>
      <c r="H216" s="135">
        <v>76.751057154818042</v>
      </c>
      <c r="I216" s="135">
        <v>15.887223861859077</v>
      </c>
      <c r="J216" s="135">
        <v>46.439984931173207</v>
      </c>
      <c r="K216" s="135">
        <v>22.563862729715414</v>
      </c>
      <c r="L216" s="135">
        <v>82.576644931250527</v>
      </c>
      <c r="M216" s="135">
        <v>23.551693005345882</v>
      </c>
      <c r="N216" s="135"/>
      <c r="O216" s="135"/>
      <c r="P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>
        <v>105.08916356184943</v>
      </c>
      <c r="AA216" s="135">
        <v>5.2512780677891966</v>
      </c>
      <c r="AB216" s="135">
        <v>108.80237789347967</v>
      </c>
      <c r="AC216" s="135">
        <v>101.37594923021918</v>
      </c>
      <c r="AD216" s="135">
        <v>83.04270959932245</v>
      </c>
      <c r="AE216" s="135">
        <v>8.7470297260137357</v>
      </c>
      <c r="AF216" s="135">
        <v>89.227793633827048</v>
      </c>
      <c r="AG216" s="135">
        <v>76.857625564817852</v>
      </c>
      <c r="AH216" s="135">
        <v>47.399876019433016</v>
      </c>
      <c r="AI216" s="135">
        <v>7.5158660651817106</v>
      </c>
      <c r="AJ216" s="135">
        <v>52.714395880612877</v>
      </c>
      <c r="AK216" s="135">
        <v>42.085356158253155</v>
      </c>
    </row>
    <row r="217" spans="1:37" x14ac:dyDescent="0.25">
      <c r="A217" s="134" t="s">
        <v>135</v>
      </c>
      <c r="B217" s="135">
        <v>34.457946718164926</v>
      </c>
      <c r="C217" s="135">
        <v>0.81555287223392048</v>
      </c>
      <c r="D217" s="135">
        <v>35.034629684537606</v>
      </c>
      <c r="E217" s="135">
        <v>33.881263751792247</v>
      </c>
      <c r="F217" s="135">
        <v>19.983788864978369</v>
      </c>
      <c r="G217" s="135">
        <v>5.7934177865542864</v>
      </c>
      <c r="H217" s="135">
        <v>24.08035386809766</v>
      </c>
      <c r="I217" s="135">
        <v>15.887223861859077</v>
      </c>
      <c r="J217" s="135">
        <v>31.1194393843511</v>
      </c>
      <c r="K217" s="135">
        <v>10.702409565789063</v>
      </c>
      <c r="L217" s="135">
        <v>38.687185763356318</v>
      </c>
      <c r="M217" s="135">
        <v>23.551693005345882</v>
      </c>
      <c r="N217" s="135"/>
      <c r="O217" s="135"/>
      <c r="P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</row>
    <row r="218" spans="1:37" x14ac:dyDescent="0.25">
      <c r="A218" s="134" t="s">
        <v>136</v>
      </c>
      <c r="B218" s="135">
        <v>33.062569512796863</v>
      </c>
      <c r="C218" s="135">
        <v>0.77618240573873754</v>
      </c>
      <c r="D218" s="135">
        <v>33.611413355332502</v>
      </c>
      <c r="E218" s="135">
        <v>32.513725670261223</v>
      </c>
      <c r="F218" s="135">
        <v>21.379139909408888</v>
      </c>
      <c r="G218" s="135">
        <v>1.4533552460778518</v>
      </c>
      <c r="H218" s="135">
        <v>22.406817259383597</v>
      </c>
      <c r="I218" s="135">
        <v>20.351462559434179</v>
      </c>
      <c r="J218" s="135">
        <v>25.119373647284142</v>
      </c>
      <c r="K218" s="135">
        <v>1.4559216067288347</v>
      </c>
      <c r="L218" s="135">
        <v>26.148865688278139</v>
      </c>
      <c r="M218" s="135">
        <v>24.089881606290142</v>
      </c>
      <c r="N218" s="135"/>
      <c r="O218" s="135"/>
      <c r="P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</row>
    <row r="219" spans="1:37" x14ac:dyDescent="0.25">
      <c r="A219" s="134" t="s">
        <v>124</v>
      </c>
      <c r="B219" s="135">
        <v>98.17235284035722</v>
      </c>
      <c r="C219" s="135">
        <v>0.2061268601195087</v>
      </c>
      <c r="D219" s="135">
        <v>98.318106540934153</v>
      </c>
      <c r="E219" s="135">
        <v>98.026599139780288</v>
      </c>
      <c r="F219" s="135">
        <v>67.997841928294633</v>
      </c>
      <c r="G219" s="135">
        <v>4.4438116315977689</v>
      </c>
      <c r="H219" s="135">
        <v>71.140091267312968</v>
      </c>
      <c r="I219" s="135">
        <v>64.855592589276313</v>
      </c>
      <c r="J219" s="135">
        <v>64.875198460934556</v>
      </c>
      <c r="K219" s="135">
        <v>9.1110222586726106</v>
      </c>
      <c r="L219" s="135">
        <v>71.317664083583551</v>
      </c>
      <c r="M219" s="135">
        <v>58.432732838285553</v>
      </c>
      <c r="N219" s="135"/>
      <c r="O219" s="135"/>
      <c r="P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</row>
    <row r="220" spans="1:37" x14ac:dyDescent="0.25">
      <c r="A220" s="134" t="s">
        <v>137</v>
      </c>
      <c r="B220" s="135">
        <v>93.844406624103627</v>
      </c>
      <c r="C220" s="135">
        <v>6.5543932234976472</v>
      </c>
      <c r="D220" s="135">
        <v>98.479062519001985</v>
      </c>
      <c r="E220" s="135">
        <v>89.209750729205268</v>
      </c>
      <c r="F220" s="135">
        <v>63.77653302776735</v>
      </c>
      <c r="G220" s="135">
        <v>18.348747985812022</v>
      </c>
      <c r="H220" s="135">
        <v>76.751057154818042</v>
      </c>
      <c r="I220" s="135">
        <v>50.802008900716658</v>
      </c>
      <c r="J220" s="135">
        <v>64.645928232123012</v>
      </c>
      <c r="K220" s="135">
        <v>25.357862738975857</v>
      </c>
      <c r="L220" s="135">
        <v>82.576644931250527</v>
      </c>
      <c r="M220" s="135">
        <v>46.71521153299549</v>
      </c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>
        <v>105.08916356184943</v>
      </c>
      <c r="AA220" s="135">
        <v>5.2512780677891966</v>
      </c>
      <c r="AB220" s="135">
        <v>108.80237789347967</v>
      </c>
      <c r="AC220" s="135">
        <v>101.37594923021918</v>
      </c>
      <c r="AD220" s="135">
        <v>83.04270959932245</v>
      </c>
      <c r="AE220" s="135">
        <v>8.7470297260137357</v>
      </c>
      <c r="AF220" s="135">
        <v>89.227793633827048</v>
      </c>
      <c r="AG220" s="135">
        <v>76.857625564817852</v>
      </c>
      <c r="AH220" s="135">
        <v>47.399876019433016</v>
      </c>
      <c r="AI220" s="135">
        <v>7.5158660651817106</v>
      </c>
      <c r="AJ220" s="135">
        <v>52.714395880612877</v>
      </c>
      <c r="AK220" s="135">
        <v>42.085356158253155</v>
      </c>
    </row>
    <row r="221" spans="1:37" x14ac:dyDescent="0.25">
      <c r="A221" s="133">
        <v>165</v>
      </c>
      <c r="B221" s="135">
        <v>93.66936026120537</v>
      </c>
      <c r="C221" s="135">
        <v>67.691946637961536</v>
      </c>
      <c r="D221" s="135">
        <v>216.29005528195918</v>
      </c>
      <c r="E221" s="135">
        <v>40.107445994203488</v>
      </c>
      <c r="F221" s="135">
        <v>65.272036462090881</v>
      </c>
      <c r="G221" s="135">
        <v>50.950336604395702</v>
      </c>
      <c r="H221" s="135">
        <v>156.21214273057976</v>
      </c>
      <c r="I221" s="135">
        <v>24.588488928351627</v>
      </c>
      <c r="J221" s="135">
        <v>61.054246168096142</v>
      </c>
      <c r="K221" s="135">
        <v>41.836027740278304</v>
      </c>
      <c r="L221" s="135">
        <v>129.16751198546578</v>
      </c>
      <c r="M221" s="135">
        <v>25.610927412384353</v>
      </c>
      <c r="N221" s="135"/>
      <c r="O221" s="135"/>
      <c r="P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>
        <v>85.253368793027661</v>
      </c>
      <c r="AA221" s="135">
        <v>47.264096600363501</v>
      </c>
      <c r="AB221" s="135">
        <v>150.30439015240091</v>
      </c>
      <c r="AC221" s="135">
        <v>49.324272684731156</v>
      </c>
      <c r="AD221" s="135">
        <v>47.760529383460174</v>
      </c>
      <c r="AE221" s="135">
        <v>21.148233450875864</v>
      </c>
      <c r="AF221" s="135">
        <v>79.291704068125696</v>
      </c>
      <c r="AG221" s="135">
        <v>21.280099040712113</v>
      </c>
      <c r="AH221" s="135">
        <v>80.609604730570098</v>
      </c>
      <c r="AI221" s="135">
        <v>60.536016913488702</v>
      </c>
      <c r="AJ221" s="135">
        <v>162.72012893383192</v>
      </c>
      <c r="AK221" s="135">
        <v>35.297149087381428</v>
      </c>
    </row>
    <row r="222" spans="1:37" x14ac:dyDescent="0.25">
      <c r="A222" s="134" t="s">
        <v>118</v>
      </c>
      <c r="B222" s="135">
        <v>40.549903959135463</v>
      </c>
      <c r="C222" s="135">
        <v>0.6257300547872009</v>
      </c>
      <c r="D222" s="135">
        <v>40.992361924067445</v>
      </c>
      <c r="E222" s="135">
        <v>40.107445994203488</v>
      </c>
      <c r="F222" s="135">
        <v>24.789627292258952</v>
      </c>
      <c r="G222" s="135">
        <v>0.28445260215121421</v>
      </c>
      <c r="H222" s="135">
        <v>24.990765656166278</v>
      </c>
      <c r="I222" s="135">
        <v>24.588488928351627</v>
      </c>
      <c r="J222" s="135">
        <v>33.884594833784504</v>
      </c>
      <c r="K222" s="135">
        <v>0.73374652316632505</v>
      </c>
      <c r="L222" s="135">
        <v>34.403431975987509</v>
      </c>
      <c r="M222" s="135">
        <v>33.365757691581493</v>
      </c>
      <c r="N222" s="135"/>
      <c r="O222" s="135"/>
      <c r="P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>
        <v>54.887169451548075</v>
      </c>
      <c r="AA222" s="135">
        <v>2.3542569207846782</v>
      </c>
      <c r="AB222" s="135">
        <v>56.551880484890255</v>
      </c>
      <c r="AC222" s="135">
        <v>53.222458418205903</v>
      </c>
      <c r="AD222" s="135">
        <v>37.987610859367933</v>
      </c>
      <c r="AE222" s="135">
        <v>1.9918188582894627</v>
      </c>
      <c r="AF222" s="135">
        <v>39.396039480959523</v>
      </c>
      <c r="AG222" s="135">
        <v>36.579182237776351</v>
      </c>
      <c r="AH222" s="135">
        <v>36.334050973187303</v>
      </c>
      <c r="AI222" s="135">
        <v>0.77924183436543415</v>
      </c>
      <c r="AJ222" s="135">
        <v>36.885058158451066</v>
      </c>
      <c r="AK222" s="135">
        <v>35.783043787923546</v>
      </c>
    </row>
    <row r="223" spans="1:37" x14ac:dyDescent="0.25">
      <c r="A223" s="134" t="s">
        <v>119</v>
      </c>
      <c r="B223" s="135">
        <v>49.019415485664538</v>
      </c>
      <c r="C223" s="135">
        <v>0.40724317046026165</v>
      </c>
      <c r="D223" s="135">
        <v>49.307379893089752</v>
      </c>
      <c r="E223" s="135">
        <v>48.731451078239317</v>
      </c>
      <c r="F223" s="135">
        <v>37.041204460034706</v>
      </c>
      <c r="G223" s="135">
        <v>0.50079589236496258</v>
      </c>
      <c r="H223" s="135">
        <v>37.395320631515631</v>
      </c>
      <c r="I223" s="135">
        <v>36.687088288553788</v>
      </c>
      <c r="J223" s="135">
        <v>25.753153705104118</v>
      </c>
      <c r="K223" s="135">
        <v>0.20113835209113679</v>
      </c>
      <c r="L223" s="135">
        <v>25.895379997823888</v>
      </c>
      <c r="M223" s="135">
        <v>25.610927412384353</v>
      </c>
      <c r="N223" s="135"/>
      <c r="O223" s="135"/>
      <c r="P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</row>
    <row r="224" spans="1:37" x14ac:dyDescent="0.25">
      <c r="A224" s="134" t="s">
        <v>120</v>
      </c>
      <c r="B224" s="135">
        <v>58.760569210724356</v>
      </c>
      <c r="C224" s="135">
        <v>9.0019966867294166</v>
      </c>
      <c r="D224" s="135">
        <v>65.125942112129579</v>
      </c>
      <c r="E224" s="135">
        <v>52.395196309319125</v>
      </c>
      <c r="F224" s="135">
        <v>39.97256909071919</v>
      </c>
      <c r="G224" s="135">
        <v>10.416280493433691</v>
      </c>
      <c r="H224" s="135">
        <v>47.337991662367315</v>
      </c>
      <c r="I224" s="135">
        <v>32.607146519071065</v>
      </c>
      <c r="J224" s="135">
        <v>40.394200258011111</v>
      </c>
      <c r="K224" s="135">
        <v>3.0407101844142255</v>
      </c>
      <c r="L224" s="135">
        <v>42.544307049033343</v>
      </c>
      <c r="M224" s="135">
        <v>38.244093466988886</v>
      </c>
      <c r="N224" s="135"/>
      <c r="O224" s="135"/>
      <c r="P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>
        <v>54.888812590811035</v>
      </c>
      <c r="AA224" s="135">
        <v>7.869447803544479</v>
      </c>
      <c r="AB224" s="135">
        <v>60.453352496890915</v>
      </c>
      <c r="AC224" s="135">
        <v>49.324272684731156</v>
      </c>
      <c r="AD224" s="135">
        <v>32.65808644615467</v>
      </c>
      <c r="AE224" s="135">
        <v>16.090904101287141</v>
      </c>
      <c r="AF224" s="135">
        <v>44.03607385159723</v>
      </c>
      <c r="AG224" s="135">
        <v>21.280099040712113</v>
      </c>
      <c r="AH224" s="135">
        <v>47.796061211011192</v>
      </c>
      <c r="AI224" s="135">
        <v>17.676131040146711</v>
      </c>
      <c r="AJ224" s="135">
        <v>60.294973334640957</v>
      </c>
      <c r="AK224" s="135">
        <v>35.297149087381428</v>
      </c>
    </row>
    <row r="225" spans="1:37" x14ac:dyDescent="0.25">
      <c r="A225" s="134" t="s">
        <v>111</v>
      </c>
      <c r="B225" s="135">
        <v>213.53327210737723</v>
      </c>
      <c r="C225" s="135">
        <v>3.8986801540190341</v>
      </c>
      <c r="D225" s="135">
        <v>216.29005528195918</v>
      </c>
      <c r="E225" s="135">
        <v>210.7764889327953</v>
      </c>
      <c r="F225" s="135">
        <v>155.96631244081016</v>
      </c>
      <c r="G225" s="135">
        <v>0.34765652981523171</v>
      </c>
      <c r="H225" s="135">
        <v>156.21214273057976</v>
      </c>
      <c r="I225" s="135">
        <v>155.72048215104053</v>
      </c>
      <c r="J225" s="135">
        <v>123.76896328311925</v>
      </c>
      <c r="K225" s="135">
        <v>7.6347007919900092</v>
      </c>
      <c r="L225" s="135">
        <v>129.16751198546578</v>
      </c>
      <c r="M225" s="135">
        <v>118.37041458077272</v>
      </c>
      <c r="N225" s="135"/>
      <c r="O225" s="135"/>
      <c r="P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>
        <v>145.98412433672388</v>
      </c>
      <c r="AA225" s="135">
        <v>6.109778509587354</v>
      </c>
      <c r="AB225" s="135">
        <v>150.30439015240091</v>
      </c>
      <c r="AC225" s="135">
        <v>141.66385852104685</v>
      </c>
      <c r="AD225" s="135">
        <v>72.635890844857926</v>
      </c>
      <c r="AE225" s="135">
        <v>9.4127413289674742</v>
      </c>
      <c r="AF225" s="135">
        <v>79.291704068125696</v>
      </c>
      <c r="AG225" s="135">
        <v>65.980077621590141</v>
      </c>
      <c r="AH225" s="135">
        <v>157.69870200751183</v>
      </c>
      <c r="AI225" s="135">
        <v>7.101370061668475</v>
      </c>
      <c r="AJ225" s="135">
        <v>162.72012893383192</v>
      </c>
      <c r="AK225" s="135">
        <v>152.67727508119177</v>
      </c>
    </row>
    <row r="226" spans="1:37" x14ac:dyDescent="0.25">
      <c r="A226" s="134" t="s">
        <v>121</v>
      </c>
      <c r="B226" s="135">
        <v>106.48364054312523</v>
      </c>
      <c r="C226" s="135">
        <v>3.470106357337658</v>
      </c>
      <c r="D226" s="135">
        <v>108.93737627983714</v>
      </c>
      <c r="E226" s="135">
        <v>104.02990480641333</v>
      </c>
      <c r="F226" s="135">
        <v>68.590469026631396</v>
      </c>
      <c r="G226" s="135">
        <v>25.096127046787924</v>
      </c>
      <c r="H226" s="135">
        <v>86.336110642934273</v>
      </c>
      <c r="I226" s="135">
        <v>50.844827410328527</v>
      </c>
      <c r="J226" s="135">
        <v>81.470318760461751</v>
      </c>
      <c r="K226" s="135">
        <v>46.495944482318386</v>
      </c>
      <c r="L226" s="135">
        <v>114.34791640158234</v>
      </c>
      <c r="M226" s="135">
        <v>48.592721119341157</v>
      </c>
      <c r="N226" s="135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</row>
    <row r="227" spans="1:37" x14ac:dyDescent="0.25">
      <c r="A227" s="133">
        <v>169</v>
      </c>
      <c r="B227" s="135">
        <v>85.939683398865924</v>
      </c>
      <c r="C227" s="135">
        <v>61.015919675290398</v>
      </c>
      <c r="D227" s="135">
        <v>208.1672534283577</v>
      </c>
      <c r="E227" s="135">
        <v>37.245027348089621</v>
      </c>
      <c r="F227" s="135">
        <v>60.217619941704747</v>
      </c>
      <c r="G227" s="135">
        <v>50.014947049013344</v>
      </c>
      <c r="H227" s="135">
        <v>164.83214744460332</v>
      </c>
      <c r="I227" s="135">
        <v>23.596149859956064</v>
      </c>
      <c r="J227" s="135">
        <v>55.302436432896528</v>
      </c>
      <c r="K227" s="135">
        <v>25.569040371729542</v>
      </c>
      <c r="L227" s="135">
        <v>95.223255713993581</v>
      </c>
      <c r="M227" s="135">
        <v>28.571388001019056</v>
      </c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>
        <v>59.700027555087189</v>
      </c>
      <c r="AA227" s="135">
        <v>17.781439868360255</v>
      </c>
      <c r="AB227" s="135">
        <v>79.753254077539154</v>
      </c>
      <c r="AC227" s="135">
        <v>39.716305762721156</v>
      </c>
      <c r="AD227" s="135">
        <v>38.825542407788305</v>
      </c>
      <c r="AE227" s="135">
        <v>19.134566926971786</v>
      </c>
      <c r="AF227" s="135">
        <v>59.964498109224309</v>
      </c>
      <c r="AG227" s="135">
        <v>14.679648778287676</v>
      </c>
      <c r="AH227" s="135">
        <v>44.880143066692618</v>
      </c>
      <c r="AI227" s="135">
        <v>7.8768208409399412</v>
      </c>
      <c r="AJ227" s="135">
        <v>53.82881251653199</v>
      </c>
      <c r="AK227" s="135">
        <v>35.298799090369513</v>
      </c>
    </row>
    <row r="228" spans="1:37" x14ac:dyDescent="0.25">
      <c r="A228" s="134" t="s">
        <v>118</v>
      </c>
      <c r="B228" s="135">
        <v>72.622871086713758</v>
      </c>
      <c r="C228" s="135">
        <v>0.64203753326705137</v>
      </c>
      <c r="D228" s="135">
        <v>73.076860180263381</v>
      </c>
      <c r="E228" s="135">
        <v>72.168881993164135</v>
      </c>
      <c r="F228" s="135">
        <v>50.342166495447046</v>
      </c>
      <c r="G228" s="135">
        <v>5.8968724683343188E-2</v>
      </c>
      <c r="H228" s="135">
        <v>50.383863680553077</v>
      </c>
      <c r="I228" s="135">
        <v>50.300469310341008</v>
      </c>
      <c r="J228" s="135">
        <v>47.90351487122345</v>
      </c>
      <c r="K228" s="135">
        <v>1.2535979384414262</v>
      </c>
      <c r="L228" s="135">
        <v>48.789942474377156</v>
      </c>
      <c r="M228" s="135">
        <v>47.017087268069737</v>
      </c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>
        <v>45.40337626022739</v>
      </c>
      <c r="AA228" s="135">
        <v>8.0427322277452014</v>
      </c>
      <c r="AB228" s="135">
        <v>51.090446757733623</v>
      </c>
      <c r="AC228" s="135">
        <v>39.716305762721156</v>
      </c>
      <c r="AD228" s="135">
        <v>24.676024723738671</v>
      </c>
      <c r="AE228" s="135">
        <v>14.137010436636963</v>
      </c>
      <c r="AF228" s="135">
        <v>34.672400669189663</v>
      </c>
      <c r="AG228" s="135">
        <v>14.679648778287676</v>
      </c>
      <c r="AH228" s="135">
        <v>44.563805803450748</v>
      </c>
      <c r="AI228" s="135">
        <v>13.102698149117277</v>
      </c>
      <c r="AJ228" s="135">
        <v>53.82881251653199</v>
      </c>
      <c r="AK228" s="135">
        <v>35.298799090369513</v>
      </c>
    </row>
    <row r="229" spans="1:37" x14ac:dyDescent="0.25">
      <c r="A229" s="134" t="s">
        <v>119</v>
      </c>
      <c r="B229" s="135">
        <v>37.268026438808157</v>
      </c>
      <c r="C229" s="135">
        <v>3.252562602234163E-2</v>
      </c>
      <c r="D229" s="135">
        <v>37.291025529526692</v>
      </c>
      <c r="E229" s="135">
        <v>37.245027348089621</v>
      </c>
      <c r="F229" s="135">
        <v>23.776079766576551</v>
      </c>
      <c r="G229" s="135">
        <v>0.25445931421995588</v>
      </c>
      <c r="H229" s="135">
        <v>23.956009673197041</v>
      </c>
      <c r="I229" s="135">
        <v>23.596149859956064</v>
      </c>
      <c r="J229" s="135">
        <v>29.007685345297954</v>
      </c>
      <c r="K229" s="135">
        <v>0.61701762150658535</v>
      </c>
      <c r="L229" s="135">
        <v>29.443982689576853</v>
      </c>
      <c r="M229" s="135">
        <v>28.571388001019056</v>
      </c>
      <c r="N229" s="135"/>
      <c r="O229" s="135"/>
      <c r="P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</row>
    <row r="230" spans="1:37" x14ac:dyDescent="0.25">
      <c r="A230" s="134" t="s">
        <v>120</v>
      </c>
      <c r="B230" s="135">
        <v>54.965213100205233</v>
      </c>
      <c r="C230" s="135">
        <v>7.1944050630672853</v>
      </c>
      <c r="D230" s="135">
        <v>60.052425706902923</v>
      </c>
      <c r="E230" s="135">
        <v>49.878000493507543</v>
      </c>
      <c r="F230" s="135">
        <v>31.662106716236874</v>
      </c>
      <c r="G230" s="135">
        <v>6.8978684775477914</v>
      </c>
      <c r="H230" s="135">
        <v>36.539636292443838</v>
      </c>
      <c r="I230" s="135">
        <v>26.78457714002991</v>
      </c>
      <c r="J230" s="135">
        <v>50.101678725531968</v>
      </c>
      <c r="K230" s="135">
        <v>0.63755365886729243</v>
      </c>
      <c r="L230" s="135">
        <v>50.552497241087039</v>
      </c>
      <c r="M230" s="135">
        <v>49.650860209976898</v>
      </c>
      <c r="N230" s="135"/>
      <c r="O230" s="135"/>
      <c r="P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>
        <v>73.996678849946989</v>
      </c>
      <c r="AA230" s="135">
        <v>8.1410267596817754</v>
      </c>
      <c r="AB230" s="135">
        <v>79.753254077539154</v>
      </c>
      <c r="AC230" s="135">
        <v>68.240103622354823</v>
      </c>
      <c r="AD230" s="135">
        <v>52.975060091837939</v>
      </c>
      <c r="AE230" s="135">
        <v>9.8845580375539619</v>
      </c>
      <c r="AF230" s="135">
        <v>59.964498109224309</v>
      </c>
      <c r="AG230" s="135">
        <v>45.98562207445157</v>
      </c>
      <c r="AH230" s="135">
        <v>45.196480329934488</v>
      </c>
      <c r="AI230" s="135">
        <v>3.7485922474248943</v>
      </c>
      <c r="AJ230" s="135">
        <v>47.847135327992021</v>
      </c>
      <c r="AK230" s="135">
        <v>42.545825331876948</v>
      </c>
    </row>
    <row r="231" spans="1:37" x14ac:dyDescent="0.25">
      <c r="A231" s="134" t="s">
        <v>121</v>
      </c>
      <c r="B231" s="135">
        <v>178.90262296973654</v>
      </c>
      <c r="C231" s="135">
        <v>41.386437292418847</v>
      </c>
      <c r="D231" s="135">
        <v>208.1672534283577</v>
      </c>
      <c r="E231" s="135">
        <v>149.63799251111539</v>
      </c>
      <c r="F231" s="135">
        <v>135.09012678855851</v>
      </c>
      <c r="G231" s="135">
        <v>42.06156898415928</v>
      </c>
      <c r="H231" s="135">
        <v>164.83214744460332</v>
      </c>
      <c r="I231" s="135">
        <v>105.34810613251371</v>
      </c>
      <c r="J231" s="135">
        <v>94.19686678953272</v>
      </c>
      <c r="K231" s="135">
        <v>1.4515331372422788</v>
      </c>
      <c r="L231" s="135">
        <v>95.223255713993581</v>
      </c>
      <c r="M231" s="135">
        <v>93.170477865071859</v>
      </c>
      <c r="N231" s="135"/>
      <c r="O231" s="135"/>
      <c r="P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</row>
    <row r="232" spans="1:37" x14ac:dyDescent="0.25">
      <c r="A232" s="133">
        <v>179</v>
      </c>
      <c r="B232" s="135">
        <v>30.385435013645349</v>
      </c>
      <c r="C232" s="135">
        <v>8.8837151590488652</v>
      </c>
      <c r="D232" s="135">
        <v>43.062443471360467</v>
      </c>
      <c r="E232" s="135">
        <v>20.92216039564817</v>
      </c>
      <c r="F232" s="135">
        <v>20.975759962299801</v>
      </c>
      <c r="G232" s="135">
        <v>6.8837465531056168</v>
      </c>
      <c r="H232" s="135">
        <v>32.938230779828181</v>
      </c>
      <c r="I232" s="135">
        <v>14.628015869505228</v>
      </c>
      <c r="J232" s="135">
        <v>20.230801360392924</v>
      </c>
      <c r="K232" s="135">
        <v>7.4859174264276778</v>
      </c>
      <c r="L232" s="135">
        <v>32.880226224478044</v>
      </c>
      <c r="M232" s="135">
        <v>13.532410731207325</v>
      </c>
      <c r="N232" s="135"/>
      <c r="O232" s="135"/>
      <c r="P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>
        <v>30.916893197838423</v>
      </c>
      <c r="AA232" s="135">
        <v>8.45473128681909</v>
      </c>
      <c r="AB232" s="135">
        <v>43.538074790258953</v>
      </c>
      <c r="AC232" s="135">
        <v>20.566278350613469</v>
      </c>
      <c r="AD232" s="135">
        <v>23.021807522968018</v>
      </c>
      <c r="AE232" s="135">
        <v>6.8713515848508075</v>
      </c>
      <c r="AF232" s="135">
        <v>34.62357059853916</v>
      </c>
      <c r="AG232" s="135">
        <v>14.745183713737084</v>
      </c>
      <c r="AH232" s="135">
        <v>16.974434200971377</v>
      </c>
      <c r="AI232" s="135">
        <v>4.8577884510072362</v>
      </c>
      <c r="AJ232" s="135">
        <v>22.545017681705531</v>
      </c>
      <c r="AK232" s="135">
        <v>9.6305540040762132</v>
      </c>
    </row>
    <row r="233" spans="1:37" x14ac:dyDescent="0.25">
      <c r="A233" s="134" t="s">
        <v>110</v>
      </c>
      <c r="B233" s="135">
        <v>21.086290356212093</v>
      </c>
      <c r="C233" s="135">
        <v>0.23211481622135244</v>
      </c>
      <c r="D233" s="135">
        <v>21.250420316776015</v>
      </c>
      <c r="E233" s="135">
        <v>20.92216039564817</v>
      </c>
      <c r="F233" s="135">
        <v>14.758847912365377</v>
      </c>
      <c r="G233" s="135">
        <v>0.18502444940585874</v>
      </c>
      <c r="H233" s="135">
        <v>14.889679955225526</v>
      </c>
      <c r="I233" s="135">
        <v>14.628015869505228</v>
      </c>
      <c r="J233" s="135">
        <v>13.60400125427044</v>
      </c>
      <c r="K233" s="135">
        <v>0.10124428865347405</v>
      </c>
      <c r="L233" s="135">
        <v>13.675591777333556</v>
      </c>
      <c r="M233" s="135">
        <v>13.532410731207325</v>
      </c>
      <c r="N233" s="135"/>
      <c r="O233" s="135"/>
      <c r="P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>
        <v>23.130436582041071</v>
      </c>
      <c r="AA233" s="135">
        <v>3.6262673469555038</v>
      </c>
      <c r="AB233" s="135">
        <v>25.694594813468669</v>
      </c>
      <c r="AC233" s="135">
        <v>20.566278350613469</v>
      </c>
      <c r="AD233" s="135">
        <v>17.980225541724689</v>
      </c>
      <c r="AE233" s="135">
        <v>4.5750400279843211</v>
      </c>
      <c r="AF233" s="135">
        <v>21.215267369712294</v>
      </c>
      <c r="AG233" s="135">
        <v>14.745183713737084</v>
      </c>
      <c r="AH233" s="135">
        <v>11.072953736680219</v>
      </c>
      <c r="AI233" s="135">
        <v>2.0398612642119054</v>
      </c>
      <c r="AJ233" s="135">
        <v>12.515353469284225</v>
      </c>
      <c r="AK233" s="135">
        <v>9.6305540040762132</v>
      </c>
    </row>
    <row r="234" spans="1:37" x14ac:dyDescent="0.25">
      <c r="A234" s="134" t="s">
        <v>123</v>
      </c>
      <c r="B234" s="135">
        <v>25.016808640627339</v>
      </c>
      <c r="C234" s="135">
        <v>0.30677086271115178</v>
      </c>
      <c r="D234" s="135">
        <v>25.233728397920967</v>
      </c>
      <c r="E234" s="135">
        <v>24.799888883333711</v>
      </c>
      <c r="F234" s="135">
        <v>18.43991963566301</v>
      </c>
      <c r="G234" s="135">
        <v>0.27056373783557869</v>
      </c>
      <c r="H234" s="135">
        <v>18.631237089429831</v>
      </c>
      <c r="I234" s="135">
        <v>18.248602181896189</v>
      </c>
      <c r="J234" s="135">
        <v>14.140311360673305</v>
      </c>
      <c r="K234" s="135">
        <v>7.7845318483161882E-2</v>
      </c>
      <c r="L234" s="135">
        <v>14.195356313255941</v>
      </c>
      <c r="M234" s="135">
        <v>14.085266408090671</v>
      </c>
      <c r="N234" s="135"/>
      <c r="O234" s="135"/>
      <c r="P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>
        <v>25.010888264363974</v>
      </c>
      <c r="AA234" s="135">
        <v>0.12076742034502802</v>
      </c>
      <c r="AB234" s="135">
        <v>25.096283726236457</v>
      </c>
      <c r="AC234" s="135">
        <v>24.92549280249149</v>
      </c>
      <c r="AD234" s="135">
        <v>18.314060028257202</v>
      </c>
      <c r="AE234" s="135">
        <v>0.10101109019750916</v>
      </c>
      <c r="AF234" s="135">
        <v>18.385485655110713</v>
      </c>
      <c r="AG234" s="135">
        <v>18.242634401403691</v>
      </c>
      <c r="AH234" s="135">
        <v>14.398180707629564</v>
      </c>
      <c r="AI234" s="135">
        <v>4.2476109817623647E-2</v>
      </c>
      <c r="AJ234" s="135">
        <v>14.428215852920351</v>
      </c>
      <c r="AK234" s="135">
        <v>14.368145562338775</v>
      </c>
    </row>
    <row r="235" spans="1:37" x14ac:dyDescent="0.25">
      <c r="A235" s="134" t="s">
        <v>125</v>
      </c>
      <c r="B235" s="135">
        <v>42.868149069561198</v>
      </c>
      <c r="C235" s="135">
        <v>0.27477377811767434</v>
      </c>
      <c r="D235" s="135">
        <v>43.062443471360467</v>
      </c>
      <c r="E235" s="135">
        <v>42.67385466776193</v>
      </c>
      <c r="F235" s="135">
        <v>31.440409348532871</v>
      </c>
      <c r="G235" s="135">
        <v>2.1182393821509207</v>
      </c>
      <c r="H235" s="135">
        <v>32.938230779828181</v>
      </c>
      <c r="I235" s="135">
        <v>29.94258791723756</v>
      </c>
      <c r="J235" s="135">
        <v>24.569640400210901</v>
      </c>
      <c r="K235" s="135">
        <v>3.9634510486713959</v>
      </c>
      <c r="L235" s="135">
        <v>27.372223513627382</v>
      </c>
      <c r="M235" s="135">
        <v>21.767057286794415</v>
      </c>
      <c r="N235" s="135"/>
      <c r="O235" s="135"/>
      <c r="P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>
        <v>42.7275981034322</v>
      </c>
      <c r="AA235" s="135">
        <v>1.1461871224973939</v>
      </c>
      <c r="AB235" s="135">
        <v>43.538074790258953</v>
      </c>
      <c r="AC235" s="135">
        <v>41.91712141660544</v>
      </c>
      <c r="AD235" s="135">
        <v>33.027318639733807</v>
      </c>
      <c r="AE235" s="135">
        <v>2.2574411691070879</v>
      </c>
      <c r="AF235" s="135">
        <v>34.62357059853916</v>
      </c>
      <c r="AG235" s="135">
        <v>31.431066680928453</v>
      </c>
      <c r="AH235" s="135">
        <v>20.855600846951543</v>
      </c>
      <c r="AI235" s="135">
        <v>2.3891962002105216</v>
      </c>
      <c r="AJ235" s="135">
        <v>22.545017681705531</v>
      </c>
      <c r="AK235" s="135">
        <v>19.166184012197554</v>
      </c>
    </row>
    <row r="236" spans="1:37" x14ac:dyDescent="0.25">
      <c r="A236" s="134" t="s">
        <v>138</v>
      </c>
      <c r="B236" s="135">
        <v>32.570491988180777</v>
      </c>
      <c r="C236" s="135">
        <v>0.66449195422091789</v>
      </c>
      <c r="D236" s="135">
        <v>33.040358755054356</v>
      </c>
      <c r="E236" s="135">
        <v>32.100625221307197</v>
      </c>
      <c r="F236" s="135">
        <v>19.263862952637957</v>
      </c>
      <c r="G236" s="135">
        <v>3.4738264052712222</v>
      </c>
      <c r="H236" s="135">
        <v>21.720229160470137</v>
      </c>
      <c r="I236" s="135">
        <v>16.807496744805778</v>
      </c>
      <c r="J236" s="135">
        <v>28.609252426417058</v>
      </c>
      <c r="K236" s="135">
        <v>6.0400690697579602</v>
      </c>
      <c r="L236" s="135">
        <v>32.880226224478044</v>
      </c>
      <c r="M236" s="135">
        <v>24.338278628356072</v>
      </c>
      <c r="N236" s="135"/>
      <c r="O236" s="135"/>
      <c r="P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>
        <v>32.79864984151645</v>
      </c>
      <c r="AA236" s="135">
        <v>2.9685189389842686</v>
      </c>
      <c r="AB236" s="135">
        <v>34.897709713352903</v>
      </c>
      <c r="AC236" s="135">
        <v>30.699589969680002</v>
      </c>
      <c r="AD236" s="135">
        <v>22.765625882156371</v>
      </c>
      <c r="AE236" s="135">
        <v>2.9930651365630534</v>
      </c>
      <c r="AF236" s="135">
        <v>24.882042536753122</v>
      </c>
      <c r="AG236" s="135">
        <v>20.64920922755962</v>
      </c>
      <c r="AH236" s="135">
        <v>21.571001512624171</v>
      </c>
      <c r="AI236" s="135">
        <v>5.2774324796021232E-2</v>
      </c>
      <c r="AJ236" s="135">
        <v>21.608318595558806</v>
      </c>
      <c r="AK236" s="135">
        <v>21.53368442968954</v>
      </c>
    </row>
    <row r="237" spans="1:37" x14ac:dyDescent="0.25">
      <c r="A237" s="133">
        <v>180</v>
      </c>
      <c r="B237" s="135">
        <v>31.714586369345056</v>
      </c>
      <c r="C237" s="135">
        <v>15.680978034885833</v>
      </c>
      <c r="D237" s="135">
        <v>53.283022150546621</v>
      </c>
      <c r="E237" s="135">
        <v>14.245345050832675</v>
      </c>
      <c r="F237" s="135">
        <v>22.745971539629821</v>
      </c>
      <c r="G237" s="135">
        <v>12.038793793052813</v>
      </c>
      <c r="H237" s="135">
        <v>40.956803585167251</v>
      </c>
      <c r="I237" s="135">
        <v>9.6231664091182516</v>
      </c>
      <c r="J237" s="135">
        <v>19.282521883887764</v>
      </c>
      <c r="K237" s="135">
        <v>8.6750389711551641</v>
      </c>
      <c r="L237" s="135">
        <v>29.611378440333496</v>
      </c>
      <c r="M237" s="135">
        <v>9.9376840796860115</v>
      </c>
      <c r="N237" s="135"/>
      <c r="O237" s="135"/>
      <c r="P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>
        <v>33.154553896977916</v>
      </c>
      <c r="AA237" s="135">
        <v>19.507209527327078</v>
      </c>
      <c r="AB237" s="135">
        <v>60.932339941905958</v>
      </c>
      <c r="AC237" s="135">
        <v>11.910204449341741</v>
      </c>
      <c r="AD237" s="135">
        <v>25.044472873344755</v>
      </c>
      <c r="AE237" s="135">
        <v>15.299920242378981</v>
      </c>
      <c r="AF237" s="135">
        <v>46.918989882758439</v>
      </c>
      <c r="AG237" s="135">
        <v>8.005860675877722</v>
      </c>
      <c r="AH237" s="135">
        <v>17.436674200811279</v>
      </c>
      <c r="AI237" s="135">
        <v>9.1551579356383463</v>
      </c>
      <c r="AJ237" s="135">
        <v>31.139447030837999</v>
      </c>
      <c r="AK237" s="135">
        <v>8.3943391129476357</v>
      </c>
    </row>
    <row r="238" spans="1:37" x14ac:dyDescent="0.25">
      <c r="A238" s="134" t="s">
        <v>135</v>
      </c>
      <c r="B238" s="135">
        <v>22.781889546308584</v>
      </c>
      <c r="C238" s="135">
        <v>0.17240586008637099</v>
      </c>
      <c r="D238" s="135">
        <v>22.903798899091722</v>
      </c>
      <c r="E238" s="135">
        <v>22.659980193525445</v>
      </c>
      <c r="F238" s="135">
        <v>16.927431973759035</v>
      </c>
      <c r="G238" s="135">
        <v>0.27002059838904308</v>
      </c>
      <c r="H238" s="135">
        <v>17.118365369939827</v>
      </c>
      <c r="I238" s="135">
        <v>16.736498577578246</v>
      </c>
      <c r="J238" s="135">
        <v>12.587083780981528</v>
      </c>
      <c r="K238" s="135">
        <v>0.20987168735089137</v>
      </c>
      <c r="L238" s="135">
        <v>12.735485474286486</v>
      </c>
      <c r="M238" s="135">
        <v>12.43868208767657</v>
      </c>
      <c r="N238" s="135"/>
      <c r="O238" s="135"/>
      <c r="P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>
        <v>22.752139331654313</v>
      </c>
      <c r="AA238" s="135">
        <v>0.56496687897755593</v>
      </c>
      <c r="AB238" s="135">
        <v>23.151631242925003</v>
      </c>
      <c r="AC238" s="135">
        <v>22.352647420383626</v>
      </c>
      <c r="AD238" s="135">
        <v>17.301734951310355</v>
      </c>
      <c r="AE238" s="135">
        <v>0.96673218860431154</v>
      </c>
      <c r="AF238" s="135">
        <v>17.985317837463761</v>
      </c>
      <c r="AG238" s="135">
        <v>16.618152065156949</v>
      </c>
      <c r="AH238" s="135">
        <v>11.718369417739506</v>
      </c>
      <c r="AI238" s="135">
        <v>0.86379541569791862</v>
      </c>
      <c r="AJ238" s="135">
        <v>12.329165013737347</v>
      </c>
      <c r="AK238" s="135">
        <v>11.107573821741665</v>
      </c>
    </row>
    <row r="239" spans="1:37" x14ac:dyDescent="0.25">
      <c r="A239" s="134" t="s">
        <v>136</v>
      </c>
      <c r="B239" s="135">
        <v>14.390668530742559</v>
      </c>
      <c r="C239" s="135">
        <v>0.2055184362198488</v>
      </c>
      <c r="D239" s="135">
        <v>14.535992010652443</v>
      </c>
      <c r="E239" s="135">
        <v>14.245345050832675</v>
      </c>
      <c r="F239" s="135">
        <v>9.6749562717893411</v>
      </c>
      <c r="G239" s="135">
        <v>7.3241926182642997E-2</v>
      </c>
      <c r="H239" s="135">
        <v>9.7267461344604289</v>
      </c>
      <c r="I239" s="135">
        <v>9.6231664091182516</v>
      </c>
      <c r="J239" s="135">
        <v>10.138781356749421</v>
      </c>
      <c r="K239" s="135">
        <v>0.2843944965794033</v>
      </c>
      <c r="L239" s="135">
        <v>10.33987863381283</v>
      </c>
      <c r="M239" s="135">
        <v>9.9376840796860115</v>
      </c>
      <c r="N239" s="135"/>
      <c r="O239" s="135"/>
      <c r="P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>
        <v>12.050535446174392</v>
      </c>
      <c r="AA239" s="135">
        <v>0.19845799894221627</v>
      </c>
      <c r="AB239" s="135">
        <v>12.190866443007042</v>
      </c>
      <c r="AC239" s="135">
        <v>11.910204449341741</v>
      </c>
      <c r="AD239" s="135">
        <v>8.1375535679196922</v>
      </c>
      <c r="AE239" s="135">
        <v>0.18624187399399417</v>
      </c>
      <c r="AF239" s="135">
        <v>8.2692464599616642</v>
      </c>
      <c r="AG239" s="135">
        <v>8.005860675877722</v>
      </c>
      <c r="AH239" s="135">
        <v>8.4129110382475965</v>
      </c>
      <c r="AI239" s="135">
        <v>2.6264668639103844E-2</v>
      </c>
      <c r="AJ239" s="135">
        <v>8.431482963547559</v>
      </c>
      <c r="AK239" s="135">
        <v>8.3943391129476357</v>
      </c>
    </row>
    <row r="240" spans="1:37" x14ac:dyDescent="0.25">
      <c r="A240" s="134" t="s">
        <v>124</v>
      </c>
      <c r="B240" s="135">
        <v>53.079251927663094</v>
      </c>
      <c r="C240" s="135">
        <v>0.28817461280941248</v>
      </c>
      <c r="D240" s="135">
        <v>53.283022150546621</v>
      </c>
      <c r="E240" s="135">
        <v>52.87548170477956</v>
      </c>
      <c r="F240" s="135">
        <v>40.029775565826071</v>
      </c>
      <c r="G240" s="135">
        <v>1.3110155976524476</v>
      </c>
      <c r="H240" s="135">
        <v>40.956803585167251</v>
      </c>
      <c r="I240" s="135">
        <v>39.102747546484899</v>
      </c>
      <c r="J240" s="135">
        <v>28.056374177949571</v>
      </c>
      <c r="K240" s="135">
        <v>2.1991081174113374</v>
      </c>
      <c r="L240" s="135">
        <v>29.611378440333496</v>
      </c>
      <c r="M240" s="135">
        <v>26.501369915565647</v>
      </c>
      <c r="N240" s="135"/>
      <c r="O240" s="135"/>
      <c r="P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>
        <v>60.769359699678375</v>
      </c>
      <c r="AA240" s="135">
        <v>0.23048886895698292</v>
      </c>
      <c r="AB240" s="135">
        <v>60.932339941905958</v>
      </c>
      <c r="AC240" s="135">
        <v>60.606379457450799</v>
      </c>
      <c r="AD240" s="135">
        <v>46.520952802467875</v>
      </c>
      <c r="AE240" s="135">
        <v>0.56290943727403375</v>
      </c>
      <c r="AF240" s="135">
        <v>46.918989882758439</v>
      </c>
      <c r="AG240" s="135">
        <v>46.122915722177311</v>
      </c>
      <c r="AH240" s="135">
        <v>30.634074829002575</v>
      </c>
      <c r="AI240" s="135">
        <v>0.71470422188209559</v>
      </c>
      <c r="AJ240" s="135">
        <v>31.139447030837999</v>
      </c>
      <c r="AK240" s="135">
        <v>30.128702627167151</v>
      </c>
    </row>
    <row r="241" spans="1:37" x14ac:dyDescent="0.25">
      <c r="A241" s="134" t="s">
        <v>138</v>
      </c>
      <c r="B241" s="135">
        <v>36.606535472665996</v>
      </c>
      <c r="C241" s="135">
        <v>0.71686412932808641</v>
      </c>
      <c r="D241" s="135">
        <v>37.113434959703291</v>
      </c>
      <c r="E241" s="135">
        <v>36.099635985628701</v>
      </c>
      <c r="F241" s="135">
        <v>24.351722347144822</v>
      </c>
      <c r="G241" s="135">
        <v>0.8369793151007503</v>
      </c>
      <c r="H241" s="135">
        <v>24.94355609656537</v>
      </c>
      <c r="I241" s="135">
        <v>23.759888597724274</v>
      </c>
      <c r="J241" s="135">
        <v>26.347848219870528</v>
      </c>
      <c r="K241" s="135">
        <v>3.3407634055218307</v>
      </c>
      <c r="L241" s="135">
        <v>28.710124678254889</v>
      </c>
      <c r="M241" s="135">
        <v>23.985571761486167</v>
      </c>
      <c r="N241" s="135"/>
      <c r="O241" s="135"/>
      <c r="P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>
        <v>37.046181110404561</v>
      </c>
      <c r="AA241" s="135">
        <v>0.82625397498381636</v>
      </c>
      <c r="AB241" s="135">
        <v>37.630430899097711</v>
      </c>
      <c r="AC241" s="135">
        <v>36.461931321711418</v>
      </c>
      <c r="AD241" s="135">
        <v>28.217650171681111</v>
      </c>
      <c r="AE241" s="135">
        <v>1.7670544086364375</v>
      </c>
      <c r="AF241" s="135">
        <v>29.467146326753561</v>
      </c>
      <c r="AG241" s="135">
        <v>26.968154016608661</v>
      </c>
      <c r="AH241" s="135">
        <v>18.981341518255434</v>
      </c>
      <c r="AI241" s="135">
        <v>2.0227209323540558</v>
      </c>
      <c r="AJ241" s="135">
        <v>20.411621205970931</v>
      </c>
      <c r="AK241" s="135">
        <v>17.55106183053994</v>
      </c>
    </row>
    <row r="242" spans="1:37" x14ac:dyDescent="0.25">
      <c r="A242" s="133">
        <v>181</v>
      </c>
      <c r="B242" s="135">
        <v>13.053508195540747</v>
      </c>
      <c r="C242" s="135">
        <v>4.3138350572639395</v>
      </c>
      <c r="D242" s="135">
        <v>18.769579665756037</v>
      </c>
      <c r="E242" s="135">
        <v>6.8788238225031595</v>
      </c>
      <c r="F242" s="135">
        <v>8.0181717780600987</v>
      </c>
      <c r="G242" s="135">
        <v>3.4309677403455363</v>
      </c>
      <c r="H242" s="135">
        <v>12.982554703043451</v>
      </c>
      <c r="I242" s="135">
        <v>4.2208710950662391</v>
      </c>
      <c r="J242" s="135">
        <v>10.82597329758339</v>
      </c>
      <c r="K242" s="135">
        <v>3.9655021387318938</v>
      </c>
      <c r="L242" s="135">
        <v>17.552324577564899</v>
      </c>
      <c r="M242" s="135">
        <v>5.7145983639893787</v>
      </c>
      <c r="N242" s="135"/>
      <c r="O242" s="135"/>
      <c r="P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>
        <v>12.221546763531387</v>
      </c>
      <c r="AA242" s="135">
        <v>4.0112353794460516</v>
      </c>
      <c r="AB242" s="135">
        <v>18.383807980828134</v>
      </c>
      <c r="AC242" s="135">
        <v>6.8554107751459306</v>
      </c>
      <c r="AD242" s="135">
        <v>7.8451290765196671</v>
      </c>
      <c r="AE242" s="135">
        <v>3.0218357990436577</v>
      </c>
      <c r="AF242" s="135">
        <v>12.866100973771172</v>
      </c>
      <c r="AG242" s="135">
        <v>3.9814462650814941</v>
      </c>
      <c r="AH242" s="135">
        <v>9.4092980270752005</v>
      </c>
      <c r="AI242" s="135">
        <v>2.5724285726265599</v>
      </c>
      <c r="AJ242" s="135">
        <v>12.094774176925807</v>
      </c>
      <c r="AK242" s="135">
        <v>6.179023696638537</v>
      </c>
    </row>
    <row r="243" spans="1:37" x14ac:dyDescent="0.25">
      <c r="A243" s="134" t="s">
        <v>110</v>
      </c>
      <c r="B243" s="135">
        <v>13.110344985292699</v>
      </c>
      <c r="C243" s="135">
        <v>0.15837632069525401</v>
      </c>
      <c r="D243" s="135">
        <v>13.222333955635623</v>
      </c>
      <c r="E243" s="135">
        <v>12.998356014949772</v>
      </c>
      <c r="F243" s="135">
        <v>8.7216106558980293</v>
      </c>
      <c r="G243" s="135">
        <v>0.29958422804616403</v>
      </c>
      <c r="H243" s="135">
        <v>8.9334486950860406</v>
      </c>
      <c r="I243" s="135">
        <v>8.5097726167100163</v>
      </c>
      <c r="J243" s="135">
        <v>9.4357788081985365</v>
      </c>
      <c r="K243" s="135">
        <v>0.30359700080479868</v>
      </c>
      <c r="L243" s="135">
        <v>9.6504543062154724</v>
      </c>
      <c r="M243" s="135">
        <v>9.2211033101816007</v>
      </c>
      <c r="N243" s="135"/>
      <c r="O243" s="135"/>
      <c r="P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>
        <v>10.965881895146047</v>
      </c>
      <c r="AA243" s="135">
        <v>0.10458277191367399</v>
      </c>
      <c r="AB243" s="135">
        <v>11.039833082361431</v>
      </c>
      <c r="AC243" s="135">
        <v>10.891930707930664</v>
      </c>
      <c r="AD243" s="135">
        <v>7.431123923640226</v>
      </c>
      <c r="AE243" s="135">
        <v>0.23945133997890974</v>
      </c>
      <c r="AF243" s="135">
        <v>7.6004415899035243</v>
      </c>
      <c r="AG243" s="135">
        <v>7.2618062573769278</v>
      </c>
      <c r="AH243" s="135">
        <v>7.5997296387375179</v>
      </c>
      <c r="AI243" s="135">
        <v>0.28996742134041997</v>
      </c>
      <c r="AJ243" s="135">
        <v>7.8047675686905302</v>
      </c>
      <c r="AK243" s="135">
        <v>7.3946917087845048</v>
      </c>
    </row>
    <row r="244" spans="1:37" x14ac:dyDescent="0.25">
      <c r="A244" s="134" t="s">
        <v>123</v>
      </c>
      <c r="B244" s="135">
        <v>7.0341771464880711</v>
      </c>
      <c r="C244" s="135">
        <v>0.21970277773922481</v>
      </c>
      <c r="D244" s="135">
        <v>7.1895304704729837</v>
      </c>
      <c r="E244" s="135">
        <v>6.8788238225031595</v>
      </c>
      <c r="F244" s="135">
        <v>4.2459897733472358</v>
      </c>
      <c r="G244" s="135">
        <v>3.5523175493959343E-2</v>
      </c>
      <c r="H244" s="135">
        <v>4.2711084516282325</v>
      </c>
      <c r="I244" s="135">
        <v>4.2208710950662391</v>
      </c>
      <c r="J244" s="135">
        <v>5.9946028522527959</v>
      </c>
      <c r="K244" s="135">
        <v>0.39598614482745853</v>
      </c>
      <c r="L244" s="135">
        <v>6.274607340516213</v>
      </c>
      <c r="M244" s="135">
        <v>5.7145983639893787</v>
      </c>
      <c r="N244" s="135"/>
      <c r="O244" s="135"/>
      <c r="P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>
        <v>7.4355401633610532</v>
      </c>
      <c r="AA244" s="135">
        <v>0.82042684874503724</v>
      </c>
      <c r="AB244" s="135">
        <v>8.0156695515761758</v>
      </c>
      <c r="AC244" s="135">
        <v>6.8554107751459306</v>
      </c>
      <c r="AD244" s="135">
        <v>4.4142034633037817</v>
      </c>
      <c r="AE244" s="135">
        <v>0.61201109894053829</v>
      </c>
      <c r="AF244" s="135">
        <v>4.8469606615260687</v>
      </c>
      <c r="AG244" s="135">
        <v>3.9814462650814941</v>
      </c>
      <c r="AH244" s="135">
        <v>6.4958739051231333</v>
      </c>
      <c r="AI244" s="135">
        <v>0.44809386207968255</v>
      </c>
      <c r="AJ244" s="135">
        <v>6.8127241136077306</v>
      </c>
      <c r="AK244" s="135">
        <v>6.179023696638537</v>
      </c>
    </row>
    <row r="245" spans="1:37" x14ac:dyDescent="0.25">
      <c r="A245" s="134" t="s">
        <v>125</v>
      </c>
      <c r="B245" s="135">
        <v>18.366262940912687</v>
      </c>
      <c r="C245" s="135">
        <v>0.57037598220530117</v>
      </c>
      <c r="D245" s="135">
        <v>18.769579665756037</v>
      </c>
      <c r="E245" s="135">
        <v>17.962946216069337</v>
      </c>
      <c r="F245" s="135">
        <v>12.763778141225322</v>
      </c>
      <c r="G245" s="135">
        <v>0.30939678085254796</v>
      </c>
      <c r="H245" s="135">
        <v>12.982554703043451</v>
      </c>
      <c r="I245" s="135">
        <v>12.545001579407192</v>
      </c>
      <c r="J245" s="135">
        <v>12.045342319327835</v>
      </c>
      <c r="K245" s="135">
        <v>0.56110528290853223</v>
      </c>
      <c r="L245" s="135">
        <v>12.442103669832058</v>
      </c>
      <c r="M245" s="135">
        <v>11.648580968823612</v>
      </c>
      <c r="N245" s="135"/>
      <c r="O245" s="135"/>
      <c r="P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>
        <v>17.716576217590458</v>
      </c>
      <c r="AA245" s="135">
        <v>0.94360820881687779</v>
      </c>
      <c r="AB245" s="135">
        <v>18.383807980828134</v>
      </c>
      <c r="AC245" s="135">
        <v>17.049344454352784</v>
      </c>
      <c r="AD245" s="135">
        <v>12.144984533381557</v>
      </c>
      <c r="AE245" s="135">
        <v>1.0198126500492324</v>
      </c>
      <c r="AF245" s="135">
        <v>12.866100973771172</v>
      </c>
      <c r="AG245" s="135">
        <v>11.423868092991944</v>
      </c>
      <c r="AH245" s="135">
        <v>11.978922121049141</v>
      </c>
      <c r="AI245" s="135">
        <v>0.16383954864966296</v>
      </c>
      <c r="AJ245" s="135">
        <v>12.094774176925807</v>
      </c>
      <c r="AK245" s="135">
        <v>11.863070065172476</v>
      </c>
    </row>
    <row r="246" spans="1:37" x14ac:dyDescent="0.25">
      <c r="A246" s="134" t="s">
        <v>126</v>
      </c>
      <c r="B246" s="135">
        <v>13.70324770946953</v>
      </c>
      <c r="C246" s="135">
        <v>0.3151617679745809</v>
      </c>
      <c r="D246" s="135">
        <v>13.926100732775136</v>
      </c>
      <c r="E246" s="135">
        <v>13.480394686163923</v>
      </c>
      <c r="F246" s="135">
        <v>6.3413085417698136</v>
      </c>
      <c r="G246" s="135">
        <v>1.4492659092139988</v>
      </c>
      <c r="H246" s="135">
        <v>7.3660942939175191</v>
      </c>
      <c r="I246" s="135">
        <v>5.3165227896221081</v>
      </c>
      <c r="J246" s="135">
        <v>15.828169210554393</v>
      </c>
      <c r="K246" s="135">
        <v>2.4383239036645983</v>
      </c>
      <c r="L246" s="135">
        <v>17.552324577564899</v>
      </c>
      <c r="M246" s="135">
        <v>14.104013843543884</v>
      </c>
      <c r="N246" s="135"/>
      <c r="O246" s="135"/>
      <c r="P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>
        <v>12.768188778027991</v>
      </c>
      <c r="AA246" s="135">
        <v>1.0498530373566803</v>
      </c>
      <c r="AB246" s="135">
        <v>13.510546979992201</v>
      </c>
      <c r="AC246" s="135">
        <v>12.025830576063779</v>
      </c>
      <c r="AD246" s="135">
        <v>7.3902043857531003</v>
      </c>
      <c r="AE246" s="135">
        <v>1.0824972497042278</v>
      </c>
      <c r="AF246" s="135">
        <v>8.1556455316347485</v>
      </c>
      <c r="AG246" s="135">
        <v>6.6247632398714522</v>
      </c>
      <c r="AH246" s="135">
        <v>11.562666443391011</v>
      </c>
      <c r="AI246" s="135">
        <v>7.0185056547473326E-2</v>
      </c>
      <c r="AJ246" s="135">
        <v>11.612294772813502</v>
      </c>
      <c r="AK246" s="135">
        <v>11.51303811396852</v>
      </c>
    </row>
    <row r="247" spans="1:37" x14ac:dyDescent="0.25">
      <c r="A247" s="133">
        <v>182</v>
      </c>
      <c r="B247" s="135">
        <v>3.6597267860636755</v>
      </c>
      <c r="C247" s="135">
        <v>0.3967582211361394</v>
      </c>
      <c r="D247" s="135">
        <v>4.1183171398672016</v>
      </c>
      <c r="E247" s="135">
        <v>3.0241765923153836</v>
      </c>
      <c r="F247" s="135">
        <v>2.422419437961171</v>
      </c>
      <c r="G247" s="135">
        <v>0.28117518925654372</v>
      </c>
      <c r="H247" s="135">
        <v>2.7778637546307086</v>
      </c>
      <c r="I247" s="135">
        <v>1.8617604972066266</v>
      </c>
      <c r="J247" s="135">
        <v>2.6602107984203855</v>
      </c>
      <c r="K247" s="135">
        <v>0.51472517010935903</v>
      </c>
      <c r="L247" s="135">
        <v>3.4954139405999638</v>
      </c>
      <c r="M247" s="135">
        <v>2.210370195447843</v>
      </c>
      <c r="N247" s="135"/>
      <c r="O247" s="135"/>
      <c r="P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>
        <v>3.1655023518654932</v>
      </c>
      <c r="AA247" s="135">
        <v>0.51579988762450502</v>
      </c>
      <c r="AB247" s="135">
        <v>3.7449968364096677</v>
      </c>
      <c r="AC247" s="135">
        <v>2.1658405326966554</v>
      </c>
      <c r="AD247" s="135">
        <v>1.8939860387027081</v>
      </c>
      <c r="AE247" s="135">
        <v>0.64959193073931032</v>
      </c>
      <c r="AF247" s="135">
        <v>2.3648326177418881</v>
      </c>
      <c r="AG247" s="135">
        <v>0.40763668475989662</v>
      </c>
      <c r="AH247" s="135">
        <v>2.733760073299988</v>
      </c>
      <c r="AI247" s="135">
        <v>0.574782690089926</v>
      </c>
      <c r="AJ247" s="135">
        <v>3.7801382730640309</v>
      </c>
      <c r="AK247" s="135">
        <v>1.9550940478313155</v>
      </c>
    </row>
    <row r="248" spans="1:37" x14ac:dyDescent="0.25">
      <c r="A248" s="134" t="s">
        <v>116</v>
      </c>
      <c r="B248" s="135">
        <v>3.128589215666389</v>
      </c>
      <c r="C248" s="135">
        <v>0.14766174802595167</v>
      </c>
      <c r="D248" s="135">
        <v>3.2330018390173945</v>
      </c>
      <c r="E248" s="135">
        <v>3.0241765923153836</v>
      </c>
      <c r="F248" s="135">
        <v>2.0287756531351442</v>
      </c>
      <c r="G248" s="135">
        <v>0.23619509863596447</v>
      </c>
      <c r="H248" s="135">
        <v>2.1957908090636615</v>
      </c>
      <c r="I248" s="135">
        <v>1.8617604972066266</v>
      </c>
      <c r="J248" s="135">
        <v>2.3645991594421769</v>
      </c>
      <c r="K248" s="135">
        <v>0.19034670381154253</v>
      </c>
      <c r="L248" s="135">
        <v>2.4991946044838285</v>
      </c>
      <c r="M248" s="135">
        <v>2.2300037144005254</v>
      </c>
      <c r="N248" s="135"/>
      <c r="O248" s="135"/>
      <c r="P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>
        <v>2.4426949400211377</v>
      </c>
      <c r="AA248" s="135">
        <v>0.39153125764104735</v>
      </c>
      <c r="AB248" s="135">
        <v>2.71954934734562</v>
      </c>
      <c r="AC248" s="135">
        <v>2.1658405326966554</v>
      </c>
      <c r="AD248" s="135">
        <v>1.0667843485927235</v>
      </c>
      <c r="AE248" s="135">
        <v>0.9321755657989258</v>
      </c>
      <c r="AF248" s="135">
        <v>1.7259320124255506</v>
      </c>
      <c r="AG248" s="135">
        <v>0.40763668475989662</v>
      </c>
      <c r="AH248" s="135">
        <v>2.9582077715710895</v>
      </c>
      <c r="AI248" s="135">
        <v>1.1623852625394357</v>
      </c>
      <c r="AJ248" s="135">
        <v>3.7801382730640309</v>
      </c>
      <c r="AK248" s="135">
        <v>2.1362772700781476</v>
      </c>
    </row>
    <row r="249" spans="1:37" x14ac:dyDescent="0.25">
      <c r="A249" s="134" t="s">
        <v>113</v>
      </c>
      <c r="B249" s="135">
        <v>3.9152768170753696</v>
      </c>
      <c r="C249" s="135">
        <v>0.11526947700185172</v>
      </c>
      <c r="D249" s="135">
        <v>3.9967846459272023</v>
      </c>
      <c r="E249" s="135">
        <v>3.8337689882235373</v>
      </c>
      <c r="F249" s="135">
        <v>2.7083474210045342</v>
      </c>
      <c r="G249" s="135">
        <v>9.8310941820574357E-2</v>
      </c>
      <c r="H249" s="135">
        <v>2.7778637546307086</v>
      </c>
      <c r="I249" s="135">
        <v>2.6388310873783594</v>
      </c>
      <c r="J249" s="135">
        <v>2.5948982015522963</v>
      </c>
      <c r="K249" s="135">
        <v>3.6460850639755578E-2</v>
      </c>
      <c r="L249" s="135">
        <v>2.620679916287461</v>
      </c>
      <c r="M249" s="135">
        <v>2.5691164868171321</v>
      </c>
      <c r="N249" s="135"/>
      <c r="O249" s="135"/>
      <c r="P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>
        <v>3.5518559504575715</v>
      </c>
      <c r="AA249" s="135">
        <v>1.5218270852976546E-2</v>
      </c>
      <c r="AB249" s="135">
        <v>3.5626168929756465</v>
      </c>
      <c r="AC249" s="135">
        <v>3.5410950079394965</v>
      </c>
      <c r="AD249" s="135">
        <v>2.3541117334992419</v>
      </c>
      <c r="AE249" s="135">
        <v>1.5161619896638849E-2</v>
      </c>
      <c r="AF249" s="135">
        <v>2.3648326177418881</v>
      </c>
      <c r="AG249" s="135">
        <v>2.3433908492565956</v>
      </c>
      <c r="AH249" s="135">
        <v>2.5751500664604086</v>
      </c>
      <c r="AI249" s="135">
        <v>1.2179957219335374E-4</v>
      </c>
      <c r="AJ249" s="135">
        <v>2.5752361917525803</v>
      </c>
      <c r="AK249" s="135">
        <v>2.5750639411682372</v>
      </c>
    </row>
    <row r="250" spans="1:37" x14ac:dyDescent="0.25">
      <c r="A250" s="134" t="s">
        <v>114</v>
      </c>
      <c r="B250" s="135">
        <v>3.5278920316868536</v>
      </c>
      <c r="C250" s="135">
        <v>4.4370565705080002E-3</v>
      </c>
      <c r="D250" s="135">
        <v>3.5310295044761593</v>
      </c>
      <c r="E250" s="135">
        <v>3.5247545588975484</v>
      </c>
      <c r="F250" s="135">
        <v>2.4913962213758598</v>
      </c>
      <c r="G250" s="135">
        <v>7.4658834968906714E-3</v>
      </c>
      <c r="H250" s="135">
        <v>2.4966753982241334</v>
      </c>
      <c r="I250" s="135">
        <v>2.4861170445275858</v>
      </c>
      <c r="J250" s="135">
        <v>2.2284659921686378</v>
      </c>
      <c r="K250" s="135">
        <v>2.5591321144518248E-2</v>
      </c>
      <c r="L250" s="135">
        <v>2.2465617888894327</v>
      </c>
      <c r="M250" s="135">
        <v>2.210370195447843</v>
      </c>
      <c r="N250" s="135"/>
      <c r="O250" s="135"/>
      <c r="P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>
        <v>3.1365006424405184</v>
      </c>
      <c r="AA250" s="135">
        <v>7.0398868657062616E-2</v>
      </c>
      <c r="AB250" s="135">
        <v>3.1862801598557771</v>
      </c>
      <c r="AC250" s="135">
        <v>3.0867211250252597</v>
      </c>
      <c r="AD250" s="135">
        <v>2.0416365011086346</v>
      </c>
      <c r="AE250" s="135">
        <v>0.19196330564119468</v>
      </c>
      <c r="AF250" s="135">
        <v>2.1773750562665088</v>
      </c>
      <c r="AG250" s="135">
        <v>1.9058979459507603</v>
      </c>
      <c r="AH250" s="135">
        <v>2.3539579038635505</v>
      </c>
      <c r="AI250" s="135">
        <v>0.56407867474121454</v>
      </c>
      <c r="AJ250" s="135">
        <v>2.7528217598957854</v>
      </c>
      <c r="AK250" s="135">
        <v>1.9550940478313155</v>
      </c>
    </row>
    <row r="251" spans="1:37" x14ac:dyDescent="0.25">
      <c r="A251" s="134" t="s">
        <v>117</v>
      </c>
      <c r="B251" s="135">
        <v>4.0671490798260894</v>
      </c>
      <c r="C251" s="135">
        <v>7.2362564470524623E-2</v>
      </c>
      <c r="D251" s="135">
        <v>4.1183171398672016</v>
      </c>
      <c r="E251" s="135">
        <v>4.0159810197849781</v>
      </c>
      <c r="F251" s="135">
        <v>2.4611584563291453</v>
      </c>
      <c r="G251" s="135">
        <v>4.4384749959482689E-2</v>
      </c>
      <c r="H251" s="135">
        <v>2.4925432140067536</v>
      </c>
      <c r="I251" s="135">
        <v>2.4297736986515375</v>
      </c>
      <c r="J251" s="135">
        <v>3.4528798405184311</v>
      </c>
      <c r="K251" s="135">
        <v>6.0152301198649845E-2</v>
      </c>
      <c r="L251" s="135">
        <v>3.4954139405999638</v>
      </c>
      <c r="M251" s="135">
        <v>3.4103457404368984</v>
      </c>
      <c r="N251" s="135"/>
      <c r="O251" s="135"/>
      <c r="P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>
        <v>3.5309578745427448</v>
      </c>
      <c r="AA251" s="135">
        <v>0.30269680274845889</v>
      </c>
      <c r="AB251" s="135">
        <v>3.7449968364096677</v>
      </c>
      <c r="AC251" s="135">
        <v>3.3169189126758223</v>
      </c>
      <c r="AD251" s="135">
        <v>2.1134115716102322</v>
      </c>
      <c r="AE251" s="135">
        <v>0.34044622941333785</v>
      </c>
      <c r="AF251" s="135">
        <v>2.3541434090577962</v>
      </c>
      <c r="AG251" s="135">
        <v>1.8726797341626678</v>
      </c>
      <c r="AH251" s="135">
        <v>3.0477245513049032</v>
      </c>
      <c r="AI251" s="135">
        <v>8.1161267329498743E-2</v>
      </c>
      <c r="AJ251" s="135">
        <v>3.105114233803282</v>
      </c>
      <c r="AK251" s="135">
        <v>2.9903348688065243</v>
      </c>
    </row>
    <row r="252" spans="1:37" x14ac:dyDescent="0.25">
      <c r="A252" s="133">
        <v>183</v>
      </c>
      <c r="B252" s="135">
        <v>29.794165744548618</v>
      </c>
      <c r="C252" s="135">
        <v>18.169912992512881</v>
      </c>
      <c r="D252" s="135">
        <v>63.140059912026253</v>
      </c>
      <c r="E252" s="135">
        <v>10.780118819788575</v>
      </c>
      <c r="F252" s="135">
        <v>21.392742206508554</v>
      </c>
      <c r="G252" s="135">
        <v>14.036870909084117</v>
      </c>
      <c r="H252" s="135">
        <v>48.364135873131566</v>
      </c>
      <c r="I252" s="135">
        <v>6.74934222214456</v>
      </c>
      <c r="J252" s="135">
        <v>18.063060606786131</v>
      </c>
      <c r="K252" s="135">
        <v>9.098001957207412</v>
      </c>
      <c r="L252" s="135">
        <v>31.768236683623563</v>
      </c>
      <c r="M252" s="135">
        <v>7.8830994442153894</v>
      </c>
      <c r="N252" s="135"/>
      <c r="O252" s="135"/>
      <c r="P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>
        <v>26.479429032570142</v>
      </c>
      <c r="AA252" s="135">
        <v>11.291392968034753</v>
      </c>
      <c r="AB252" s="135">
        <v>34.678541201068313</v>
      </c>
      <c r="AC252" s="135">
        <v>10.76074600002271</v>
      </c>
      <c r="AD252" s="135">
        <v>17.435542914759214</v>
      </c>
      <c r="AE252" s="135">
        <v>7.5968049229269932</v>
      </c>
      <c r="AF252" s="135">
        <v>24.892741644274558</v>
      </c>
      <c r="AG252" s="135">
        <v>7.4551441770381821</v>
      </c>
      <c r="AH252" s="135">
        <v>19.44435515329349</v>
      </c>
      <c r="AI252" s="135">
        <v>10.939726850513848</v>
      </c>
      <c r="AJ252" s="135">
        <v>33.735813060362432</v>
      </c>
      <c r="AK252" s="135">
        <v>7.107043919416733</v>
      </c>
    </row>
    <row r="253" spans="1:37" x14ac:dyDescent="0.25">
      <c r="A253" s="134" t="s">
        <v>118</v>
      </c>
      <c r="B253" s="135">
        <v>10.868785578384916</v>
      </c>
      <c r="C253" s="135">
        <v>0.12539373253852582</v>
      </c>
      <c r="D253" s="135">
        <v>10.957452336981255</v>
      </c>
      <c r="E253" s="135">
        <v>10.780118819788575</v>
      </c>
      <c r="F253" s="135">
        <v>7.020118339047702</v>
      </c>
      <c r="G253" s="135">
        <v>0.38293525689113617</v>
      </c>
      <c r="H253" s="135">
        <v>7.2908944559508431</v>
      </c>
      <c r="I253" s="135">
        <v>6.74934222214456</v>
      </c>
      <c r="J253" s="135">
        <v>8.2746345645750097</v>
      </c>
      <c r="K253" s="135">
        <v>0.55371427735794243</v>
      </c>
      <c r="L253" s="135">
        <v>8.6661696849346299</v>
      </c>
      <c r="M253" s="135">
        <v>7.8830994442153894</v>
      </c>
      <c r="N253" s="135"/>
      <c r="O253" s="135"/>
      <c r="P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>
        <v>11.948200188943698</v>
      </c>
      <c r="AA253" s="135">
        <v>1.6793138186688266</v>
      </c>
      <c r="AB253" s="135">
        <v>13.135654377864688</v>
      </c>
      <c r="AC253" s="135">
        <v>10.76074600002271</v>
      </c>
      <c r="AD253" s="135">
        <v>8.3024370344914651</v>
      </c>
      <c r="AE253" s="135">
        <v>1.1982530503122844</v>
      </c>
      <c r="AF253" s="135">
        <v>9.1497298919447481</v>
      </c>
      <c r="AG253" s="135">
        <v>7.4551441770381821</v>
      </c>
      <c r="AH253" s="135">
        <v>7.8383907820723024</v>
      </c>
      <c r="AI253" s="135">
        <v>1.0342806519665111</v>
      </c>
      <c r="AJ253" s="135">
        <v>8.569737644727871</v>
      </c>
      <c r="AK253" s="135">
        <v>7.107043919416733</v>
      </c>
    </row>
    <row r="254" spans="1:37" x14ac:dyDescent="0.25">
      <c r="A254" s="134" t="s">
        <v>119</v>
      </c>
      <c r="B254" s="135">
        <v>20.647052061523922</v>
      </c>
      <c r="C254" s="135">
        <v>5.8149291284459809E-2</v>
      </c>
      <c r="D254" s="135">
        <v>20.68816981971397</v>
      </c>
      <c r="E254" s="135">
        <v>20.605934303333871</v>
      </c>
      <c r="F254" s="135">
        <v>14.663959130100475</v>
      </c>
      <c r="G254" s="135">
        <v>0.16889183392572746</v>
      </c>
      <c r="H254" s="135">
        <v>14.783383691156407</v>
      </c>
      <c r="I254" s="135">
        <v>14.544534569044542</v>
      </c>
      <c r="J254" s="135">
        <v>12.863649802560413</v>
      </c>
      <c r="K254" s="135">
        <v>0.23809646667383011</v>
      </c>
      <c r="L254" s="135">
        <v>13.032009428722061</v>
      </c>
      <c r="M254" s="135">
        <v>12.695290176398766</v>
      </c>
      <c r="N254" s="135"/>
      <c r="O254" s="135"/>
      <c r="P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</row>
    <row r="255" spans="1:37" x14ac:dyDescent="0.25">
      <c r="A255" s="134" t="s">
        <v>120</v>
      </c>
      <c r="B255" s="135">
        <v>55.121379355665482</v>
      </c>
      <c r="C255" s="135">
        <v>11.340126795142838</v>
      </c>
      <c r="D255" s="135">
        <v>63.140059912026253</v>
      </c>
      <c r="E255" s="135">
        <v>47.102698799304719</v>
      </c>
      <c r="F255" s="135">
        <v>40.83685952440355</v>
      </c>
      <c r="G255" s="135">
        <v>10.645176300101431</v>
      </c>
      <c r="H255" s="135">
        <v>48.364135873131566</v>
      </c>
      <c r="I255" s="135">
        <v>33.309583175675542</v>
      </c>
      <c r="J255" s="135">
        <v>30.711717637213148</v>
      </c>
      <c r="K255" s="135">
        <v>1.4941435643390364</v>
      </c>
      <c r="L255" s="135">
        <v>31.768236683623563</v>
      </c>
      <c r="M255" s="135">
        <v>29.65519859080273</v>
      </c>
      <c r="N255" s="135"/>
      <c r="O255" s="135"/>
      <c r="P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>
        <v>34.056706626302926</v>
      </c>
      <c r="AA255" s="135">
        <v>0.87940688918595689</v>
      </c>
      <c r="AB255" s="135">
        <v>34.678541201068313</v>
      </c>
      <c r="AC255" s="135">
        <v>33.434872051537546</v>
      </c>
      <c r="AD255" s="135">
        <v>19.127640666604648</v>
      </c>
      <c r="AE255" s="135">
        <v>1.9570515994402131</v>
      </c>
      <c r="AF255" s="135">
        <v>20.51148512370079</v>
      </c>
      <c r="AG255" s="135">
        <v>17.743796209508506</v>
      </c>
      <c r="AH255" s="135">
        <v>32.097491813351304</v>
      </c>
      <c r="AI255" s="135">
        <v>2.3169361270470739</v>
      </c>
      <c r="AJ255" s="135">
        <v>33.735813060362432</v>
      </c>
      <c r="AK255" s="135">
        <v>30.459170566340173</v>
      </c>
    </row>
    <row r="256" spans="1:37" x14ac:dyDescent="0.25">
      <c r="A256" s="134" t="s">
        <v>121</v>
      </c>
      <c r="B256" s="135">
        <v>32.539445982620144</v>
      </c>
      <c r="C256" s="135">
        <v>0.84531315196543544</v>
      </c>
      <c r="D256" s="135">
        <v>33.137172644601115</v>
      </c>
      <c r="E256" s="135">
        <v>31.941719320639173</v>
      </c>
      <c r="F256" s="135">
        <v>23.050031832482489</v>
      </c>
      <c r="G256" s="135">
        <v>0.63480761077185188</v>
      </c>
      <c r="H256" s="135">
        <v>23.498908598808011</v>
      </c>
      <c r="I256" s="135">
        <v>22.601155066156966</v>
      </c>
      <c r="J256" s="135">
        <v>20.402240422795956</v>
      </c>
      <c r="K256" s="135">
        <v>0.45258691356672548</v>
      </c>
      <c r="L256" s="135">
        <v>20.72226769845518</v>
      </c>
      <c r="M256" s="135">
        <v>20.082213147136734</v>
      </c>
      <c r="N256" s="135"/>
      <c r="O256" s="135"/>
      <c r="P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>
        <v>33.433380282463794</v>
      </c>
      <c r="AA256" s="135">
        <v>0.16110110538621011</v>
      </c>
      <c r="AB256" s="135">
        <v>33.547295966539153</v>
      </c>
      <c r="AC256" s="135">
        <v>33.319464598388436</v>
      </c>
      <c r="AD256" s="135">
        <v>24.876551043181529</v>
      </c>
      <c r="AE256" s="135">
        <v>2.2896967657644079E-2</v>
      </c>
      <c r="AF256" s="135">
        <v>24.892741644274558</v>
      </c>
      <c r="AG256" s="135">
        <v>24.860360442088503</v>
      </c>
      <c r="AH256" s="135">
        <v>18.397182864456866</v>
      </c>
      <c r="AI256" s="135">
        <v>0.39559585702575467</v>
      </c>
      <c r="AJ256" s="135">
        <v>18.676911377568903</v>
      </c>
      <c r="AK256" s="135">
        <v>18.117454351344833</v>
      </c>
    </row>
    <row r="257" spans="1:37" x14ac:dyDescent="0.25">
      <c r="A257" s="133">
        <v>184</v>
      </c>
      <c r="B257" s="135">
        <v>17.451745973301829</v>
      </c>
      <c r="C257" s="135">
        <v>10.274976960505311</v>
      </c>
      <c r="D257" s="135">
        <v>32.753655180997363</v>
      </c>
      <c r="E257" s="135">
        <v>7.9116525870650856</v>
      </c>
      <c r="F257" s="135">
        <v>11.964747090504188</v>
      </c>
      <c r="G257" s="135">
        <v>7.1868690123640562</v>
      </c>
      <c r="H257" s="135">
        <v>22.1742891901824</v>
      </c>
      <c r="I257" s="135">
        <v>4.6614417329128335</v>
      </c>
      <c r="J257" s="135">
        <v>11.797047598014927</v>
      </c>
      <c r="K257" s="135">
        <v>6.8133159507162855</v>
      </c>
      <c r="L257" s="135">
        <v>22.745636880252182</v>
      </c>
      <c r="M257" s="135">
        <v>5.205015214859622</v>
      </c>
      <c r="N257" s="135"/>
      <c r="O257" s="135"/>
      <c r="P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>
        <v>18.692612998617555</v>
      </c>
      <c r="AA257" s="135">
        <v>13.233301894188065</v>
      </c>
      <c r="AB257" s="135">
        <v>37.620536296154732</v>
      </c>
      <c r="AC257" s="135">
        <v>6.1319318269269436</v>
      </c>
      <c r="AD257" s="135">
        <v>12.781649412191117</v>
      </c>
      <c r="AE257" s="135">
        <v>9.1660853392030948</v>
      </c>
      <c r="AF257" s="135">
        <v>25.5091813222949</v>
      </c>
      <c r="AG257" s="135">
        <v>3.5434238568883227</v>
      </c>
      <c r="AH257" s="135">
        <v>12.708571710816848</v>
      </c>
      <c r="AI257" s="135">
        <v>8.9493282703113817</v>
      </c>
      <c r="AJ257" s="135">
        <v>26.039413193798655</v>
      </c>
      <c r="AK257" s="135">
        <v>4.4814893934937965</v>
      </c>
    </row>
    <row r="258" spans="1:37" x14ac:dyDescent="0.25">
      <c r="A258" s="134" t="s">
        <v>127</v>
      </c>
      <c r="B258" s="135">
        <v>8.5556323910603975</v>
      </c>
      <c r="C258" s="135">
        <v>2.4959695844670816E-2</v>
      </c>
      <c r="D258" s="135">
        <v>8.5732815612486721</v>
      </c>
      <c r="E258" s="135">
        <v>8.5379832208721229</v>
      </c>
      <c r="F258" s="135">
        <v>6.0588288881591694</v>
      </c>
      <c r="G258" s="135">
        <v>8.2331304160634153E-2</v>
      </c>
      <c r="H258" s="135">
        <v>6.1170459116350893</v>
      </c>
      <c r="I258" s="135">
        <v>6.0006118646832496</v>
      </c>
      <c r="J258" s="135">
        <v>5.3681275312376417</v>
      </c>
      <c r="K258" s="135">
        <v>0.23067565001187537</v>
      </c>
      <c r="L258" s="135">
        <v>5.5312398476156615</v>
      </c>
      <c r="M258" s="135">
        <v>5.205015214859622</v>
      </c>
      <c r="N258" s="135"/>
      <c r="O258" s="135"/>
      <c r="P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>
        <v>8.6208398071814543</v>
      </c>
      <c r="AA258" s="135">
        <v>0.13242940338465997</v>
      </c>
      <c r="AB258" s="135">
        <v>8.7144815363431682</v>
      </c>
      <c r="AC258" s="135">
        <v>8.5271980780197403</v>
      </c>
      <c r="AD258" s="135">
        <v>6.4570590065925106</v>
      </c>
      <c r="AE258" s="135">
        <v>0.24467147390086894</v>
      </c>
      <c r="AF258" s="135">
        <v>6.6300678649507052</v>
      </c>
      <c r="AG258" s="135">
        <v>6.2840501482343161</v>
      </c>
      <c r="AH258" s="135">
        <v>4.6521287212662301</v>
      </c>
      <c r="AI258" s="135">
        <v>0.24132045161001495</v>
      </c>
      <c r="AJ258" s="135">
        <v>4.8227680490386646</v>
      </c>
      <c r="AK258" s="135">
        <v>4.4814893934937965</v>
      </c>
    </row>
    <row r="259" spans="1:37" x14ac:dyDescent="0.25">
      <c r="A259" s="134" t="s">
        <v>105</v>
      </c>
      <c r="B259" s="135">
        <v>21.491406786898402</v>
      </c>
      <c r="C259" s="135">
        <v>0.27595130503642007</v>
      </c>
      <c r="D259" s="135">
        <v>21.686533825966706</v>
      </c>
      <c r="E259" s="135">
        <v>21.296279747830102</v>
      </c>
      <c r="F259" s="135">
        <v>15.533057790649085</v>
      </c>
      <c r="G259" s="135">
        <v>0.33552225216500575</v>
      </c>
      <c r="H259" s="135">
        <v>15.770307850393886</v>
      </c>
      <c r="I259" s="135">
        <v>15.295807730904286</v>
      </c>
      <c r="J259" s="135">
        <v>12.810450341936038</v>
      </c>
      <c r="K259" s="135">
        <v>0.12807753632694602</v>
      </c>
      <c r="L259" s="135">
        <v>12.901014836390514</v>
      </c>
      <c r="M259" s="135">
        <v>12.719885847481562</v>
      </c>
      <c r="N259" s="135"/>
      <c r="O259" s="135"/>
      <c r="P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>
        <v>21.876383154091222</v>
      </c>
      <c r="AA259" s="135">
        <v>5.1572395866677067E-3</v>
      </c>
      <c r="AB259" s="135">
        <v>21.880029873179126</v>
      </c>
      <c r="AC259" s="135">
        <v>21.872736435003318</v>
      </c>
      <c r="AD259" s="135">
        <v>15.611962825438667</v>
      </c>
      <c r="AE259" s="135">
        <v>0.11853072752064756</v>
      </c>
      <c r="AF259" s="135">
        <v>15.695776706647308</v>
      </c>
      <c r="AG259" s="135">
        <v>15.528148944230027</v>
      </c>
      <c r="AH259" s="135">
        <v>13.46850370660299</v>
      </c>
      <c r="AI259" s="135">
        <v>0.2659291292922849</v>
      </c>
      <c r="AJ259" s="135">
        <v>13.65654399724056</v>
      </c>
      <c r="AK259" s="135">
        <v>13.28046341596542</v>
      </c>
    </row>
    <row r="260" spans="1:37" x14ac:dyDescent="0.25">
      <c r="A260" s="134" t="s">
        <v>128</v>
      </c>
      <c r="B260" s="135">
        <v>8.4846075142080899</v>
      </c>
      <c r="C260" s="135">
        <v>0.81028062859413696</v>
      </c>
      <c r="D260" s="135">
        <v>9.0575624413510951</v>
      </c>
      <c r="E260" s="135">
        <v>7.9116525870650856</v>
      </c>
      <c r="F260" s="135">
        <v>5.0968699229538581</v>
      </c>
      <c r="G260" s="135">
        <v>0.61578845179558628</v>
      </c>
      <c r="H260" s="135">
        <v>5.5322981129948827</v>
      </c>
      <c r="I260" s="135">
        <v>4.6614417329128335</v>
      </c>
      <c r="J260" s="135">
        <v>7.2836358211965999</v>
      </c>
      <c r="K260" s="135">
        <v>0.41815818011685685</v>
      </c>
      <c r="L260" s="135">
        <v>7.5793183059658586</v>
      </c>
      <c r="M260" s="135">
        <v>6.9879533364273412</v>
      </c>
      <c r="N260" s="135"/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>
        <v>6.6882795783372675</v>
      </c>
      <c r="AA260" s="135">
        <v>0.7867945354402659</v>
      </c>
      <c r="AB260" s="135">
        <v>7.2446273297475923</v>
      </c>
      <c r="AC260" s="135">
        <v>6.1319318269269436</v>
      </c>
      <c r="AD260" s="135">
        <v>3.5765055793542855</v>
      </c>
      <c r="AE260" s="135">
        <v>4.6784620578006822E-2</v>
      </c>
      <c r="AF260" s="135">
        <v>3.6095873018202478</v>
      </c>
      <c r="AG260" s="135">
        <v>3.5434238568883227</v>
      </c>
      <c r="AH260" s="135">
        <v>6.6903140978134124</v>
      </c>
      <c r="AI260" s="135">
        <v>1.5910213169537972</v>
      </c>
      <c r="AJ260" s="135">
        <v>7.8153360600437916</v>
      </c>
      <c r="AK260" s="135">
        <v>5.5652921355830332</v>
      </c>
    </row>
    <row r="261" spans="1:37" x14ac:dyDescent="0.25">
      <c r="A261" s="134" t="s">
        <v>129</v>
      </c>
      <c r="B261" s="135">
        <v>31.275337201040418</v>
      </c>
      <c r="C261" s="135">
        <v>2.0906573367551022</v>
      </c>
      <c r="D261" s="135">
        <v>32.753655180997363</v>
      </c>
      <c r="E261" s="135">
        <v>29.797019221083474</v>
      </c>
      <c r="F261" s="135">
        <v>21.170231760254641</v>
      </c>
      <c r="G261" s="135">
        <v>1.4199516348053254</v>
      </c>
      <c r="H261" s="135">
        <v>22.1742891901824</v>
      </c>
      <c r="I261" s="135">
        <v>20.166174330326882</v>
      </c>
      <c r="J261" s="135">
        <v>21.725976697689433</v>
      </c>
      <c r="K261" s="135">
        <v>1.442017259192099</v>
      </c>
      <c r="L261" s="135">
        <v>22.745636880252182</v>
      </c>
      <c r="M261" s="135">
        <v>20.706316515126684</v>
      </c>
      <c r="N261" s="135"/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>
        <v>37.584949454860279</v>
      </c>
      <c r="AA261" s="135">
        <v>5.0327393592543179E-2</v>
      </c>
      <c r="AB261" s="135">
        <v>37.620536296154732</v>
      </c>
      <c r="AC261" s="135">
        <v>37.549362613565819</v>
      </c>
      <c r="AD261" s="135">
        <v>25.481070237378997</v>
      </c>
      <c r="AE261" s="135">
        <v>3.9755077543497011E-2</v>
      </c>
      <c r="AF261" s="135">
        <v>25.5091813222949</v>
      </c>
      <c r="AG261" s="135">
        <v>25.452959152463094</v>
      </c>
      <c r="AH261" s="135">
        <v>26.023340317584754</v>
      </c>
      <c r="AI261" s="135">
        <v>2.2730479528840358E-2</v>
      </c>
      <c r="AJ261" s="135">
        <v>26.039413193798655</v>
      </c>
      <c r="AK261" s="135">
        <v>26.007267441370853</v>
      </c>
    </row>
    <row r="262" spans="1:37" x14ac:dyDescent="0.25">
      <c r="A262" s="133">
        <v>185</v>
      </c>
      <c r="B262" s="135">
        <v>32.756252667799629</v>
      </c>
      <c r="C262" s="135">
        <v>12.56551360180795</v>
      </c>
      <c r="D262" s="135">
        <v>45.568747112166271</v>
      </c>
      <c r="E262" s="135">
        <v>16.093717995537244</v>
      </c>
      <c r="F262" s="135">
        <v>22.270691113915507</v>
      </c>
      <c r="G262" s="135">
        <v>8.8542733154400253</v>
      </c>
      <c r="H262" s="135">
        <v>33.56755733098813</v>
      </c>
      <c r="I262" s="135">
        <v>10.571595356129802</v>
      </c>
      <c r="J262" s="135">
        <v>22.543957340850852</v>
      </c>
      <c r="K262" s="135">
        <v>8.9378935926884164</v>
      </c>
      <c r="L262" s="135">
        <v>35.097378745679677</v>
      </c>
      <c r="M262" s="135">
        <v>11.872563674725997</v>
      </c>
      <c r="N262" s="135"/>
      <c r="O262" s="135"/>
      <c r="P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>
        <v>34.858941854189084</v>
      </c>
      <c r="AA262" s="135">
        <v>15.341649382420396</v>
      </c>
      <c r="AB262" s="135">
        <v>53.067263482912068</v>
      </c>
      <c r="AC262" s="135">
        <v>18.151537545220599</v>
      </c>
      <c r="AD262" s="135">
        <v>23.169125547610381</v>
      </c>
      <c r="AE262" s="135">
        <v>11.113923814896273</v>
      </c>
      <c r="AF262" s="135">
        <v>39.503167827742132</v>
      </c>
      <c r="AG262" s="135">
        <v>10.632353165304625</v>
      </c>
      <c r="AH262" s="135">
        <v>25.133105059144217</v>
      </c>
      <c r="AI262" s="135">
        <v>10.394529747345642</v>
      </c>
      <c r="AJ262" s="135">
        <v>42.237292632289879</v>
      </c>
      <c r="AK262" s="135">
        <v>15.715414148873718</v>
      </c>
    </row>
    <row r="263" spans="1:37" x14ac:dyDescent="0.25">
      <c r="A263" s="134" t="s">
        <v>110</v>
      </c>
      <c r="B263" s="135">
        <v>17.718206534590397</v>
      </c>
      <c r="C263" s="135">
        <v>2.2973737238486143</v>
      </c>
      <c r="D263" s="135">
        <v>19.342695073643551</v>
      </c>
      <c r="E263" s="135">
        <v>16.093717995537244</v>
      </c>
      <c r="F263" s="135">
        <v>11.698751884937248</v>
      </c>
      <c r="G263" s="135">
        <v>1.5940400499568779</v>
      </c>
      <c r="H263" s="135">
        <v>12.825908413744695</v>
      </c>
      <c r="I263" s="135">
        <v>10.571595356129802</v>
      </c>
      <c r="J263" s="135">
        <v>12.94182749675427</v>
      </c>
      <c r="K263" s="135">
        <v>1.512167398867277</v>
      </c>
      <c r="L263" s="135">
        <v>14.011091318782542</v>
      </c>
      <c r="M263" s="135">
        <v>11.872563674725997</v>
      </c>
      <c r="N263" s="135"/>
      <c r="O263" s="135"/>
      <c r="P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>
        <v>18.251940926070848</v>
      </c>
      <c r="AA263" s="135">
        <v>0.14199182290608781</v>
      </c>
      <c r="AB263" s="135">
        <v>18.352344306921097</v>
      </c>
      <c r="AC263" s="135">
        <v>18.151537545220599</v>
      </c>
      <c r="AD263" s="135">
        <v>10.680115974746123</v>
      </c>
      <c r="AE263" s="135">
        <v>6.7546812889083097E-2</v>
      </c>
      <c r="AF263" s="135">
        <v>10.727878784187618</v>
      </c>
      <c r="AG263" s="135">
        <v>10.632353165304625</v>
      </c>
      <c r="AH263" s="135">
        <v>16.279423645348157</v>
      </c>
      <c r="AI263" s="135">
        <v>0.16005677153737402</v>
      </c>
      <c r="AJ263" s="135">
        <v>16.392600873876976</v>
      </c>
      <c r="AK263" s="135">
        <v>16.166246416819337</v>
      </c>
    </row>
    <row r="264" spans="1:37" x14ac:dyDescent="0.25">
      <c r="A264" s="134" t="s">
        <v>123</v>
      </c>
      <c r="B264" s="135">
        <v>24.942588050917387</v>
      </c>
      <c r="C264" s="135">
        <v>0.23159839555623191</v>
      </c>
      <c r="D264" s="135">
        <v>25.106352846927674</v>
      </c>
      <c r="E264" s="135">
        <v>24.778823254907095</v>
      </c>
      <c r="F264" s="135">
        <v>17.199823176456768</v>
      </c>
      <c r="G264" s="135">
        <v>0.33634641809983806</v>
      </c>
      <c r="H264" s="135">
        <v>17.437656009522815</v>
      </c>
      <c r="I264" s="135">
        <v>16.961990343390724</v>
      </c>
      <c r="J264" s="135">
        <v>16.646944480090319</v>
      </c>
      <c r="K264" s="135">
        <v>0.22520824846661266</v>
      </c>
      <c r="L264" s="135">
        <v>16.806190759760195</v>
      </c>
      <c r="M264" s="135">
        <v>16.487698200420443</v>
      </c>
      <c r="N264" s="135"/>
      <c r="O264" s="135"/>
      <c r="P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>
        <v>23.263052726900987</v>
      </c>
      <c r="AA264" s="135">
        <v>6.3421630364557779E-2</v>
      </c>
      <c r="AB264" s="135">
        <v>23.307898591806307</v>
      </c>
      <c r="AC264" s="135">
        <v>23.218206861995668</v>
      </c>
      <c r="AD264" s="135">
        <v>15.915420930758183</v>
      </c>
      <c r="AE264" s="135">
        <v>9.4879895145006526E-3</v>
      </c>
      <c r="AF264" s="135">
        <v>15.922129952485218</v>
      </c>
      <c r="AG264" s="135">
        <v>15.908711909031148</v>
      </c>
      <c r="AH264" s="135">
        <v>15.797408361707028</v>
      </c>
      <c r="AI264" s="135">
        <v>0.11595732782517254</v>
      </c>
      <c r="AJ264" s="135">
        <v>15.87940257454034</v>
      </c>
      <c r="AK264" s="135">
        <v>15.715414148873718</v>
      </c>
    </row>
    <row r="265" spans="1:37" x14ac:dyDescent="0.25">
      <c r="A265" s="134" t="s">
        <v>125</v>
      </c>
      <c r="B265" s="135">
        <v>44.849677976398745</v>
      </c>
      <c r="C265" s="135">
        <v>1.0169173240865044</v>
      </c>
      <c r="D265" s="135">
        <v>45.568747112166271</v>
      </c>
      <c r="E265" s="135">
        <v>44.130608840631218</v>
      </c>
      <c r="F265" s="135">
        <v>32.564657814495249</v>
      </c>
      <c r="G265" s="135">
        <v>1.4183140979217528</v>
      </c>
      <c r="H265" s="135">
        <v>33.56755733098813</v>
      </c>
      <c r="I265" s="135">
        <v>31.561758298002374</v>
      </c>
      <c r="J265" s="135">
        <v>26.412793348092499</v>
      </c>
      <c r="K265" s="135">
        <v>0.86300306374583924</v>
      </c>
      <c r="L265" s="135">
        <v>27.023028666652007</v>
      </c>
      <c r="M265" s="135">
        <v>25.802558029532992</v>
      </c>
      <c r="N265" s="135"/>
      <c r="O265" s="135"/>
      <c r="P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>
        <v>51.495637017660684</v>
      </c>
      <c r="AA265" s="135">
        <v>2.2226154621430672</v>
      </c>
      <c r="AB265" s="135">
        <v>53.067263482912068</v>
      </c>
      <c r="AC265" s="135">
        <v>49.9240105524093</v>
      </c>
      <c r="AD265" s="135">
        <v>34.890962996519931</v>
      </c>
      <c r="AE265" s="135">
        <v>6.5226426247570943</v>
      </c>
      <c r="AF265" s="135">
        <v>39.503167827742132</v>
      </c>
      <c r="AG265" s="135">
        <v>30.278758165297724</v>
      </c>
      <c r="AH265" s="135">
        <v>35.700049145452631</v>
      </c>
      <c r="AI265" s="135">
        <v>9.2450583996204045</v>
      </c>
      <c r="AJ265" s="135">
        <v>42.237292632289879</v>
      </c>
      <c r="AK265" s="135">
        <v>29.16280565861538</v>
      </c>
    </row>
    <row r="266" spans="1:37" x14ac:dyDescent="0.25">
      <c r="A266" s="134" t="s">
        <v>126</v>
      </c>
      <c r="B266" s="135">
        <v>43.514538109291991</v>
      </c>
      <c r="C266" s="135">
        <v>0.70963700776107652</v>
      </c>
      <c r="D266" s="135">
        <v>44.016327249660684</v>
      </c>
      <c r="E266" s="135">
        <v>43.012748968923304</v>
      </c>
      <c r="F266" s="135">
        <v>27.619531579772772</v>
      </c>
      <c r="G266" s="135">
        <v>0.10243638517291544</v>
      </c>
      <c r="H266" s="135">
        <v>27.691965042367805</v>
      </c>
      <c r="I266" s="135">
        <v>27.54709811717774</v>
      </c>
      <c r="J266" s="135">
        <v>34.174264038466319</v>
      </c>
      <c r="K266" s="135">
        <v>1.3054813385673487</v>
      </c>
      <c r="L266" s="135">
        <v>35.097378745679677</v>
      </c>
      <c r="M266" s="135">
        <v>33.251149331252968</v>
      </c>
      <c r="N266" s="135"/>
      <c r="O266" s="135"/>
      <c r="P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>
        <v>46.425136746123819</v>
      </c>
      <c r="AA266" s="135">
        <v>0.98590440690875103</v>
      </c>
      <c r="AB266" s="135">
        <v>47.122276437850893</v>
      </c>
      <c r="AC266" s="135">
        <v>45.727997054396745</v>
      </c>
      <c r="AD266" s="135">
        <v>31.190002288417283</v>
      </c>
      <c r="AE266" s="135">
        <v>1.196053192808695</v>
      </c>
      <c r="AF266" s="135">
        <v>32.035739611712174</v>
      </c>
      <c r="AG266" s="135">
        <v>30.344264965122388</v>
      </c>
      <c r="AH266" s="135">
        <v>32.755539084069056</v>
      </c>
      <c r="AI266" s="135">
        <v>0.45181988968459896</v>
      </c>
      <c r="AJ266" s="135">
        <v>33.075023991939872</v>
      </c>
      <c r="AK266" s="135">
        <v>32.43605417619824</v>
      </c>
    </row>
    <row r="267" spans="1:37" x14ac:dyDescent="0.25">
      <c r="A267" s="133">
        <v>186</v>
      </c>
      <c r="B267" s="135">
        <v>104.50364889908806</v>
      </c>
      <c r="C267" s="135">
        <v>34.80969395412513</v>
      </c>
      <c r="D267" s="135">
        <v>145.70802814846249</v>
      </c>
      <c r="E267" s="135">
        <v>67.028545536042316</v>
      </c>
      <c r="F267" s="135">
        <v>80.639471636180204</v>
      </c>
      <c r="G267" s="135">
        <v>33.047148562764683</v>
      </c>
      <c r="H267" s="135">
        <v>126.87041126649126</v>
      </c>
      <c r="I267" s="135">
        <v>49.349060762819718</v>
      </c>
      <c r="J267" s="135">
        <v>51.307981115251863</v>
      </c>
      <c r="K267" s="135">
        <v>21.425958828370046</v>
      </c>
      <c r="L267" s="135">
        <v>100.08428092642424</v>
      </c>
      <c r="M267" s="135">
        <v>35.283047859229683</v>
      </c>
      <c r="N267" s="135"/>
      <c r="O267" s="135"/>
      <c r="P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>
        <v>100.75301442936555</v>
      </c>
      <c r="AA267" s="135">
        <v>43.89405440200732</v>
      </c>
      <c r="AB267" s="135">
        <v>162.01567696429828</v>
      </c>
      <c r="AC267" s="135">
        <v>49.579107266398545</v>
      </c>
      <c r="AD267" s="135">
        <v>76.420737760388391</v>
      </c>
      <c r="AE267" s="135">
        <v>43.66744029719635</v>
      </c>
      <c r="AF267" s="135">
        <v>142.08337825553019</v>
      </c>
      <c r="AG267" s="135">
        <v>37.455062908656963</v>
      </c>
      <c r="AH267" s="135">
        <v>52.314394838300927</v>
      </c>
      <c r="AI267" s="135">
        <v>25.061003514598593</v>
      </c>
      <c r="AJ267" s="135">
        <v>97.81379537923624</v>
      </c>
      <c r="AK267" s="135">
        <v>23.844337429328633</v>
      </c>
    </row>
    <row r="268" spans="1:37" x14ac:dyDescent="0.25">
      <c r="A268" s="134" t="s">
        <v>95</v>
      </c>
      <c r="B268" s="135">
        <v>67.47073646047555</v>
      </c>
      <c r="C268" s="135">
        <v>0.62535240249154023</v>
      </c>
      <c r="D268" s="135">
        <v>67.912927384908784</v>
      </c>
      <c r="E268" s="135">
        <v>67.028545536042316</v>
      </c>
      <c r="F268" s="135">
        <v>50.425634106601535</v>
      </c>
      <c r="G268" s="135">
        <v>1.5225046236655846</v>
      </c>
      <c r="H268" s="135">
        <v>51.502207450383345</v>
      </c>
      <c r="I268" s="135">
        <v>49.349060762819718</v>
      </c>
      <c r="J268" s="135">
        <v>36.64697006082914</v>
      </c>
      <c r="K268" s="135">
        <v>1.9288772755237273</v>
      </c>
      <c r="L268" s="135">
        <v>38.010892262428598</v>
      </c>
      <c r="M268" s="135">
        <v>35.283047859229683</v>
      </c>
      <c r="N268" s="135"/>
      <c r="O268" s="135"/>
      <c r="P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>
        <v>50.048655163836543</v>
      </c>
      <c r="AA268" s="135">
        <v>0.66404100474009542</v>
      </c>
      <c r="AB268" s="135">
        <v>50.518203061274541</v>
      </c>
      <c r="AC268" s="135">
        <v>49.579107266398545</v>
      </c>
      <c r="AD268" s="135">
        <v>38.44143823395909</v>
      </c>
      <c r="AE268" s="135">
        <v>1.3949453626325485</v>
      </c>
      <c r="AF268" s="135">
        <v>39.427813559261224</v>
      </c>
      <c r="AG268" s="135">
        <v>37.455062908656963</v>
      </c>
      <c r="AH268" s="135">
        <v>24.955516399236512</v>
      </c>
      <c r="AI268" s="135">
        <v>1.5714443694674824</v>
      </c>
      <c r="AJ268" s="135">
        <v>26.066695369144391</v>
      </c>
      <c r="AK268" s="135">
        <v>23.844337429328633</v>
      </c>
    </row>
    <row r="269" spans="1:37" x14ac:dyDescent="0.25">
      <c r="A269" s="134" t="s">
        <v>96</v>
      </c>
      <c r="B269" s="135">
        <v>143.1158474010939</v>
      </c>
      <c r="C269" s="135">
        <v>3.6658971690511595</v>
      </c>
      <c r="D269" s="135">
        <v>145.70802814846249</v>
      </c>
      <c r="E269" s="135">
        <v>140.52366665372531</v>
      </c>
      <c r="F269" s="135">
        <v>124.48785218320151</v>
      </c>
      <c r="G269" s="135">
        <v>3.369447368744201</v>
      </c>
      <c r="H269" s="135">
        <v>126.87041126649126</v>
      </c>
      <c r="I269" s="135">
        <v>122.10529309991178</v>
      </c>
      <c r="J269" s="135">
        <v>40.05018971846863</v>
      </c>
      <c r="K269" s="135">
        <v>0.63736707066156073</v>
      </c>
      <c r="L269" s="135">
        <v>40.500876296238182</v>
      </c>
      <c r="M269" s="135">
        <v>39.599503140699085</v>
      </c>
      <c r="N269" s="135"/>
      <c r="O269" s="135"/>
      <c r="P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>
        <v>161.65549116042439</v>
      </c>
      <c r="AA269" s="135">
        <v>0.50937964882597164</v>
      </c>
      <c r="AB269" s="135">
        <v>162.01567696429828</v>
      </c>
      <c r="AC269" s="135">
        <v>161.29530535655053</v>
      </c>
      <c r="AD269" s="135">
        <v>141.98788115077809</v>
      </c>
      <c r="AE269" s="135">
        <v>0.13505330068809956</v>
      </c>
      <c r="AF269" s="135">
        <v>142.08337825553019</v>
      </c>
      <c r="AG269" s="135">
        <v>141.892384046026</v>
      </c>
      <c r="AH269" s="135">
        <v>42.285361520739535</v>
      </c>
      <c r="AI269" s="135">
        <v>1.3855308414690397</v>
      </c>
      <c r="AJ269" s="135">
        <v>43.265079774285404</v>
      </c>
      <c r="AK269" s="135">
        <v>41.305643267193666</v>
      </c>
    </row>
    <row r="270" spans="1:37" x14ac:dyDescent="0.25">
      <c r="A270" s="134" t="s">
        <v>97</v>
      </c>
      <c r="B270" s="135">
        <v>129.51373387398107</v>
      </c>
      <c r="C270" s="135">
        <v>8.8453812163863841</v>
      </c>
      <c r="D270" s="135">
        <v>135.76836291426801</v>
      </c>
      <c r="E270" s="135">
        <v>123.25910483369411</v>
      </c>
      <c r="F270" s="135">
        <v>91.917411109967873</v>
      </c>
      <c r="G270" s="135">
        <v>21.508964443282746</v>
      </c>
      <c r="H270" s="135">
        <v>107.1265457241134</v>
      </c>
      <c r="I270" s="135">
        <v>76.708276495822361</v>
      </c>
      <c r="J270" s="135">
        <v>80.832093942628291</v>
      </c>
      <c r="K270" s="135">
        <v>27.226703937827029</v>
      </c>
      <c r="L270" s="135">
        <v>100.08428092642424</v>
      </c>
      <c r="M270" s="135">
        <v>61.579906958832353</v>
      </c>
      <c r="N270" s="135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>
        <v>109.74891518992652</v>
      </c>
      <c r="AA270" s="135">
        <v>4.4140366729265024</v>
      </c>
      <c r="AB270" s="135">
        <v>112.87011045375866</v>
      </c>
      <c r="AC270" s="135">
        <v>106.6277199260944</v>
      </c>
      <c r="AD270" s="135">
        <v>77.84818092292349</v>
      </c>
      <c r="AE270" s="135">
        <v>0.16729774463311578</v>
      </c>
      <c r="AF270" s="135">
        <v>77.966478292628054</v>
      </c>
      <c r="AG270" s="135">
        <v>77.72988355321894</v>
      </c>
      <c r="AH270" s="135">
        <v>68.58657867405654</v>
      </c>
      <c r="AI270" s="135">
        <v>9.1304886958382419</v>
      </c>
      <c r="AJ270" s="135">
        <v>75.042809146430841</v>
      </c>
      <c r="AK270" s="135">
        <v>62.130348201682246</v>
      </c>
    </row>
    <row r="271" spans="1:37" x14ac:dyDescent="0.25">
      <c r="A271" s="134" t="s">
        <v>98</v>
      </c>
      <c r="B271" s="135">
        <v>77.914277860801718</v>
      </c>
      <c r="C271" s="135">
        <v>0.50789437869522625</v>
      </c>
      <c r="D271" s="135">
        <v>78.273413420106039</v>
      </c>
      <c r="E271" s="135">
        <v>77.555142301497384</v>
      </c>
      <c r="F271" s="135">
        <v>55.726989144949897</v>
      </c>
      <c r="G271" s="135">
        <v>1.315725869231871</v>
      </c>
      <c r="H271" s="135">
        <v>56.657347829266364</v>
      </c>
      <c r="I271" s="135">
        <v>54.79663046063343</v>
      </c>
      <c r="J271" s="135">
        <v>47.702670739081384</v>
      </c>
      <c r="K271" s="135">
        <v>3.9207835330508529</v>
      </c>
      <c r="L271" s="135">
        <v>50.47508336286608</v>
      </c>
      <c r="M271" s="135">
        <v>44.930258115296695</v>
      </c>
      <c r="N271" s="135"/>
      <c r="O271" s="135"/>
      <c r="P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>
        <v>81.558996203274774</v>
      </c>
      <c r="AA271" s="135">
        <v>2.8055965082955105</v>
      </c>
      <c r="AB271" s="135">
        <v>83.542852519564065</v>
      </c>
      <c r="AC271" s="135">
        <v>79.575139886985468</v>
      </c>
      <c r="AD271" s="135">
        <v>47.405450733892842</v>
      </c>
      <c r="AE271" s="135">
        <v>13.233343268337455</v>
      </c>
      <c r="AF271" s="135">
        <v>56.76283749670359</v>
      </c>
      <c r="AG271" s="135">
        <v>38.048063971082094</v>
      </c>
      <c r="AH271" s="135">
        <v>73.430122759171141</v>
      </c>
      <c r="AI271" s="135">
        <v>34.483720519761562</v>
      </c>
      <c r="AJ271" s="135">
        <v>97.81379537923624</v>
      </c>
      <c r="AK271" s="135">
        <v>49.046450139106035</v>
      </c>
    </row>
    <row r="272" spans="1:37" x14ac:dyDescent="0.25">
      <c r="A272" s="133">
        <v>197</v>
      </c>
      <c r="B272" s="135">
        <v>25.231737937295655</v>
      </c>
      <c r="C272" s="135">
        <v>20.423504007064007</v>
      </c>
      <c r="D272" s="135">
        <v>68.020712812520856</v>
      </c>
      <c r="E272" s="135">
        <v>8.9014419411241406</v>
      </c>
      <c r="F272" s="135">
        <v>18.218644352797487</v>
      </c>
      <c r="G272" s="135">
        <v>16.129502140093468</v>
      </c>
      <c r="H272" s="135">
        <v>56.196160150011551</v>
      </c>
      <c r="I272" s="135">
        <v>5.8550523993848635</v>
      </c>
      <c r="J272" s="135">
        <v>15.078151206671066</v>
      </c>
      <c r="K272" s="135">
        <v>11.275692263364688</v>
      </c>
      <c r="L272" s="135">
        <v>40.346809286715036</v>
      </c>
      <c r="M272" s="135">
        <v>6.549737514739447</v>
      </c>
      <c r="N272" s="135"/>
      <c r="O272" s="135"/>
      <c r="P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>
        <v>32.018229730324542</v>
      </c>
      <c r="AA272" s="135">
        <v>29.614216633177762</v>
      </c>
      <c r="AB272" s="135">
        <v>70.456770832637858</v>
      </c>
      <c r="AC272" s="135">
        <v>8.7026409187876244</v>
      </c>
      <c r="AD272" s="135">
        <v>26.414382952011128</v>
      </c>
      <c r="AE272" s="135">
        <v>26.767902288657655</v>
      </c>
      <c r="AF272" s="135">
        <v>61.925368208405814</v>
      </c>
      <c r="AG272" s="135">
        <v>5.4826453592005828</v>
      </c>
      <c r="AH272" s="135">
        <v>12.048270573373848</v>
      </c>
      <c r="AI272" s="135">
        <v>6.2225590014710814</v>
      </c>
      <c r="AJ272" s="135">
        <v>21.524334646169251</v>
      </c>
      <c r="AK272" s="135">
        <v>6.9229904531121385</v>
      </c>
    </row>
    <row r="273" spans="1:37" x14ac:dyDescent="0.25">
      <c r="A273" s="134" t="s">
        <v>87</v>
      </c>
      <c r="B273" s="135">
        <v>15.602951209886765</v>
      </c>
      <c r="C273" s="135">
        <v>0.97720752407233502</v>
      </c>
      <c r="D273" s="135">
        <v>16.293941276784828</v>
      </c>
      <c r="E273" s="135">
        <v>14.911961142988703</v>
      </c>
      <c r="F273" s="135">
        <v>11.255382446357771</v>
      </c>
      <c r="G273" s="135">
        <v>0.84617905173405406</v>
      </c>
      <c r="H273" s="135">
        <v>11.853721391936945</v>
      </c>
      <c r="I273" s="135">
        <v>10.657043500778595</v>
      </c>
      <c r="J273" s="135">
        <v>9.3472728415873405</v>
      </c>
      <c r="K273" s="135">
        <v>0.28171121552722594</v>
      </c>
      <c r="L273" s="135">
        <v>9.5464727524229502</v>
      </c>
      <c r="M273" s="135">
        <v>9.1480729307517308</v>
      </c>
      <c r="N273" s="135"/>
      <c r="O273" s="135"/>
      <c r="P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>
        <v>15.714480299643713</v>
      </c>
      <c r="AA273" s="135">
        <v>5.0036638554943273E-2</v>
      </c>
      <c r="AB273" s="135">
        <v>15.749861546073515</v>
      </c>
      <c r="AC273" s="135">
        <v>15.679099053213911</v>
      </c>
      <c r="AD273" s="135">
        <v>11.688285621789991</v>
      </c>
      <c r="AE273" s="135">
        <v>4.0370659371761819E-2</v>
      </c>
      <c r="AF273" s="135">
        <v>11.716831988792551</v>
      </c>
      <c r="AG273" s="135">
        <v>11.65973925478743</v>
      </c>
      <c r="AH273" s="135">
        <v>8.6563185573855002</v>
      </c>
      <c r="AI273" s="135">
        <v>2.078185524501043E-2</v>
      </c>
      <c r="AJ273" s="135">
        <v>8.6710135481540629</v>
      </c>
      <c r="AK273" s="135">
        <v>8.6416235666169392</v>
      </c>
    </row>
    <row r="274" spans="1:37" x14ac:dyDescent="0.25">
      <c r="A274" s="134" t="s">
        <v>88</v>
      </c>
      <c r="B274" s="135">
        <v>9.5349126520927285</v>
      </c>
      <c r="C274" s="135">
        <v>0.74658541317678839</v>
      </c>
      <c r="D274" s="135">
        <v>10.490733975563344</v>
      </c>
      <c r="E274" s="135">
        <v>8.9014419411241406</v>
      </c>
      <c r="F274" s="135">
        <v>6.4033384155296327</v>
      </c>
      <c r="G274" s="135">
        <v>0.66066097157650028</v>
      </c>
      <c r="H274" s="135">
        <v>7.246938282983745</v>
      </c>
      <c r="I274" s="135">
        <v>5.8550523993848635</v>
      </c>
      <c r="J274" s="135">
        <v>6.7328846086106546</v>
      </c>
      <c r="K274" s="135">
        <v>0.18669671167792048</v>
      </c>
      <c r="L274" s="135">
        <v>6.9741607390461358</v>
      </c>
      <c r="M274" s="135">
        <v>6.549737514739447</v>
      </c>
      <c r="N274" s="135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>
        <v>10.242829219686813</v>
      </c>
      <c r="AA274" s="135">
        <v>2.1781551837399986</v>
      </c>
      <c r="AB274" s="135">
        <v>11.783017520586002</v>
      </c>
      <c r="AC274" s="135">
        <v>8.7026409187876244</v>
      </c>
      <c r="AD274" s="135">
        <v>6.7288440947556634</v>
      </c>
      <c r="AE274" s="135">
        <v>1.7623911532341954</v>
      </c>
      <c r="AF274" s="135">
        <v>7.975042830310743</v>
      </c>
      <c r="AG274" s="135">
        <v>5.4826453592005828</v>
      </c>
      <c r="AH274" s="135">
        <v>7.555068018601971</v>
      </c>
      <c r="AI274" s="135">
        <v>0.89389266558748937</v>
      </c>
      <c r="AJ274" s="135">
        <v>8.1871455840918035</v>
      </c>
      <c r="AK274" s="135">
        <v>6.9229904531121385</v>
      </c>
    </row>
    <row r="275" spans="1:37" x14ac:dyDescent="0.25">
      <c r="A275" s="134" t="s">
        <v>89</v>
      </c>
      <c r="B275" s="135">
        <v>32.057019201750116</v>
      </c>
      <c r="C275" s="135">
        <v>0.87268745561026251</v>
      </c>
      <c r="D275" s="135">
        <v>32.674102419468596</v>
      </c>
      <c r="E275" s="135">
        <v>31.439935984031635</v>
      </c>
      <c r="F275" s="135">
        <v>22.897523751056319</v>
      </c>
      <c r="G275" s="135">
        <v>2.4648990262790118</v>
      </c>
      <c r="H275" s="135">
        <v>24.640470567478282</v>
      </c>
      <c r="I275" s="135">
        <v>21.15457693463436</v>
      </c>
      <c r="J275" s="135">
        <v>19.692915218991661</v>
      </c>
      <c r="K275" s="135">
        <v>3.4232548769375812</v>
      </c>
      <c r="L275" s="135">
        <v>22.113521956204139</v>
      </c>
      <c r="M275" s="135">
        <v>17.272308481779184</v>
      </c>
      <c r="N275" s="135"/>
      <c r="O275" s="135"/>
      <c r="P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</row>
    <row r="276" spans="1:37" x14ac:dyDescent="0.25">
      <c r="A276" s="134" t="s">
        <v>90</v>
      </c>
      <c r="B276" s="135">
        <v>59.428893970655928</v>
      </c>
      <c r="C276" s="135">
        <v>12.150666731618077</v>
      </c>
      <c r="D276" s="135">
        <v>68.020712812520856</v>
      </c>
      <c r="E276" s="135">
        <v>50.837075128791</v>
      </c>
      <c r="F276" s="135">
        <v>44.133638735514054</v>
      </c>
      <c r="G276" s="135">
        <v>17.058981380798244</v>
      </c>
      <c r="H276" s="135">
        <v>56.196160150011551</v>
      </c>
      <c r="I276" s="135">
        <v>32.071117321016558</v>
      </c>
      <c r="J276" s="135">
        <v>32.884798755555025</v>
      </c>
      <c r="K276" s="135">
        <v>10.552876495737323</v>
      </c>
      <c r="L276" s="135">
        <v>40.346809286715036</v>
      </c>
      <c r="M276" s="135">
        <v>25.422788224395006</v>
      </c>
      <c r="N276" s="135"/>
      <c r="O276" s="135"/>
      <c r="P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>
        <v>70.097379671643111</v>
      </c>
      <c r="AA276" s="135">
        <v>0.508255854076057</v>
      </c>
      <c r="AB276" s="135">
        <v>70.456770832637858</v>
      </c>
      <c r="AC276" s="135">
        <v>69.737988510648364</v>
      </c>
      <c r="AD276" s="135">
        <v>60.826019139487727</v>
      </c>
      <c r="AE276" s="135">
        <v>1.5547143630465705</v>
      </c>
      <c r="AF276" s="135">
        <v>61.925368208405814</v>
      </c>
      <c r="AG276" s="135">
        <v>59.726670070569646</v>
      </c>
      <c r="AH276" s="135">
        <v>19.933425144134073</v>
      </c>
      <c r="AI276" s="135">
        <v>2.2498857942863815</v>
      </c>
      <c r="AJ276" s="135">
        <v>21.524334646169251</v>
      </c>
      <c r="AK276" s="135">
        <v>18.342515642098896</v>
      </c>
    </row>
    <row r="277" spans="1:37" x14ac:dyDescent="0.25">
      <c r="A277" s="133">
        <v>211</v>
      </c>
      <c r="B277" s="135">
        <v>12.614507534503378</v>
      </c>
      <c r="C277" s="135">
        <v>4.9051701555159681</v>
      </c>
      <c r="D277" s="135">
        <v>16.631236371805482</v>
      </c>
      <c r="E277" s="135">
        <v>3.8317703926918072</v>
      </c>
      <c r="F277" s="135">
        <v>7.5980230364613046</v>
      </c>
      <c r="G277" s="135">
        <v>2.8904510276258257</v>
      </c>
      <c r="H277" s="135">
        <v>10.137197964537476</v>
      </c>
      <c r="I277" s="135">
        <v>2.3115795259485221</v>
      </c>
      <c r="J277" s="135">
        <v>10.785441670790449</v>
      </c>
      <c r="K277" s="135">
        <v>4.5051592181487701</v>
      </c>
      <c r="L277" s="135">
        <v>16.534492992968694</v>
      </c>
      <c r="M277" s="135">
        <v>3.1722377009474605</v>
      </c>
      <c r="N277" s="135"/>
      <c r="O277" s="135"/>
      <c r="P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>
        <v>10.287631871316243</v>
      </c>
      <c r="AA277" s="135">
        <v>5.6990192754365285</v>
      </c>
      <c r="AB277" s="135">
        <v>16.950351050035348</v>
      </c>
      <c r="AC277" s="135">
        <v>3.5806890223809682</v>
      </c>
      <c r="AD277" s="135">
        <v>6.472219986811564</v>
      </c>
      <c r="AE277" s="135">
        <v>3.7697198459597367</v>
      </c>
      <c r="AF277" s="135">
        <v>11.24872521689062</v>
      </c>
      <c r="AG277" s="135">
        <v>2.2034398107002136</v>
      </c>
      <c r="AH277" s="135">
        <v>8.2031355516850617</v>
      </c>
      <c r="AI277" s="135">
        <v>4.3305562329795748</v>
      </c>
      <c r="AJ277" s="135">
        <v>12.481797775093378</v>
      </c>
      <c r="AK277" s="135">
        <v>2.9610858051136231</v>
      </c>
    </row>
    <row r="278" spans="1:37" x14ac:dyDescent="0.25">
      <c r="A278" s="134" t="s">
        <v>135</v>
      </c>
      <c r="B278" s="135">
        <v>3.9029768057942098</v>
      </c>
      <c r="C278" s="135">
        <v>0.10070107513738391</v>
      </c>
      <c r="D278" s="135">
        <v>3.9741832188966129</v>
      </c>
      <c r="E278" s="135">
        <v>3.8317703926918072</v>
      </c>
      <c r="F278" s="135">
        <v>2.4051516745278088</v>
      </c>
      <c r="G278" s="135">
        <v>0.1323310015812211</v>
      </c>
      <c r="H278" s="135">
        <v>2.4987238231070954</v>
      </c>
      <c r="I278" s="135">
        <v>2.3115795259485221</v>
      </c>
      <c r="J278" s="135">
        <v>3.220324032222762</v>
      </c>
      <c r="K278" s="135">
        <v>6.8004341854265543E-2</v>
      </c>
      <c r="L278" s="135">
        <v>3.268410363498063</v>
      </c>
      <c r="M278" s="135">
        <v>3.1722377009474605</v>
      </c>
      <c r="N278" s="135"/>
      <c r="O278" s="135"/>
      <c r="P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>
        <v>3.7401441883053259</v>
      </c>
      <c r="AA278" s="135">
        <v>0.22550365824068205</v>
      </c>
      <c r="AB278" s="135">
        <v>3.8995993542296841</v>
      </c>
      <c r="AC278" s="135">
        <v>3.5806890223809682</v>
      </c>
      <c r="AD278" s="135">
        <v>2.3473202226625673</v>
      </c>
      <c r="AE278" s="135">
        <v>0.20347762995698745</v>
      </c>
      <c r="AF278" s="135">
        <v>2.4912006346249211</v>
      </c>
      <c r="AG278" s="135">
        <v>2.2034398107002136</v>
      </c>
      <c r="AH278" s="135">
        <v>2.9945715261319323</v>
      </c>
      <c r="AI278" s="135">
        <v>4.7355960809884377E-2</v>
      </c>
      <c r="AJ278" s="135">
        <v>3.0280572471502412</v>
      </c>
      <c r="AK278" s="135">
        <v>2.9610858051136231</v>
      </c>
    </row>
    <row r="279" spans="1:37" x14ac:dyDescent="0.25">
      <c r="A279" s="134" t="s">
        <v>136</v>
      </c>
      <c r="B279" s="135">
        <v>12.110548867232048</v>
      </c>
      <c r="C279" s="135">
        <v>0.43740668015183687</v>
      </c>
      <c r="D279" s="135">
        <v>12.419842096903723</v>
      </c>
      <c r="E279" s="135">
        <v>11.801255637560372</v>
      </c>
      <c r="F279" s="135">
        <v>7.6209605351313474</v>
      </c>
      <c r="G279" s="135">
        <v>0.23476524559862935</v>
      </c>
      <c r="H279" s="135">
        <v>7.7869646322810198</v>
      </c>
      <c r="I279" s="135">
        <v>7.454956437981676</v>
      </c>
      <c r="J279" s="135">
        <v>9.652614914016505</v>
      </c>
      <c r="K279" s="135">
        <v>0.43567908428961022</v>
      </c>
      <c r="L279" s="135">
        <v>9.9606865489388117</v>
      </c>
      <c r="M279" s="135">
        <v>9.3445432790941982</v>
      </c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</row>
    <row r="280" spans="1:37" x14ac:dyDescent="0.25">
      <c r="A280" s="134" t="s">
        <v>124</v>
      </c>
      <c r="B280" s="135">
        <v>14.125090242378015</v>
      </c>
      <c r="C280" s="135">
        <v>0.21029401507735546</v>
      </c>
      <c r="D280" s="135">
        <v>14.273790566482072</v>
      </c>
      <c r="E280" s="135">
        <v>13.976389918273959</v>
      </c>
      <c r="F280" s="135">
        <v>8.5478826358314368</v>
      </c>
      <c r="G280" s="135">
        <v>0.25202598169387053</v>
      </c>
      <c r="H280" s="135">
        <v>8.7260919165224013</v>
      </c>
      <c r="I280" s="135">
        <v>8.3696733551404723</v>
      </c>
      <c r="J280" s="135">
        <v>11.990996354075143</v>
      </c>
      <c r="K280" s="135">
        <v>0.99398799305796781</v>
      </c>
      <c r="L280" s="135">
        <v>12.693852004384436</v>
      </c>
      <c r="M280" s="135">
        <v>11.288140703765853</v>
      </c>
      <c r="N280" s="135"/>
      <c r="O280" s="135"/>
      <c r="P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>
        <v>10.680403252120847</v>
      </c>
      <c r="AA280" s="135">
        <v>0.13536472660569288</v>
      </c>
      <c r="AB280" s="135">
        <v>10.776120568237197</v>
      </c>
      <c r="AC280" s="135">
        <v>10.584685936004497</v>
      </c>
      <c r="AD280" s="135">
        <v>6.3805481494482983</v>
      </c>
      <c r="AE280" s="135">
        <v>0.88324876505843231</v>
      </c>
      <c r="AF280" s="135">
        <v>7.0050993406957609</v>
      </c>
      <c r="AG280" s="135">
        <v>5.7559969582008357</v>
      </c>
      <c r="AH280" s="135">
        <v>9.2446884707459809</v>
      </c>
      <c r="AI280" s="135">
        <v>1.6079506826733831</v>
      </c>
      <c r="AJ280" s="135">
        <v>10.381681302277874</v>
      </c>
      <c r="AK280" s="135">
        <v>8.1076956392140875</v>
      </c>
    </row>
    <row r="281" spans="1:37" x14ac:dyDescent="0.25">
      <c r="A281" s="134" t="s">
        <v>138</v>
      </c>
      <c r="B281" s="135">
        <v>16.4669608785563</v>
      </c>
      <c r="C281" s="135">
        <v>0.16509406382114458</v>
      </c>
      <c r="D281" s="135">
        <v>16.631236371805482</v>
      </c>
      <c r="E281" s="135">
        <v>16.309034902468024</v>
      </c>
      <c r="F281" s="135">
        <v>9.7080601684079681</v>
      </c>
      <c r="G281" s="135">
        <v>0.70942451966012043</v>
      </c>
      <c r="H281" s="135">
        <v>10.137197964537476</v>
      </c>
      <c r="I281" s="135">
        <v>8.6512158274932194</v>
      </c>
      <c r="J281" s="135">
        <v>14.531636526818918</v>
      </c>
      <c r="K281" s="135">
        <v>1.3434349958120904</v>
      </c>
      <c r="L281" s="135">
        <v>16.534492992968694</v>
      </c>
      <c r="M281" s="135">
        <v>13.682193050973071</v>
      </c>
      <c r="N281" s="135"/>
      <c r="O281" s="135"/>
      <c r="P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>
        <v>16.442348173522557</v>
      </c>
      <c r="AA281" s="135">
        <v>0.71842455768899038</v>
      </c>
      <c r="AB281" s="135">
        <v>16.950351050035348</v>
      </c>
      <c r="AC281" s="135">
        <v>15.934345297009768</v>
      </c>
      <c r="AD281" s="135">
        <v>10.688791588323827</v>
      </c>
      <c r="AE281" s="135">
        <v>0.79186573154795614</v>
      </c>
      <c r="AF281" s="135">
        <v>11.24872521689062</v>
      </c>
      <c r="AG281" s="135">
        <v>10.128857959757037</v>
      </c>
      <c r="AH281" s="135">
        <v>12.370146658177273</v>
      </c>
      <c r="AI281" s="135">
        <v>0.15789852379675298</v>
      </c>
      <c r="AJ281" s="135">
        <v>12.481797775093378</v>
      </c>
      <c r="AK281" s="135">
        <v>12.258495541261166</v>
      </c>
    </row>
    <row r="282" spans="1:37" x14ac:dyDescent="0.25">
      <c r="A282" s="133">
        <v>213</v>
      </c>
      <c r="B282" s="135">
        <v>45.016764833484459</v>
      </c>
      <c r="C282" s="135">
        <v>25.906899640452529</v>
      </c>
      <c r="D282" s="135">
        <v>81.034090243567348</v>
      </c>
      <c r="E282" s="135">
        <v>17.093912008665018</v>
      </c>
      <c r="F282" s="135">
        <v>25.885798398204496</v>
      </c>
      <c r="G282" s="135">
        <v>19.653100006744875</v>
      </c>
      <c r="H282" s="135">
        <v>51.721196732664694</v>
      </c>
      <c r="I282" s="135">
        <v>3.5856551141893873</v>
      </c>
      <c r="J282" s="135">
        <v>41.131577835851921</v>
      </c>
      <c r="K282" s="135">
        <v>35.362835047118729</v>
      </c>
      <c r="L282" s="135">
        <v>110.10625637915111</v>
      </c>
      <c r="M282" s="135">
        <v>14.821812218166652</v>
      </c>
      <c r="N282" s="135"/>
      <c r="O282" s="135"/>
      <c r="P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>
        <v>81.742932848493709</v>
      </c>
      <c r="AA282" s="135">
        <v>0.50965522904965943</v>
      </c>
      <c r="AB282" s="135">
        <v>82.10331351702267</v>
      </c>
      <c r="AC282" s="135">
        <v>81.382552179964748</v>
      </c>
      <c r="AD282" s="135">
        <v>53.778642868413989</v>
      </c>
      <c r="AE282" s="135">
        <v>0.41754514090641243</v>
      </c>
      <c r="AF282" s="135">
        <v>54.07389186900086</v>
      </c>
      <c r="AG282" s="135">
        <v>53.483393867827118</v>
      </c>
      <c r="AH282" s="135">
        <v>60.12322345717142</v>
      </c>
      <c r="AI282" s="135">
        <v>0.19803668950683442</v>
      </c>
      <c r="AJ282" s="135">
        <v>60.263256543246918</v>
      </c>
      <c r="AK282" s="135">
        <v>59.983190371095915</v>
      </c>
    </row>
    <row r="283" spans="1:37" x14ac:dyDescent="0.25">
      <c r="A283" s="134" t="s">
        <v>135</v>
      </c>
      <c r="B283" s="135">
        <v>26.626985199150866</v>
      </c>
      <c r="C283" s="135">
        <v>0.42067970889976392</v>
      </c>
      <c r="D283" s="135">
        <v>26.924450674021372</v>
      </c>
      <c r="E283" s="135">
        <v>26.32951972428036</v>
      </c>
      <c r="F283" s="135">
        <v>18.966538186406332</v>
      </c>
      <c r="G283" s="135">
        <v>0.66342934669981102</v>
      </c>
      <c r="H283" s="135">
        <v>19.435653576295866</v>
      </c>
      <c r="I283" s="135">
        <v>18.497422796516801</v>
      </c>
      <c r="J283" s="135">
        <v>16.46996107740074</v>
      </c>
      <c r="K283" s="135">
        <v>2.3308344695386314</v>
      </c>
      <c r="L283" s="135">
        <v>18.118109936634831</v>
      </c>
      <c r="M283" s="135">
        <v>14.821812218166652</v>
      </c>
      <c r="N283" s="135"/>
      <c r="O283" s="135"/>
      <c r="P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</row>
    <row r="284" spans="1:37" x14ac:dyDescent="0.25">
      <c r="A284" s="134" t="s">
        <v>136</v>
      </c>
      <c r="B284" s="135">
        <v>17.236102469834854</v>
      </c>
      <c r="C284" s="135">
        <v>0.20108767862673552</v>
      </c>
      <c r="D284" s="135">
        <v>17.378292931004694</v>
      </c>
      <c r="E284" s="135">
        <v>17.093912008665018</v>
      </c>
      <c r="F284" s="135">
        <v>9.7775569909426849</v>
      </c>
      <c r="G284" s="135">
        <v>5.3763043558990656E-2</v>
      </c>
      <c r="H284" s="135">
        <v>9.8155732036202092</v>
      </c>
      <c r="I284" s="135">
        <v>9.7395407782651624</v>
      </c>
      <c r="J284" s="135">
        <v>16.035872779618167</v>
      </c>
      <c r="K284" s="135">
        <v>0.31674796539613009</v>
      </c>
      <c r="L284" s="135">
        <v>16.259847413876638</v>
      </c>
      <c r="M284" s="135">
        <v>15.811898145359697</v>
      </c>
      <c r="N284" s="135"/>
      <c r="O284" s="135"/>
      <c r="P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</row>
    <row r="285" spans="1:37" x14ac:dyDescent="0.25">
      <c r="A285" s="134" t="s">
        <v>124</v>
      </c>
      <c r="B285" s="135">
        <v>68.287992851387457</v>
      </c>
      <c r="C285" s="135">
        <v>1.4277740553318241</v>
      </c>
      <c r="D285" s="135">
        <v>69.297581567914506</v>
      </c>
      <c r="E285" s="135">
        <v>67.278404134860409</v>
      </c>
      <c r="F285" s="135">
        <v>51.00805573253686</v>
      </c>
      <c r="G285" s="135">
        <v>1.0085336742653941</v>
      </c>
      <c r="H285" s="135">
        <v>51.721196732664694</v>
      </c>
      <c r="I285" s="135">
        <v>50.294914732409026</v>
      </c>
      <c r="J285" s="135">
        <v>37.151864805528781</v>
      </c>
      <c r="K285" s="135">
        <v>0.90136681929276652</v>
      </c>
      <c r="L285" s="135">
        <v>37.789227395787087</v>
      </c>
      <c r="M285" s="135">
        <v>36.514502215270475</v>
      </c>
      <c r="N285" s="135"/>
      <c r="O285" s="135"/>
      <c r="P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</row>
    <row r="286" spans="1:37" x14ac:dyDescent="0.25">
      <c r="A286" s="134" t="s">
        <v>137</v>
      </c>
      <c r="B286" s="135">
        <v>67.915978813564678</v>
      </c>
      <c r="C286" s="135">
        <v>18.551811097031244</v>
      </c>
      <c r="D286" s="135">
        <v>81.034090243567348</v>
      </c>
      <c r="E286" s="135">
        <v>54.797867383562</v>
      </c>
      <c r="F286" s="135">
        <v>23.791042682932108</v>
      </c>
      <c r="G286" s="135">
        <v>28.574733132720691</v>
      </c>
      <c r="H286" s="135">
        <v>43.99643025167483</v>
      </c>
      <c r="I286" s="135">
        <v>3.5856551141893873</v>
      </c>
      <c r="J286" s="135">
        <v>94.868612680860011</v>
      </c>
      <c r="K286" s="135">
        <v>21.549282376732226</v>
      </c>
      <c r="L286" s="135">
        <v>110.10625637915111</v>
      </c>
      <c r="M286" s="135">
        <v>79.630968982568916</v>
      </c>
      <c r="N286" s="135"/>
      <c r="O286" s="135"/>
      <c r="P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>
        <v>81.742932848493709</v>
      </c>
      <c r="AA286" s="135">
        <v>0.50965522904965943</v>
      </c>
      <c r="AB286" s="135">
        <v>82.10331351702267</v>
      </c>
      <c r="AC286" s="135">
        <v>81.382552179964748</v>
      </c>
      <c r="AD286" s="135">
        <v>53.778642868413989</v>
      </c>
      <c r="AE286" s="135">
        <v>0.41754514090641243</v>
      </c>
      <c r="AF286" s="135">
        <v>54.07389186900086</v>
      </c>
      <c r="AG286" s="135">
        <v>53.483393867827118</v>
      </c>
      <c r="AH286" s="135">
        <v>60.12322345717142</v>
      </c>
      <c r="AI286" s="135">
        <v>0.19803668950683442</v>
      </c>
      <c r="AJ286" s="135">
        <v>60.263256543246918</v>
      </c>
      <c r="AK286" s="135">
        <v>59.983190371095915</v>
      </c>
    </row>
    <row r="287" spans="1:37" x14ac:dyDescent="0.25">
      <c r="A287" s="133">
        <v>219</v>
      </c>
      <c r="B287" s="135">
        <v>72.025000369982052</v>
      </c>
      <c r="C287" s="135">
        <v>59.120432509791733</v>
      </c>
      <c r="D287" s="135">
        <v>147.68897404724629</v>
      </c>
      <c r="E287" s="135">
        <v>2.4540080005956901</v>
      </c>
      <c r="F287" s="135">
        <v>58.255999482444402</v>
      </c>
      <c r="G287" s="135">
        <v>51.853553368661558</v>
      </c>
      <c r="H287" s="135">
        <v>135.26721089659765</v>
      </c>
      <c r="I287" s="135">
        <v>0.88191829837693825</v>
      </c>
      <c r="J287" s="135">
        <v>29.603351908205951</v>
      </c>
      <c r="K287" s="135">
        <v>34.661471590427126</v>
      </c>
      <c r="L287" s="135">
        <v>95.41453448443059</v>
      </c>
      <c r="M287" s="135">
        <v>3.3799928597703155</v>
      </c>
      <c r="N287" s="135"/>
      <c r="O287" s="135"/>
      <c r="P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>
        <v>59.338979576828677</v>
      </c>
      <c r="AA287" s="135">
        <v>60.772625860433962</v>
      </c>
      <c r="AB287" s="135">
        <v>140.16487051322019</v>
      </c>
      <c r="AC287" s="135">
        <v>3.8411719581490629</v>
      </c>
      <c r="AD287" s="135">
        <v>40.604814811394924</v>
      </c>
      <c r="AE287" s="135">
        <v>36.271920868037597</v>
      </c>
      <c r="AF287" s="135">
        <v>89.845818495655124</v>
      </c>
      <c r="AG287" s="135">
        <v>2.2316343676947858</v>
      </c>
      <c r="AH287" s="135">
        <v>40.278454245682582</v>
      </c>
      <c r="AI287" s="135">
        <v>56.121561545107049</v>
      </c>
      <c r="AJ287" s="135">
        <v>117.05844814109535</v>
      </c>
      <c r="AK287" s="135">
        <v>2.8005245302310202</v>
      </c>
    </row>
    <row r="288" spans="1:37" x14ac:dyDescent="0.25">
      <c r="A288" s="134" t="s">
        <v>104</v>
      </c>
      <c r="B288" s="135">
        <v>3.0089916892976465</v>
      </c>
      <c r="C288" s="135">
        <v>0.78486545945815189</v>
      </c>
      <c r="D288" s="135">
        <v>3.5639753779996024</v>
      </c>
      <c r="E288" s="135">
        <v>2.4540080005956901</v>
      </c>
      <c r="F288" s="135">
        <v>1.1990446144900733</v>
      </c>
      <c r="G288" s="135">
        <v>0.44848433723261366</v>
      </c>
      <c r="H288" s="135">
        <v>1.5161709306032085</v>
      </c>
      <c r="I288" s="135">
        <v>0.88191829837693825</v>
      </c>
      <c r="J288" s="135">
        <v>3.8913862108362807</v>
      </c>
      <c r="K288" s="135">
        <v>0.72321941278491719</v>
      </c>
      <c r="L288" s="135">
        <v>4.4027795619022463</v>
      </c>
      <c r="M288" s="135">
        <v>3.3799928597703155</v>
      </c>
      <c r="N288" s="135"/>
      <c r="O288" s="135"/>
      <c r="P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>
        <v>3.8718456947634419</v>
      </c>
      <c r="AA288" s="135">
        <v>4.3379214328659793E-2</v>
      </c>
      <c r="AB288" s="135">
        <v>3.9025194313778209</v>
      </c>
      <c r="AC288" s="135">
        <v>3.8411719581490629</v>
      </c>
      <c r="AD288" s="135">
        <v>2.4157921250639731</v>
      </c>
      <c r="AE288" s="135">
        <v>0.26043839808772129</v>
      </c>
      <c r="AF288" s="135">
        <v>2.5999498824331604</v>
      </c>
      <c r="AG288" s="135">
        <v>2.2316343676947858</v>
      </c>
      <c r="AH288" s="135">
        <v>3.1305151748538584</v>
      </c>
      <c r="AI288" s="135">
        <v>0.46667724508185704</v>
      </c>
      <c r="AJ288" s="135">
        <v>3.4605058194766962</v>
      </c>
      <c r="AK288" s="135">
        <v>2.8005245302310202</v>
      </c>
    </row>
    <row r="289" spans="1:37" x14ac:dyDescent="0.25">
      <c r="A289" s="134" t="s">
        <v>136</v>
      </c>
      <c r="B289" s="135">
        <v>37.610359846373484</v>
      </c>
      <c r="C289" s="135">
        <v>0.71251163175053767</v>
      </c>
      <c r="D289" s="135">
        <v>38.114181652858498</v>
      </c>
      <c r="E289" s="135">
        <v>37.106538039888477</v>
      </c>
      <c r="F289" s="135">
        <v>35.403291905052342</v>
      </c>
      <c r="G289" s="135">
        <v>0.29920221045160589</v>
      </c>
      <c r="H289" s="135">
        <v>35.614859817009176</v>
      </c>
      <c r="I289" s="135">
        <v>35.191723993095501</v>
      </c>
      <c r="J289" s="135">
        <v>4.745196073840467</v>
      </c>
      <c r="K289" s="135">
        <v>0.88861525579091216</v>
      </c>
      <c r="L289" s="135">
        <v>5.3735419470760384</v>
      </c>
      <c r="M289" s="135">
        <v>4.1168502006048957</v>
      </c>
      <c r="N289" s="135"/>
      <c r="O289" s="135"/>
      <c r="P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>
        <v>39.170753887747068</v>
      </c>
      <c r="AA289" s="135">
        <v>2.130583115324522</v>
      </c>
      <c r="AB289" s="135">
        <v>40.677303656474585</v>
      </c>
      <c r="AC289" s="135">
        <v>37.664204119019551</v>
      </c>
      <c r="AD289" s="135">
        <v>36.806734086461596</v>
      </c>
      <c r="AE289" s="135">
        <v>1.2115292768845285</v>
      </c>
      <c r="AF289" s="135">
        <v>37.663414653752618</v>
      </c>
      <c r="AG289" s="135">
        <v>35.950053519170574</v>
      </c>
      <c r="AH289" s="135">
        <v>5.0826425727637679</v>
      </c>
      <c r="AI289" s="135">
        <v>1.9759657526461412</v>
      </c>
      <c r="AJ289" s="135">
        <v>6.4798613558522336</v>
      </c>
      <c r="AK289" s="135">
        <v>3.6854237896753026</v>
      </c>
    </row>
    <row r="290" spans="1:37" x14ac:dyDescent="0.25">
      <c r="A290" s="134" t="s">
        <v>139</v>
      </c>
      <c r="B290" s="135">
        <v>144.57274403605388</v>
      </c>
      <c r="C290" s="135">
        <v>4.4070147453014989</v>
      </c>
      <c r="D290" s="135">
        <v>147.68897404724629</v>
      </c>
      <c r="E290" s="135">
        <v>141.45651402486146</v>
      </c>
      <c r="F290" s="135">
        <v>131.6264831357914</v>
      </c>
      <c r="G290" s="135">
        <v>5.1487665762401065</v>
      </c>
      <c r="H290" s="135">
        <v>135.26721089659765</v>
      </c>
      <c r="I290" s="135">
        <v>127.98575537498516</v>
      </c>
      <c r="J290" s="135">
        <v>27.834460935564323</v>
      </c>
      <c r="K290" s="135">
        <v>1.5947664365167953</v>
      </c>
      <c r="L290" s="135">
        <v>28.962131097234046</v>
      </c>
      <c r="M290" s="135">
        <v>26.7067907738946</v>
      </c>
      <c r="N290" s="135"/>
      <c r="O290" s="135"/>
      <c r="P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>
        <v>134.97433914797551</v>
      </c>
      <c r="AA290" s="135">
        <v>7.3405198526525695</v>
      </c>
      <c r="AB290" s="135">
        <v>140.16487051322019</v>
      </c>
      <c r="AC290" s="135">
        <v>129.78380778273086</v>
      </c>
      <c r="AD290" s="135">
        <v>82.591918222659189</v>
      </c>
      <c r="AE290" s="135">
        <v>10.258564146172755</v>
      </c>
      <c r="AF290" s="135">
        <v>89.845818495655124</v>
      </c>
      <c r="AG290" s="135">
        <v>75.338017949663268</v>
      </c>
      <c r="AH290" s="135">
        <v>112.62220498943012</v>
      </c>
      <c r="AI290" s="135">
        <v>6.2737952310698804</v>
      </c>
      <c r="AJ290" s="135">
        <v>117.05844814109535</v>
      </c>
      <c r="AK290" s="135">
        <v>108.18596183776489</v>
      </c>
    </row>
    <row r="291" spans="1:37" x14ac:dyDescent="0.25">
      <c r="A291" s="134" t="s">
        <v>115</v>
      </c>
      <c r="B291" s="135">
        <v>102.90790590820322</v>
      </c>
      <c r="C291" s="135">
        <v>10.817648137613027</v>
      </c>
      <c r="D291" s="135">
        <v>110.55713826279948</v>
      </c>
      <c r="E291" s="135">
        <v>95.258673553606954</v>
      </c>
      <c r="F291" s="135">
        <v>64.795178274443799</v>
      </c>
      <c r="G291" s="135">
        <v>19.679287965615103</v>
      </c>
      <c r="H291" s="135">
        <v>78.710536243853042</v>
      </c>
      <c r="I291" s="135">
        <v>50.879820305034571</v>
      </c>
      <c r="J291" s="135">
        <v>81.94236441258272</v>
      </c>
      <c r="K291" s="135">
        <v>19.05252563020424</v>
      </c>
      <c r="L291" s="135">
        <v>95.41453448443059</v>
      </c>
      <c r="M291" s="135">
        <v>68.470194340734864</v>
      </c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</row>
    <row r="292" spans="1:37" x14ac:dyDescent="0.25">
      <c r="A292" s="133">
        <v>228</v>
      </c>
      <c r="B292" s="135">
        <v>107.53443159416406</v>
      </c>
      <c r="C292" s="135">
        <v>53.378718107544088</v>
      </c>
      <c r="D292" s="135">
        <v>166.46276616383173</v>
      </c>
      <c r="E292" s="135">
        <v>29.7810935655016</v>
      </c>
      <c r="F292" s="135">
        <v>87.907621152162662</v>
      </c>
      <c r="G292" s="135">
        <v>45.124747288182107</v>
      </c>
      <c r="H292" s="135">
        <v>135.581992392269</v>
      </c>
      <c r="I292" s="135">
        <v>21.572319802747383</v>
      </c>
      <c r="J292" s="135">
        <v>42.197642450303015</v>
      </c>
      <c r="K292" s="135">
        <v>20.946191435134928</v>
      </c>
      <c r="L292" s="135">
        <v>74.195153162782233</v>
      </c>
      <c r="M292" s="135">
        <v>17.286600868159738</v>
      </c>
      <c r="N292" s="135"/>
      <c r="O292" s="135"/>
      <c r="P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>
        <v>143.73212423343975</v>
      </c>
      <c r="AA292" s="135">
        <v>2.7563368389927962</v>
      </c>
      <c r="AB292" s="135">
        <v>145.68114870352676</v>
      </c>
      <c r="AC292" s="135">
        <v>141.78309976335274</v>
      </c>
      <c r="AD292" s="135">
        <v>121.29756725796739</v>
      </c>
      <c r="AE292" s="135">
        <v>1.8156719910264885</v>
      </c>
      <c r="AF292" s="135">
        <v>122.58144123523212</v>
      </c>
      <c r="AG292" s="135">
        <v>120.01369328070267</v>
      </c>
      <c r="AH292" s="135">
        <v>48.234297497265558</v>
      </c>
      <c r="AI292" s="135">
        <v>2.022429423132408</v>
      </c>
      <c r="AJ292" s="135">
        <v>49.664371056833495</v>
      </c>
      <c r="AK292" s="135">
        <v>46.804223937697628</v>
      </c>
    </row>
    <row r="293" spans="1:37" x14ac:dyDescent="0.25">
      <c r="A293" s="134" t="s">
        <v>110</v>
      </c>
      <c r="B293" s="135">
        <v>30.024263194616786</v>
      </c>
      <c r="C293" s="135">
        <v>0.34389378745159466</v>
      </c>
      <c r="D293" s="135">
        <v>30.267432823731969</v>
      </c>
      <c r="E293" s="135">
        <v>29.7810935655016</v>
      </c>
      <c r="F293" s="135">
        <v>21.656566947343158</v>
      </c>
      <c r="G293" s="135">
        <v>0.11914345447896721</v>
      </c>
      <c r="H293" s="135">
        <v>21.740814091938933</v>
      </c>
      <c r="I293" s="135">
        <v>21.572319802747383</v>
      </c>
      <c r="J293" s="135">
        <v>17.990546931638299</v>
      </c>
      <c r="K293" s="135">
        <v>0.99553007015056916</v>
      </c>
      <c r="L293" s="135">
        <v>18.694492995116864</v>
      </c>
      <c r="M293" s="135">
        <v>17.286600868159738</v>
      </c>
      <c r="N293" s="135"/>
      <c r="O293" s="135"/>
      <c r="P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</row>
    <row r="294" spans="1:37" x14ac:dyDescent="0.25">
      <c r="A294" s="134" t="s">
        <v>123</v>
      </c>
      <c r="B294" s="135">
        <v>100.88579852056392</v>
      </c>
      <c r="C294" s="135">
        <v>1.4033762568535277</v>
      </c>
      <c r="D294" s="135">
        <v>101.87813538834226</v>
      </c>
      <c r="E294" s="135">
        <v>99.893461652785575</v>
      </c>
      <c r="F294" s="135">
        <v>84.802980895130986</v>
      </c>
      <c r="G294" s="135">
        <v>2.1359083649790174</v>
      </c>
      <c r="H294" s="135">
        <v>86.31329618400072</v>
      </c>
      <c r="I294" s="135">
        <v>83.292665606261252</v>
      </c>
      <c r="J294" s="135">
        <v>34.578057894680782</v>
      </c>
      <c r="K294" s="135">
        <v>1.5749440324668613</v>
      </c>
      <c r="L294" s="135">
        <v>35.69171150002726</v>
      </c>
      <c r="M294" s="135">
        <v>33.464404289334311</v>
      </c>
      <c r="N294" s="135"/>
      <c r="O294" s="135"/>
      <c r="P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</row>
    <row r="295" spans="1:37" x14ac:dyDescent="0.25">
      <c r="A295" s="134" t="s">
        <v>125</v>
      </c>
      <c r="B295" s="135">
        <v>136.10841155652895</v>
      </c>
      <c r="C295" s="135">
        <v>2.0534020380594504</v>
      </c>
      <c r="D295" s="135">
        <v>137.56038606214429</v>
      </c>
      <c r="E295" s="135">
        <v>134.65643705091358</v>
      </c>
      <c r="F295" s="135">
        <v>111.4032442701685</v>
      </c>
      <c r="G295" s="135">
        <v>11.596430887979226</v>
      </c>
      <c r="H295" s="135">
        <v>119.60315918861967</v>
      </c>
      <c r="I295" s="135">
        <v>103.20332935171734</v>
      </c>
      <c r="J295" s="135">
        <v>53.11610966567499</v>
      </c>
      <c r="K295" s="135">
        <v>20.517512027323495</v>
      </c>
      <c r="L295" s="135">
        <v>67.624181553271967</v>
      </c>
      <c r="M295" s="135">
        <v>38.608037778078014</v>
      </c>
      <c r="N295" s="135"/>
      <c r="O295" s="135"/>
      <c r="P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</row>
    <row r="296" spans="1:37" x14ac:dyDescent="0.25">
      <c r="A296" s="134" t="s">
        <v>126</v>
      </c>
      <c r="B296" s="135">
        <v>163.11925310494661</v>
      </c>
      <c r="C296" s="135">
        <v>4.7284415138463931</v>
      </c>
      <c r="D296" s="135">
        <v>166.46276616383173</v>
      </c>
      <c r="E296" s="135">
        <v>159.77574004606146</v>
      </c>
      <c r="F296" s="135">
        <v>133.76769249600798</v>
      </c>
      <c r="G296" s="135">
        <v>2.5658075195048693</v>
      </c>
      <c r="H296" s="135">
        <v>135.581992392269</v>
      </c>
      <c r="I296" s="135">
        <v>131.95339259974696</v>
      </c>
      <c r="J296" s="135">
        <v>63.105855309218001</v>
      </c>
      <c r="K296" s="135">
        <v>15.682635421705363</v>
      </c>
      <c r="L296" s="135">
        <v>74.195153162782233</v>
      </c>
      <c r="M296" s="135">
        <v>52.016557455653761</v>
      </c>
      <c r="N296" s="135"/>
      <c r="O296" s="135"/>
      <c r="P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>
        <v>143.73212423343975</v>
      </c>
      <c r="AA296" s="135">
        <v>2.7563368389927962</v>
      </c>
      <c r="AB296" s="135">
        <v>145.68114870352676</v>
      </c>
      <c r="AC296" s="135">
        <v>141.78309976335274</v>
      </c>
      <c r="AD296" s="135">
        <v>121.29756725796739</v>
      </c>
      <c r="AE296" s="135">
        <v>1.8156719910264885</v>
      </c>
      <c r="AF296" s="135">
        <v>122.58144123523212</v>
      </c>
      <c r="AG296" s="135">
        <v>120.01369328070267</v>
      </c>
      <c r="AH296" s="135">
        <v>48.234297497265558</v>
      </c>
      <c r="AI296" s="135">
        <v>2.022429423132408</v>
      </c>
      <c r="AJ296" s="135">
        <v>49.664371056833495</v>
      </c>
      <c r="AK296" s="135">
        <v>46.804223937697628</v>
      </c>
    </row>
    <row r="297" spans="1:37" x14ac:dyDescent="0.25">
      <c r="A297" s="133">
        <v>274</v>
      </c>
      <c r="B297" s="135">
        <v>1.739796479631265</v>
      </c>
      <c r="C297" s="135">
        <v>0.41718459325461082</v>
      </c>
      <c r="D297" s="135">
        <v>2.3604442577873628</v>
      </c>
      <c r="E297" s="135">
        <v>1.330733746117333</v>
      </c>
      <c r="F297" s="135">
        <v>1.0410101159904115</v>
      </c>
      <c r="G297" s="135">
        <v>0.31804242640620156</v>
      </c>
      <c r="H297" s="135">
        <v>1.5518078156938024</v>
      </c>
      <c r="I297" s="135">
        <v>0.55967548736409289</v>
      </c>
      <c r="J297" s="135">
        <v>1.5023906818278356</v>
      </c>
      <c r="K297" s="135">
        <v>0.37043399431923824</v>
      </c>
      <c r="L297" s="135">
        <v>1.9957402405540441</v>
      </c>
      <c r="M297" s="135">
        <v>0.94366643485990143</v>
      </c>
      <c r="N297" s="135"/>
      <c r="O297" s="135"/>
      <c r="P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>
        <v>1.3983258905801073</v>
      </c>
      <c r="AA297" s="135">
        <v>0.41650365673546391</v>
      </c>
      <c r="AB297" s="135">
        <v>1.7833456476361169</v>
      </c>
      <c r="AC297" s="135">
        <v>0.6387485096436486</v>
      </c>
      <c r="AD297" s="135">
        <v>0.77638909912528298</v>
      </c>
      <c r="AE297" s="135">
        <v>0.40131781545949707</v>
      </c>
      <c r="AF297" s="135">
        <v>1.1548226040283127</v>
      </c>
      <c r="AG297" s="135">
        <v>0.13955045286793394</v>
      </c>
      <c r="AH297" s="135">
        <v>1.3371641016278724</v>
      </c>
      <c r="AI297" s="135">
        <v>0.39185778167938567</v>
      </c>
      <c r="AJ297" s="135">
        <v>2.1338617228924508</v>
      </c>
      <c r="AK297" s="135">
        <v>0.82582543886705861</v>
      </c>
    </row>
    <row r="298" spans="1:37" x14ac:dyDescent="0.25">
      <c r="A298" s="134" t="s">
        <v>140</v>
      </c>
      <c r="B298" s="135">
        <v>1.4688261782838317</v>
      </c>
      <c r="C298" s="135">
        <v>0.11233644022751799</v>
      </c>
      <c r="D298" s="135">
        <v>1.5482600369430666</v>
      </c>
      <c r="E298" s="135">
        <v>1.3893923196245967</v>
      </c>
      <c r="F298" s="135">
        <v>0.70901797035235092</v>
      </c>
      <c r="G298" s="135">
        <v>0.21120216488046709</v>
      </c>
      <c r="H298" s="135">
        <v>0.85836045334060884</v>
      </c>
      <c r="I298" s="135">
        <v>0.55967548736409289</v>
      </c>
      <c r="J298" s="135">
        <v>1.6335876470526838</v>
      </c>
      <c r="K298" s="135">
        <v>0.21256130800384393</v>
      </c>
      <c r="L298" s="135">
        <v>1.783891189360084</v>
      </c>
      <c r="M298" s="135">
        <v>1.4832841047452836</v>
      </c>
      <c r="N298" s="135"/>
      <c r="O298" s="135"/>
      <c r="P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>
        <v>0.86544288049265217</v>
      </c>
      <c r="AA298" s="135">
        <v>0.32059425376829642</v>
      </c>
      <c r="AB298" s="135">
        <v>1.0921372513416556</v>
      </c>
      <c r="AC298" s="135">
        <v>0.6387485096436486</v>
      </c>
      <c r="AD298" s="135">
        <v>0.41767940524646441</v>
      </c>
      <c r="AE298" s="135">
        <v>0.23056737006006461</v>
      </c>
      <c r="AF298" s="135">
        <v>0.58071515613628422</v>
      </c>
      <c r="AG298" s="135">
        <v>0.2546436543566446</v>
      </c>
      <c r="AH298" s="135">
        <v>0.96269147177930381</v>
      </c>
      <c r="AI298" s="135">
        <v>0.19355779997269923</v>
      </c>
      <c r="AJ298" s="135">
        <v>1.0995575046915489</v>
      </c>
      <c r="AK298" s="135">
        <v>0.82582543886705861</v>
      </c>
    </row>
    <row r="299" spans="1:37" x14ac:dyDescent="0.25">
      <c r="A299" s="134" t="s">
        <v>92</v>
      </c>
      <c r="B299" s="135">
        <v>1.3386299453804942</v>
      </c>
      <c r="C299" s="135">
        <v>1.1166912089150667E-2</v>
      </c>
      <c r="D299" s="135">
        <v>1.3465261446436554</v>
      </c>
      <c r="E299" s="135">
        <v>1.330733746117333</v>
      </c>
      <c r="F299" s="135">
        <v>0.88823337089023635</v>
      </c>
      <c r="G299" s="135">
        <v>2.7404846628433701E-2</v>
      </c>
      <c r="H299" s="135">
        <v>0.90761152377858512</v>
      </c>
      <c r="I299" s="135">
        <v>0.86885521800188747</v>
      </c>
      <c r="J299" s="135">
        <v>0.96835263515405456</v>
      </c>
      <c r="K299" s="135">
        <v>3.491155925944691E-2</v>
      </c>
      <c r="L299" s="135">
        <v>0.99303883544820759</v>
      </c>
      <c r="M299" s="135">
        <v>0.94366643485990143</v>
      </c>
      <c r="N299" s="135"/>
      <c r="O299" s="135"/>
      <c r="P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>
        <v>1.2474666111918431</v>
      </c>
      <c r="AA299" s="135">
        <v>0.16323182975149375</v>
      </c>
      <c r="AB299" s="135">
        <v>1.3628889449146122</v>
      </c>
      <c r="AC299" s="135">
        <v>1.132044277469074</v>
      </c>
      <c r="AD299" s="135">
        <v>0.51215562841131312</v>
      </c>
      <c r="AE299" s="135">
        <v>0.52694329266385476</v>
      </c>
      <c r="AF299" s="135">
        <v>0.88476080395469237</v>
      </c>
      <c r="AG299" s="135">
        <v>0.13955045286793394</v>
      </c>
      <c r="AH299" s="135">
        <v>1.5809186129781392</v>
      </c>
      <c r="AI299" s="135">
        <v>0.78197964526157637</v>
      </c>
      <c r="AJ299" s="135">
        <v>2.1338617228924508</v>
      </c>
      <c r="AK299" s="135">
        <v>1.0279755030638276</v>
      </c>
    </row>
    <row r="300" spans="1:37" x14ac:dyDescent="0.25">
      <c r="A300" s="134" t="s">
        <v>93</v>
      </c>
      <c r="B300" s="135">
        <v>1.8093494804760408</v>
      </c>
      <c r="C300" s="135">
        <v>1.7185040485257392E-2</v>
      </c>
      <c r="D300" s="135">
        <v>1.8215011391381626</v>
      </c>
      <c r="E300" s="135">
        <v>1.7971978218139188</v>
      </c>
      <c r="F300" s="135">
        <v>1.0928526667192944</v>
      </c>
      <c r="G300" s="135">
        <v>5.6805356022236769E-2</v>
      </c>
      <c r="H300" s="135">
        <v>1.1330201191703355</v>
      </c>
      <c r="I300" s="135">
        <v>1.0526852142682532</v>
      </c>
      <c r="J300" s="135">
        <v>1.5404681495770052</v>
      </c>
      <c r="K300" s="135">
        <v>8.5183678404415264E-2</v>
      </c>
      <c r="L300" s="135">
        <v>1.6007021062231812</v>
      </c>
      <c r="M300" s="135">
        <v>1.4802341929308289</v>
      </c>
      <c r="N300" s="135"/>
      <c r="O300" s="135"/>
      <c r="P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>
        <v>1.7101739595323913</v>
      </c>
      <c r="AA300" s="135">
        <v>1.5809286671450047E-3</v>
      </c>
      <c r="AB300" s="135">
        <v>1.711291844913654</v>
      </c>
      <c r="AC300" s="135">
        <v>1.7090560741511285</v>
      </c>
      <c r="AD300" s="135">
        <v>1.0352366100941539</v>
      </c>
      <c r="AE300" s="135">
        <v>5.5613268425663111E-3</v>
      </c>
      <c r="AF300" s="135">
        <v>1.0391690620169105</v>
      </c>
      <c r="AG300" s="135">
        <v>1.0313041581713973</v>
      </c>
      <c r="AH300" s="135">
        <v>1.45111530129221</v>
      </c>
      <c r="AI300" s="135">
        <v>8.5578560766372581E-3</v>
      </c>
      <c r="AJ300" s="135">
        <v>1.4571666193564217</v>
      </c>
      <c r="AK300" s="135">
        <v>1.4450639832279986</v>
      </c>
    </row>
    <row r="301" spans="1:37" x14ac:dyDescent="0.25">
      <c r="A301" s="134" t="s">
        <v>141</v>
      </c>
      <c r="B301" s="135">
        <v>2.3423803143846946</v>
      </c>
      <c r="C301" s="135">
        <v>2.5546273749959856E-2</v>
      </c>
      <c r="D301" s="135">
        <v>2.3604442577873628</v>
      </c>
      <c r="E301" s="135">
        <v>2.324316370982026</v>
      </c>
      <c r="F301" s="135">
        <v>1.4739364559997643</v>
      </c>
      <c r="G301" s="135">
        <v>0.11012673299974197</v>
      </c>
      <c r="H301" s="135">
        <v>1.5518078156938024</v>
      </c>
      <c r="I301" s="135">
        <v>1.3960650963057262</v>
      </c>
      <c r="J301" s="135">
        <v>1.8671542955275993</v>
      </c>
      <c r="K301" s="135">
        <v>0.18184798738695868</v>
      </c>
      <c r="L301" s="135">
        <v>1.9957402405540441</v>
      </c>
      <c r="M301" s="135">
        <v>1.7385683505011544</v>
      </c>
      <c r="N301" s="135"/>
      <c r="O301" s="135"/>
      <c r="P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>
        <v>1.7702201111035429</v>
      </c>
      <c r="AA301" s="135">
        <v>1.8562311777806807E-2</v>
      </c>
      <c r="AB301" s="135">
        <v>1.7833456476361169</v>
      </c>
      <c r="AC301" s="135">
        <v>1.7570945745709692</v>
      </c>
      <c r="AD301" s="135">
        <v>1.1404847527492006</v>
      </c>
      <c r="AE301" s="135">
        <v>2.027678373419484E-2</v>
      </c>
      <c r="AF301" s="135">
        <v>1.1548226040283127</v>
      </c>
      <c r="AG301" s="135">
        <v>1.1261469014700882</v>
      </c>
      <c r="AH301" s="135">
        <v>1.3539310204618364</v>
      </c>
      <c r="AI301" s="135">
        <v>3.6861147063366163E-3</v>
      </c>
      <c r="AJ301" s="135">
        <v>1.3565374971668942</v>
      </c>
      <c r="AK301" s="135">
        <v>1.3513245437567787</v>
      </c>
    </row>
    <row r="302" spans="1:37" x14ac:dyDescent="0.25">
      <c r="A302" s="133">
        <v>276</v>
      </c>
      <c r="B302" s="135">
        <v>45.124096616179521</v>
      </c>
      <c r="C302" s="135">
        <v>33.418703714671558</v>
      </c>
      <c r="D302" s="135">
        <v>94.058731222847996</v>
      </c>
      <c r="E302" s="135">
        <v>11.418157731899692</v>
      </c>
      <c r="F302" s="135">
        <v>29.024760089472885</v>
      </c>
      <c r="G302" s="135">
        <v>28.799451510232423</v>
      </c>
      <c r="H302" s="135">
        <v>73.29469028302141</v>
      </c>
      <c r="I302" s="135">
        <v>0.32624165291647023</v>
      </c>
      <c r="J302" s="135">
        <v>34.613573532419267</v>
      </c>
      <c r="K302" s="135">
        <v>14.126996925744191</v>
      </c>
      <c r="L302" s="135">
        <v>51.182596525194242</v>
      </c>
      <c r="M302" s="135">
        <v>16.622617277120032</v>
      </c>
      <c r="N302" s="135"/>
      <c r="O302" s="135"/>
      <c r="P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>
        <v>57.344194254181986</v>
      </c>
      <c r="AA302" s="135">
        <v>30.560543157768326</v>
      </c>
      <c r="AB302" s="135">
        <v>84.308098268681363</v>
      </c>
      <c r="AC302" s="135">
        <v>9.0868755518076458</v>
      </c>
      <c r="AD302" s="135">
        <v>37.114842691973308</v>
      </c>
      <c r="AE302" s="135">
        <v>20.097094718916427</v>
      </c>
      <c r="AF302" s="135">
        <v>52.896794480125237</v>
      </c>
      <c r="AG302" s="135">
        <v>5.303585953669061</v>
      </c>
      <c r="AH302" s="135">
        <v>43.493105858748642</v>
      </c>
      <c r="AI302" s="135">
        <v>25.780141630474489</v>
      </c>
      <c r="AJ302" s="135">
        <v>74.015965683382319</v>
      </c>
      <c r="AK302" s="135">
        <v>7.5940966721793304</v>
      </c>
    </row>
    <row r="303" spans="1:37" x14ac:dyDescent="0.25">
      <c r="A303" s="134" t="s">
        <v>104</v>
      </c>
      <c r="B303" s="135">
        <v>12.038934571194485</v>
      </c>
      <c r="C303" s="135">
        <v>0.87791102533778587</v>
      </c>
      <c r="D303" s="135">
        <v>12.659711410489276</v>
      </c>
      <c r="E303" s="135">
        <v>11.418157731899692</v>
      </c>
      <c r="F303" s="135">
        <v>2.6272515835354238</v>
      </c>
      <c r="G303" s="135">
        <v>3.2541194510364995</v>
      </c>
      <c r="H303" s="135">
        <v>4.9282615141543777</v>
      </c>
      <c r="I303" s="135">
        <v>0.32624165291647023</v>
      </c>
      <c r="J303" s="135">
        <v>20.235118423466975</v>
      </c>
      <c r="K303" s="135">
        <v>5.1088481152522034</v>
      </c>
      <c r="L303" s="135">
        <v>23.847619569813919</v>
      </c>
      <c r="M303" s="135">
        <v>16.622617277120032</v>
      </c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>
        <v>9.2090454664724284</v>
      </c>
      <c r="AA303" s="135">
        <v>0.17277435023290297</v>
      </c>
      <c r="AB303" s="135">
        <v>9.3312153811372092</v>
      </c>
      <c r="AC303" s="135">
        <v>9.0868755518076458</v>
      </c>
      <c r="AD303" s="135">
        <v>5.551331673873058</v>
      </c>
      <c r="AE303" s="135">
        <v>0.35036535753239972</v>
      </c>
      <c r="AF303" s="135">
        <v>5.7990773940770559</v>
      </c>
      <c r="AG303" s="135">
        <v>5.303585953669061</v>
      </c>
      <c r="AH303" s="135">
        <v>7.8640846540886429</v>
      </c>
      <c r="AI303" s="135">
        <v>0.38182066569391498</v>
      </c>
      <c r="AJ303" s="135">
        <v>8.1340726359979563</v>
      </c>
      <c r="AK303" s="135">
        <v>7.5940966721793304</v>
      </c>
    </row>
    <row r="304" spans="1:37" x14ac:dyDescent="0.25">
      <c r="A304" s="134" t="s">
        <v>92</v>
      </c>
      <c r="B304" s="135">
        <v>93.777361845177666</v>
      </c>
      <c r="C304" s="135">
        <v>0.39791638994580641</v>
      </c>
      <c r="D304" s="135">
        <v>94.058731222847996</v>
      </c>
      <c r="E304" s="135">
        <v>93.495992467507349</v>
      </c>
      <c r="F304" s="135">
        <v>73.036260469373744</v>
      </c>
      <c r="G304" s="135">
        <v>0.36547494738169328</v>
      </c>
      <c r="H304" s="135">
        <v>73.29469028302141</v>
      </c>
      <c r="I304" s="135">
        <v>72.777830655726078</v>
      </c>
      <c r="J304" s="135">
        <v>44.593367957978451</v>
      </c>
      <c r="K304" s="135">
        <v>6.9749101494245958E-2</v>
      </c>
      <c r="L304" s="135">
        <v>44.642688020627176</v>
      </c>
      <c r="M304" s="135">
        <v>44.544047895329726</v>
      </c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>
        <v>67.296244135029269</v>
      </c>
      <c r="AA304" s="135">
        <v>2.4169869589384048</v>
      </c>
      <c r="AB304" s="135">
        <v>69.005312003734218</v>
      </c>
      <c r="AC304" s="135">
        <v>65.58717626632432</v>
      </c>
      <c r="AD304" s="135">
        <v>50.456361804617508</v>
      </c>
      <c r="AE304" s="135">
        <v>2.5420614185337502</v>
      </c>
      <c r="AF304" s="135">
        <v>52.25387067185541</v>
      </c>
      <c r="AG304" s="135">
        <v>48.658852937379606</v>
      </c>
      <c r="AH304" s="135">
        <v>36.205747010385281</v>
      </c>
      <c r="AI304" s="135">
        <v>0.2689100881295412</v>
      </c>
      <c r="AJ304" s="135">
        <v>36.395895157231116</v>
      </c>
      <c r="AK304" s="135">
        <v>36.015598863539445</v>
      </c>
    </row>
    <row r="305" spans="1:37" x14ac:dyDescent="0.25">
      <c r="A305" s="134" t="s">
        <v>93</v>
      </c>
      <c r="B305" s="135">
        <v>49.375734263726194</v>
      </c>
      <c r="C305" s="135">
        <v>3.4912115088141205</v>
      </c>
      <c r="D305" s="135">
        <v>51.844393596165119</v>
      </c>
      <c r="E305" s="135">
        <v>46.907074931287269</v>
      </c>
      <c r="F305" s="135">
        <v>25.9602993497762</v>
      </c>
      <c r="G305" s="135">
        <v>2.9390686848937353</v>
      </c>
      <c r="H305" s="135">
        <v>28.038534747237573</v>
      </c>
      <c r="I305" s="135">
        <v>23.88206395231483</v>
      </c>
      <c r="J305" s="135">
        <v>50.34318506499249</v>
      </c>
      <c r="K305" s="135">
        <v>1.1871070714287761</v>
      </c>
      <c r="L305" s="135">
        <v>51.182596525194242</v>
      </c>
      <c r="M305" s="135">
        <v>49.503773604790737</v>
      </c>
      <c r="N305" s="135"/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>
        <v>69.208651817955115</v>
      </c>
      <c r="AA305" s="135">
        <v>5.6549995375468223</v>
      </c>
      <c r="AB305" s="135">
        <v>73.207340338561295</v>
      </c>
      <c r="AC305" s="135">
        <v>65.209963297348921</v>
      </c>
      <c r="AD305" s="135">
        <v>41.707508861614812</v>
      </c>
      <c r="AE305" s="135">
        <v>7.0139259935460663</v>
      </c>
      <c r="AF305" s="135">
        <v>46.667103494391803</v>
      </c>
      <c r="AG305" s="135">
        <v>36.747914228837828</v>
      </c>
      <c r="AH305" s="135">
        <v>59.127457356131629</v>
      </c>
      <c r="AI305" s="135">
        <v>2.9216918803981979</v>
      </c>
      <c r="AJ305" s="135">
        <v>61.193405497298848</v>
      </c>
      <c r="AK305" s="135">
        <v>57.06150921496441</v>
      </c>
    </row>
    <row r="306" spans="1:37" x14ac:dyDescent="0.25">
      <c r="A306" s="134" t="s">
        <v>94</v>
      </c>
      <c r="B306" s="135">
        <v>25.304355784619716</v>
      </c>
      <c r="C306" s="135">
        <v>7.695274794129447</v>
      </c>
      <c r="D306" s="135">
        <v>30.745736774642559</v>
      </c>
      <c r="E306" s="135">
        <v>19.862974794596873</v>
      </c>
      <c r="F306" s="135">
        <v>14.475228955206161</v>
      </c>
      <c r="G306" s="135">
        <v>8.7554021741959112</v>
      </c>
      <c r="H306" s="135">
        <v>20.666233204595532</v>
      </c>
      <c r="I306" s="135">
        <v>8.2842247058167899</v>
      </c>
      <c r="J306" s="135">
        <v>23.282622683239147</v>
      </c>
      <c r="K306" s="135">
        <v>2.2792738671428441</v>
      </c>
      <c r="L306" s="135">
        <v>24.894312690877182</v>
      </c>
      <c r="M306" s="135">
        <v>21.670932675601108</v>
      </c>
      <c r="N306" s="135"/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>
        <v>83.662835597271112</v>
      </c>
      <c r="AA306" s="135">
        <v>0.91253922120164577</v>
      </c>
      <c r="AB306" s="135">
        <v>84.308098268681363</v>
      </c>
      <c r="AC306" s="135">
        <v>83.017572925860861</v>
      </c>
      <c r="AD306" s="135">
        <v>50.744168427787862</v>
      </c>
      <c r="AE306" s="135">
        <v>3.0442729579331615</v>
      </c>
      <c r="AF306" s="135">
        <v>52.896794480125237</v>
      </c>
      <c r="AG306" s="135">
        <v>48.591542375450487</v>
      </c>
      <c r="AH306" s="135">
        <v>70.775134414389015</v>
      </c>
      <c r="AI306" s="135">
        <v>4.5832275339731385</v>
      </c>
      <c r="AJ306" s="135">
        <v>74.015965683382319</v>
      </c>
      <c r="AK306" s="135">
        <v>67.534303145395725</v>
      </c>
    </row>
    <row r="307" spans="1:37" x14ac:dyDescent="0.25">
      <c r="A307" s="133">
        <v>411</v>
      </c>
      <c r="B307" s="135">
        <v>49.661854122817829</v>
      </c>
      <c r="C307" s="135">
        <v>4.8169576822239959</v>
      </c>
      <c r="D307" s="135">
        <v>58.755495778676121</v>
      </c>
      <c r="E307" s="135">
        <v>44.85737146918072</v>
      </c>
      <c r="F307" s="135">
        <v>34.417152089438638</v>
      </c>
      <c r="G307" s="135">
        <v>8.0163058722354847</v>
      </c>
      <c r="H307" s="135">
        <v>43.244688625354861</v>
      </c>
      <c r="I307" s="135">
        <v>17.451608377509363</v>
      </c>
      <c r="J307" s="135">
        <v>32.776109371765259</v>
      </c>
      <c r="K307" s="135">
        <v>12.702217111497053</v>
      </c>
      <c r="L307" s="135">
        <v>60.093809610820742</v>
      </c>
      <c r="M307" s="135">
        <v>21.720165589098471</v>
      </c>
      <c r="N307" s="135"/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>
        <v>55.243224446978083</v>
      </c>
      <c r="AA307" s="135">
        <v>21.614411685926317</v>
      </c>
      <c r="AB307" s="135">
        <v>90.640073939407813</v>
      </c>
      <c r="AC307" s="135">
        <v>35.169168696451059</v>
      </c>
      <c r="AD307" s="135">
        <v>39.25353741495833</v>
      </c>
      <c r="AE307" s="135">
        <v>22.32649795722552</v>
      </c>
      <c r="AF307" s="135">
        <v>76.732896429150131</v>
      </c>
      <c r="AG307" s="135">
        <v>22.026926395358025</v>
      </c>
      <c r="AH307" s="135">
        <v>34.377827118842461</v>
      </c>
      <c r="AI307" s="135">
        <v>9.8301415226951114</v>
      </c>
      <c r="AJ307" s="135">
        <v>51.790295732605934</v>
      </c>
      <c r="AK307" s="135">
        <v>21.4969162086051</v>
      </c>
    </row>
    <row r="308" spans="1:37" x14ac:dyDescent="0.25">
      <c r="A308" s="134" t="s">
        <v>113</v>
      </c>
      <c r="B308" s="135">
        <v>45.383624981245717</v>
      </c>
      <c r="C308" s="135">
        <v>0.74423485400915368</v>
      </c>
      <c r="D308" s="135">
        <v>45.909878493310714</v>
      </c>
      <c r="E308" s="135">
        <v>44.85737146918072</v>
      </c>
      <c r="F308" s="135">
        <v>33.556527598333929</v>
      </c>
      <c r="G308" s="135">
        <v>0.27908954618640686</v>
      </c>
      <c r="H308" s="135">
        <v>33.753873709001013</v>
      </c>
      <c r="I308" s="135">
        <v>33.359181487666838</v>
      </c>
      <c r="J308" s="135">
        <v>25.428259373260353</v>
      </c>
      <c r="K308" s="135">
        <v>1.0000624118168362</v>
      </c>
      <c r="L308" s="135">
        <v>26.135410286265852</v>
      </c>
      <c r="M308" s="135">
        <v>24.72110846025485</v>
      </c>
      <c r="N308" s="135"/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>
        <v>37.005312542773439</v>
      </c>
      <c r="AA308" s="135">
        <v>2.596699529936997</v>
      </c>
      <c r="AB308" s="135">
        <v>38.841456389095818</v>
      </c>
      <c r="AC308" s="135">
        <v>35.169168696451059</v>
      </c>
      <c r="AD308" s="135">
        <v>26.414937295313958</v>
      </c>
      <c r="AE308" s="135">
        <v>1.7597544110605796</v>
      </c>
      <c r="AF308" s="135">
        <v>27.659271572597834</v>
      </c>
      <c r="AG308" s="135">
        <v>25.170603018030082</v>
      </c>
      <c r="AH308" s="135">
        <v>22.769306782037873</v>
      </c>
      <c r="AI308" s="135">
        <v>1.7994320055842019</v>
      </c>
      <c r="AJ308" s="135">
        <v>24.041697355470642</v>
      </c>
      <c r="AK308" s="135">
        <v>21.4969162086051</v>
      </c>
    </row>
    <row r="309" spans="1:37" x14ac:dyDescent="0.25">
      <c r="A309" s="134" t="s">
        <v>139</v>
      </c>
      <c r="B309" s="135">
        <v>56.59660966720211</v>
      </c>
      <c r="C309" s="135">
        <v>3.0531260184652966</v>
      </c>
      <c r="D309" s="135">
        <v>58.755495778676121</v>
      </c>
      <c r="E309" s="135">
        <v>54.437723555728098</v>
      </c>
      <c r="F309" s="135">
        <v>40.915071514409931</v>
      </c>
      <c r="G309" s="135">
        <v>3.2945761134347724</v>
      </c>
      <c r="H309" s="135">
        <v>43.244688625354861</v>
      </c>
      <c r="I309" s="135">
        <v>38.585454403465</v>
      </c>
      <c r="J309" s="135">
        <v>33.71530702850319</v>
      </c>
      <c r="K309" s="135">
        <v>0.51911770418332259</v>
      </c>
      <c r="L309" s="135">
        <v>34.082378677365647</v>
      </c>
      <c r="M309" s="135">
        <v>33.348235379640727</v>
      </c>
      <c r="N309" s="135"/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>
        <v>45.383350281131953</v>
      </c>
      <c r="AA309" s="135">
        <v>1.1414939075345538</v>
      </c>
      <c r="AB309" s="135">
        <v>46.190508363832876</v>
      </c>
      <c r="AC309" s="135">
        <v>44.576192198431031</v>
      </c>
      <c r="AD309" s="135">
        <v>27.546104538501659</v>
      </c>
      <c r="AE309" s="135">
        <v>0.34306196979519465</v>
      </c>
      <c r="AF309" s="135">
        <v>27.788685983711389</v>
      </c>
      <c r="AG309" s="135">
        <v>27.303523093291926</v>
      </c>
      <c r="AH309" s="135">
        <v>38.350078346655138</v>
      </c>
      <c r="AI309" s="135">
        <v>3.1917951362603203</v>
      </c>
      <c r="AJ309" s="135">
        <v>40.607018331663042</v>
      </c>
      <c r="AK309" s="135">
        <v>36.093138361647235</v>
      </c>
    </row>
    <row r="310" spans="1:37" x14ac:dyDescent="0.25">
      <c r="A310" s="134" t="s">
        <v>134</v>
      </c>
      <c r="B310" s="135">
        <v>47.081753430208096</v>
      </c>
      <c r="C310" s="135">
        <v>2.3752224926599541</v>
      </c>
      <c r="D310" s="135">
        <v>48.761289361594848</v>
      </c>
      <c r="E310" s="135">
        <v>45.402217498821337</v>
      </c>
      <c r="F310" s="135">
        <v>23.911390988277173</v>
      </c>
      <c r="G310" s="135">
        <v>9.1355121781297086</v>
      </c>
      <c r="H310" s="135">
        <v>30.371173599044983</v>
      </c>
      <c r="I310" s="135">
        <v>17.451608377509363</v>
      </c>
      <c r="J310" s="135">
        <v>49.816279250151474</v>
      </c>
      <c r="K310" s="135">
        <v>14.534622823759733</v>
      </c>
      <c r="L310" s="135">
        <v>60.093809610820742</v>
      </c>
      <c r="M310" s="135">
        <v>39.538748889482207</v>
      </c>
      <c r="N310" s="135"/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>
        <v>49.368169162288396</v>
      </c>
      <c r="AA310" s="135">
        <v>4.6000592985398612</v>
      </c>
      <c r="AB310" s="135">
        <v>52.620902286146226</v>
      </c>
      <c r="AC310" s="135">
        <v>46.115436038430559</v>
      </c>
      <c r="AD310" s="135">
        <v>28.071294455585942</v>
      </c>
      <c r="AE310" s="135">
        <v>8.5480272867490843</v>
      </c>
      <c r="AF310" s="135">
        <v>34.11566251581386</v>
      </c>
      <c r="AG310" s="135">
        <v>22.026926395358025</v>
      </c>
      <c r="AH310" s="135">
        <v>45.788280619410273</v>
      </c>
      <c r="AI310" s="135">
        <v>8.488131174649574</v>
      </c>
      <c r="AJ310" s="135">
        <v>51.790295732605934</v>
      </c>
      <c r="AK310" s="135">
        <v>39.786265506214605</v>
      </c>
    </row>
    <row r="311" spans="1:37" x14ac:dyDescent="0.25">
      <c r="A311" s="134" t="s">
        <v>141</v>
      </c>
      <c r="B311" s="135">
        <v>49.585428412615386</v>
      </c>
      <c r="C311" s="135">
        <v>0.88923801733471242</v>
      </c>
      <c r="D311" s="135">
        <v>50.214214644761547</v>
      </c>
      <c r="E311" s="135">
        <v>48.956642180469217</v>
      </c>
      <c r="F311" s="135">
        <v>39.285618256733514</v>
      </c>
      <c r="G311" s="135">
        <v>1.1684144607704303</v>
      </c>
      <c r="H311" s="135">
        <v>40.111812045180862</v>
      </c>
      <c r="I311" s="135">
        <v>38.459424468286159</v>
      </c>
      <c r="J311" s="135">
        <v>22.144591835146024</v>
      </c>
      <c r="K311" s="135">
        <v>0.60022935338747696</v>
      </c>
      <c r="L311" s="135">
        <v>22.569018081193576</v>
      </c>
      <c r="M311" s="135">
        <v>21.720165589098471</v>
      </c>
      <c r="N311" s="135"/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>
        <v>89.216065801718543</v>
      </c>
      <c r="AA311" s="135">
        <v>2.0138516212505961</v>
      </c>
      <c r="AB311" s="135">
        <v>90.640073939407813</v>
      </c>
      <c r="AC311" s="135">
        <v>87.792057664029286</v>
      </c>
      <c r="AD311" s="135">
        <v>74.981813370431766</v>
      </c>
      <c r="AE311" s="135">
        <v>2.4764054104811422</v>
      </c>
      <c r="AF311" s="135">
        <v>76.732896429150131</v>
      </c>
      <c r="AG311" s="135">
        <v>73.230730311713401</v>
      </c>
      <c r="AH311" s="135">
        <v>30.603642727266575</v>
      </c>
      <c r="AI311" s="135">
        <v>0.99449064684753197</v>
      </c>
      <c r="AJ311" s="135">
        <v>31.306853807479147</v>
      </c>
      <c r="AK311" s="135">
        <v>29.900431647053999</v>
      </c>
    </row>
    <row r="312" spans="1:37" x14ac:dyDescent="0.25">
      <c r="A312" s="133">
        <v>438</v>
      </c>
      <c r="B312" s="135">
        <v>14.93927335532913</v>
      </c>
      <c r="C312" s="135">
        <v>12.269684418085909</v>
      </c>
      <c r="D312" s="135">
        <v>35.987573118559439</v>
      </c>
      <c r="E312" s="135">
        <v>2.7611849899904057</v>
      </c>
      <c r="F312" s="135">
        <v>7.2508114813439022</v>
      </c>
      <c r="G312" s="135">
        <v>5.8447786952946599</v>
      </c>
      <c r="H312" s="135">
        <v>14.622060705884802</v>
      </c>
      <c r="I312" s="135">
        <v>1.0712036661101363</v>
      </c>
      <c r="J312" s="135">
        <v>16.53019302906824</v>
      </c>
      <c r="K312" s="135">
        <v>17.208835773767973</v>
      </c>
      <c r="L312" s="135">
        <v>49.491879559623321</v>
      </c>
      <c r="M312" s="135">
        <v>2.3237563814577813</v>
      </c>
      <c r="N312" s="135"/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>
        <v>16.462039461907771</v>
      </c>
      <c r="AA312" s="135">
        <v>14.567679706334417</v>
      </c>
      <c r="AB312" s="135">
        <v>37.962070768757101</v>
      </c>
      <c r="AC312" s="135">
        <v>1.5904179737441704</v>
      </c>
      <c r="AD312" s="135">
        <v>10.341605426238583</v>
      </c>
      <c r="AE312" s="135">
        <v>10.285424160949376</v>
      </c>
      <c r="AF312" s="135">
        <v>25.980117932435029</v>
      </c>
      <c r="AG312" s="135">
        <v>-0.54901615903790124</v>
      </c>
      <c r="AH312" s="135">
        <v>13.158933176688752</v>
      </c>
      <c r="AI312" s="135">
        <v>9.6635616119143553</v>
      </c>
      <c r="AJ312" s="135">
        <v>31.29919852791647</v>
      </c>
      <c r="AK312" s="135">
        <v>4.5660997526029234</v>
      </c>
    </row>
    <row r="313" spans="1:37" x14ac:dyDescent="0.25">
      <c r="A313" s="134" t="s">
        <v>140</v>
      </c>
      <c r="B313" s="135">
        <v>2.7659506708548087</v>
      </c>
      <c r="C313" s="135">
        <v>6.739690512389678E-3</v>
      </c>
      <c r="D313" s="135">
        <v>2.7707163517192117</v>
      </c>
      <c r="E313" s="135">
        <v>2.7611849899904057</v>
      </c>
      <c r="F313" s="135">
        <v>1.3805515481105388</v>
      </c>
      <c r="G313" s="135">
        <v>0.43748397021636065</v>
      </c>
      <c r="H313" s="135">
        <v>1.6898994301109411</v>
      </c>
      <c r="I313" s="135">
        <v>1.0712036661101363</v>
      </c>
      <c r="J313" s="135">
        <v>2.9786081139001803</v>
      </c>
      <c r="K313" s="135">
        <v>0.92610020136355797</v>
      </c>
      <c r="L313" s="135">
        <v>3.6334598463425789</v>
      </c>
      <c r="M313" s="135">
        <v>2.3237563814577813</v>
      </c>
      <c r="N313" s="135"/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>
        <v>1.7849843424906116</v>
      </c>
      <c r="AA313" s="135">
        <v>0.27515839746290088</v>
      </c>
      <c r="AB313" s="135">
        <v>1.9795507112370527</v>
      </c>
      <c r="AC313" s="135">
        <v>1.5904179737441704</v>
      </c>
      <c r="AD313" s="135">
        <v>-0.34661638729645283</v>
      </c>
      <c r="AE313" s="135">
        <v>0.28623650221797509</v>
      </c>
      <c r="AF313" s="135">
        <v>-0.1442166155550044</v>
      </c>
      <c r="AG313" s="135">
        <v>-0.54901615903790124</v>
      </c>
      <c r="AH313" s="135">
        <v>4.5829415690421893</v>
      </c>
      <c r="AI313" s="135">
        <v>2.381792522330526E-2</v>
      </c>
      <c r="AJ313" s="135">
        <v>4.5997833854814543</v>
      </c>
      <c r="AK313" s="135">
        <v>4.5660997526029234</v>
      </c>
    </row>
    <row r="314" spans="1:37" x14ac:dyDescent="0.25">
      <c r="A314" s="134" t="s">
        <v>136</v>
      </c>
      <c r="B314" s="135">
        <v>6.0477507480877719</v>
      </c>
      <c r="C314" s="135">
        <v>0.22273584962866338</v>
      </c>
      <c r="D314" s="135">
        <v>6.2052487777735443</v>
      </c>
      <c r="E314" s="135">
        <v>5.8902527184019995</v>
      </c>
      <c r="F314" s="135">
        <v>3.0885858077594204</v>
      </c>
      <c r="G314" s="135">
        <v>8.3961793081762937E-3</v>
      </c>
      <c r="H314" s="135">
        <v>3.0945228030840539</v>
      </c>
      <c r="I314" s="135">
        <v>3.0826488124347873</v>
      </c>
      <c r="J314" s="135">
        <v>6.3622046217059562</v>
      </c>
      <c r="K314" s="135">
        <v>0.49693386221346819</v>
      </c>
      <c r="L314" s="135">
        <v>6.7135899254783284</v>
      </c>
      <c r="M314" s="135">
        <v>6.010819317933584</v>
      </c>
      <c r="N314" s="135"/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>
        <v>6.7922659482539425</v>
      </c>
      <c r="AA314" s="135">
        <v>0.14241534320581434</v>
      </c>
      <c r="AB314" s="135">
        <v>6.8929688031798149</v>
      </c>
      <c r="AC314" s="135">
        <v>6.6915630933280701</v>
      </c>
      <c r="AD314" s="135">
        <v>3.9491794474576896</v>
      </c>
      <c r="AE314" s="135">
        <v>5.8459576063671324E-3</v>
      </c>
      <c r="AF314" s="135">
        <v>3.9533131637238208</v>
      </c>
      <c r="AG314" s="135">
        <v>3.9450457311915579</v>
      </c>
      <c r="AH314" s="135">
        <v>6.1126359767119443</v>
      </c>
      <c r="AI314" s="135">
        <v>0.29362417903846411</v>
      </c>
      <c r="AJ314" s="135">
        <v>6.3202596248303857</v>
      </c>
      <c r="AK314" s="135">
        <v>5.9050123285935019</v>
      </c>
    </row>
    <row r="315" spans="1:37" x14ac:dyDescent="0.25">
      <c r="A315" s="134" t="s">
        <v>139</v>
      </c>
      <c r="B315" s="135">
        <v>20.841098318790998</v>
      </c>
      <c r="C315" s="135">
        <v>0.70571923502615086</v>
      </c>
      <c r="D315" s="135">
        <v>21.340117175491859</v>
      </c>
      <c r="E315" s="135">
        <v>20.342079462090133</v>
      </c>
      <c r="F315" s="135">
        <v>14.413046448836383</v>
      </c>
      <c r="G315" s="135">
        <v>0.29559079704712504</v>
      </c>
      <c r="H315" s="135">
        <v>14.622060705884802</v>
      </c>
      <c r="I315" s="135">
        <v>14.204032191787961</v>
      </c>
      <c r="J315" s="135">
        <v>13.820311520402424</v>
      </c>
      <c r="K315" s="135">
        <v>0.88177614165496376</v>
      </c>
      <c r="L315" s="135">
        <v>14.443821409655175</v>
      </c>
      <c r="M315" s="135">
        <v>13.19680163114967</v>
      </c>
      <c r="N315" s="135"/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>
        <v>20.381756436573333</v>
      </c>
      <c r="AA315" s="135">
        <v>0.14021221878176954</v>
      </c>
      <c r="AB315" s="135">
        <v>20.480901447279557</v>
      </c>
      <c r="AC315" s="135">
        <v>20.282611425867106</v>
      </c>
      <c r="AD315" s="135">
        <v>13.071647672782261</v>
      </c>
      <c r="AE315" s="135">
        <v>0.37665070169113468</v>
      </c>
      <c r="AF315" s="135">
        <v>13.337979938086743</v>
      </c>
      <c r="AG315" s="135">
        <v>12.805315407477778</v>
      </c>
      <c r="AH315" s="135">
        <v>15.716733842150806</v>
      </c>
      <c r="AI315" s="135">
        <v>1.1112552790180485</v>
      </c>
      <c r="AJ315" s="135">
        <v>16.502509985573823</v>
      </c>
      <c r="AK315" s="135">
        <v>14.930957698727786</v>
      </c>
    </row>
    <row r="316" spans="1:37" x14ac:dyDescent="0.25">
      <c r="A316" s="134" t="s">
        <v>94</v>
      </c>
      <c r="B316" s="135">
        <v>30.102293683582943</v>
      </c>
      <c r="C316" s="135">
        <v>8.3230419952992243</v>
      </c>
      <c r="D316" s="135">
        <v>35.987573118559439</v>
      </c>
      <c r="E316" s="135">
        <v>24.217014248606443</v>
      </c>
      <c r="F316" s="135">
        <v>10.121062120669269</v>
      </c>
      <c r="G316" s="135">
        <v>4.0263114549286065</v>
      </c>
      <c r="H316" s="135">
        <v>12.968094253618364</v>
      </c>
      <c r="I316" s="135">
        <v>7.2740299877201711</v>
      </c>
      <c r="J316" s="135">
        <v>42.959647860264397</v>
      </c>
      <c r="K316" s="135">
        <v>9.2379706617968775</v>
      </c>
      <c r="L316" s="135">
        <v>49.491879559623321</v>
      </c>
      <c r="M316" s="135">
        <v>36.42741616090548</v>
      </c>
      <c r="N316" s="135"/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>
        <v>36.889151120313194</v>
      </c>
      <c r="AA316" s="135">
        <v>1.5173375181658275</v>
      </c>
      <c r="AB316" s="135">
        <v>37.962070768757101</v>
      </c>
      <c r="AC316" s="135">
        <v>35.816231471869287</v>
      </c>
      <c r="AD316" s="135">
        <v>24.692210972010841</v>
      </c>
      <c r="AE316" s="135">
        <v>1.8213754905065336</v>
      </c>
      <c r="AF316" s="135">
        <v>25.980117932435029</v>
      </c>
      <c r="AG316" s="135">
        <v>23.40430401158665</v>
      </c>
      <c r="AH316" s="135">
        <v>26.223421318850072</v>
      </c>
      <c r="AI316" s="135">
        <v>7.1782329686459443</v>
      </c>
      <c r="AJ316" s="135">
        <v>31.29919852791647</v>
      </c>
      <c r="AK316" s="135">
        <v>21.14764410978367</v>
      </c>
    </row>
    <row r="317" spans="1:37" x14ac:dyDescent="0.25">
      <c r="A317" s="133">
        <v>440</v>
      </c>
      <c r="B317" s="135">
        <v>11.448347935760868</v>
      </c>
      <c r="C317" s="135">
        <v>1.6157543385770614</v>
      </c>
      <c r="D317" s="135">
        <v>14.21354830177234</v>
      </c>
      <c r="E317" s="135">
        <v>9.4392534073307317</v>
      </c>
      <c r="F317" s="135">
        <v>7.2092661260993314</v>
      </c>
      <c r="G317" s="135">
        <v>1.8465247949800718</v>
      </c>
      <c r="H317" s="135">
        <v>9.7946122893635206</v>
      </c>
      <c r="I317" s="135">
        <v>3.9584246371084419</v>
      </c>
      <c r="J317" s="135">
        <v>9.1140258907722966</v>
      </c>
      <c r="K317" s="135">
        <v>1.3536327256589622</v>
      </c>
      <c r="L317" s="135">
        <v>11.783781855977924</v>
      </c>
      <c r="M317" s="135">
        <v>7.4394304432421814</v>
      </c>
      <c r="N317" s="135"/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>
        <v>12.559343434269213</v>
      </c>
      <c r="AA317" s="135">
        <v>2.9971869090364427</v>
      </c>
      <c r="AB317" s="135">
        <v>16.05695518401005</v>
      </c>
      <c r="AC317" s="135">
        <v>10.040181585930505</v>
      </c>
      <c r="AD317" s="135">
        <v>7.1555229729149632</v>
      </c>
      <c r="AE317" s="135">
        <v>1.4139298762112644</v>
      </c>
      <c r="AF317" s="135">
        <v>9.0397371997788305</v>
      </c>
      <c r="AG317" s="135">
        <v>5.7599837636085036</v>
      </c>
      <c r="AH317" s="135">
        <v>11.618213991911642</v>
      </c>
      <c r="AI317" s="135">
        <v>3.693650174701804</v>
      </c>
      <c r="AJ317" s="135">
        <v>15.087018666097126</v>
      </c>
      <c r="AK317" s="135">
        <v>7.6649962133178349</v>
      </c>
    </row>
    <row r="318" spans="1:37" x14ac:dyDescent="0.25">
      <c r="A318" s="134" t="s">
        <v>142</v>
      </c>
      <c r="B318" s="135">
        <v>9.6656143149842748</v>
      </c>
      <c r="C318" s="135">
        <v>0.32012266559473507</v>
      </c>
      <c r="D318" s="135">
        <v>9.8919752226378179</v>
      </c>
      <c r="E318" s="135">
        <v>9.4392534073307317</v>
      </c>
      <c r="F318" s="135">
        <v>4.4307683439069772</v>
      </c>
      <c r="G318" s="135">
        <v>0.66799487625607123</v>
      </c>
      <c r="H318" s="135">
        <v>4.9031120507055128</v>
      </c>
      <c r="I318" s="135">
        <v>3.9584246371084419</v>
      </c>
      <c r="J318" s="135">
        <v>11.254918837816192</v>
      </c>
      <c r="K318" s="135">
        <v>0.74792525292188539</v>
      </c>
      <c r="L318" s="135">
        <v>11.783781855977924</v>
      </c>
      <c r="M318" s="135">
        <v>10.726055819654457</v>
      </c>
      <c r="N318" s="135"/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</row>
    <row r="319" spans="1:37" x14ac:dyDescent="0.25">
      <c r="A319" s="134" t="s">
        <v>143</v>
      </c>
      <c r="B319" s="135">
        <v>13.813649334265028</v>
      </c>
      <c r="C319" s="135">
        <v>0.56554254342782662</v>
      </c>
      <c r="D319" s="135">
        <v>14.21354830177234</v>
      </c>
      <c r="E319" s="135">
        <v>13.413750366757716</v>
      </c>
      <c r="F319" s="135">
        <v>9.6256287809571859</v>
      </c>
      <c r="G319" s="135">
        <v>0.23897876940568805</v>
      </c>
      <c r="H319" s="135">
        <v>9.7946122893635206</v>
      </c>
      <c r="I319" s="135">
        <v>9.4566452725508512</v>
      </c>
      <c r="J319" s="135">
        <v>9.0042441896118586</v>
      </c>
      <c r="K319" s="135">
        <v>0.70211211414774222</v>
      </c>
      <c r="L319" s="135">
        <v>9.5007124266789624</v>
      </c>
      <c r="M319" s="135">
        <v>8.5077759525447547</v>
      </c>
      <c r="N319" s="135"/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</row>
    <row r="320" spans="1:37" x14ac:dyDescent="0.25">
      <c r="A320" s="134" t="s">
        <v>133</v>
      </c>
      <c r="B320" s="135">
        <v>10.668194433159904</v>
      </c>
      <c r="C320" s="135">
        <v>0.35606316482197503</v>
      </c>
      <c r="D320" s="135">
        <v>10.988054287327898</v>
      </c>
      <c r="E320" s="135">
        <v>10.16053748780622</v>
      </c>
      <c r="F320" s="135">
        <v>6.9718436788771232</v>
      </c>
      <c r="G320" s="135">
        <v>0.22344875825273652</v>
      </c>
      <c r="H320" s="135">
        <v>7.2442044591420709</v>
      </c>
      <c r="I320" s="135">
        <v>6.700337281647065</v>
      </c>
      <c r="J320" s="135">
        <v>7.9471541217079755</v>
      </c>
      <c r="K320" s="135">
        <v>0.34194901511046566</v>
      </c>
      <c r="L320" s="135">
        <v>8.1625836410623052</v>
      </c>
      <c r="M320" s="135">
        <v>7.4394304432421814</v>
      </c>
      <c r="N320" s="135"/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>
        <v>10.061970693676509</v>
      </c>
      <c r="AA320" s="135">
        <v>3.0814451686416409E-2</v>
      </c>
      <c r="AB320" s="135">
        <v>10.083759801422513</v>
      </c>
      <c r="AC320" s="135">
        <v>10.040181585930505</v>
      </c>
      <c r="AD320" s="135">
        <v>6.1175254158583803</v>
      </c>
      <c r="AE320" s="135">
        <v>0.50564025372506216</v>
      </c>
      <c r="AF320" s="135">
        <v>6.4750670681082569</v>
      </c>
      <c r="AG320" s="135">
        <v>5.7599837636085036</v>
      </c>
      <c r="AH320" s="135">
        <v>8.4805573473089773</v>
      </c>
      <c r="AI320" s="135">
        <v>1.1533776166346388</v>
      </c>
      <c r="AJ320" s="135">
        <v>9.2961184813001179</v>
      </c>
      <c r="AK320" s="135">
        <v>7.6649962133178349</v>
      </c>
    </row>
    <row r="321" spans="1:37" x14ac:dyDescent="0.25">
      <c r="A321" s="134" t="s">
        <v>134</v>
      </c>
      <c r="B321" s="135">
        <v>12.426087163235223</v>
      </c>
      <c r="C321" s="135">
        <v>0.8951051563919511</v>
      </c>
      <c r="D321" s="135">
        <v>13.059022089195047</v>
      </c>
      <c r="E321" s="135">
        <v>11.793152237275399</v>
      </c>
      <c r="F321" s="135">
        <v>8.0462461478782519</v>
      </c>
      <c r="G321" s="135">
        <v>1.1355627319912713</v>
      </c>
      <c r="H321" s="135">
        <v>8.8492102561320021</v>
      </c>
      <c r="I321" s="135">
        <v>7.2432820396245017</v>
      </c>
      <c r="J321" s="135">
        <v>9.4166581830174856</v>
      </c>
      <c r="K321" s="135">
        <v>0.51698378753845953</v>
      </c>
      <c r="L321" s="135">
        <v>9.7822209249494296</v>
      </c>
      <c r="M321" s="135">
        <v>9.0510954410855415</v>
      </c>
      <c r="N321" s="135"/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>
        <v>15.05671617486192</v>
      </c>
      <c r="AA321" s="135">
        <v>1.4145515723519066</v>
      </c>
      <c r="AB321" s="135">
        <v>16.05695518401005</v>
      </c>
      <c r="AC321" s="135">
        <v>14.05647716571379</v>
      </c>
      <c r="AD321" s="135">
        <v>8.193520529971547</v>
      </c>
      <c r="AE321" s="135">
        <v>1.1967310911476674</v>
      </c>
      <c r="AF321" s="135">
        <v>9.0397371997788305</v>
      </c>
      <c r="AG321" s="135">
        <v>7.3473038601642644</v>
      </c>
      <c r="AH321" s="135">
        <v>14.755870636514306</v>
      </c>
      <c r="AI321" s="135">
        <v>0.46831403458911708</v>
      </c>
      <c r="AJ321" s="135">
        <v>15.087018666097126</v>
      </c>
      <c r="AK321" s="135">
        <v>14.424722606931484</v>
      </c>
    </row>
    <row r="322" spans="1:37" x14ac:dyDescent="0.25">
      <c r="A322" s="133">
        <v>454</v>
      </c>
      <c r="B322" s="135">
        <v>27.211388406221023</v>
      </c>
      <c r="C322" s="135">
        <v>16.648205176312878</v>
      </c>
      <c r="D322" s="135">
        <v>54.47379960009949</v>
      </c>
      <c r="E322" s="135">
        <v>5.0225547032801456</v>
      </c>
      <c r="F322" s="135">
        <v>19.064916988420784</v>
      </c>
      <c r="G322" s="135">
        <v>12.940026053954412</v>
      </c>
      <c r="H322" s="135">
        <v>42.836059680955515</v>
      </c>
      <c r="I322" s="135">
        <v>3.3790159412532548</v>
      </c>
      <c r="J322" s="135">
        <v>17.514913548270517</v>
      </c>
      <c r="K322" s="135">
        <v>9.5358863839725068</v>
      </c>
      <c r="L322" s="135">
        <v>30.811200172133862</v>
      </c>
      <c r="M322" s="135">
        <v>3.4368646487938732</v>
      </c>
      <c r="N322" s="135"/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>
        <v>25.413749474095759</v>
      </c>
      <c r="AA322" s="135">
        <v>14.668087685182638</v>
      </c>
      <c r="AB322" s="135">
        <v>49.219479298451532</v>
      </c>
      <c r="AC322" s="135">
        <v>14.323116732542651</v>
      </c>
      <c r="AD322" s="135">
        <v>18.848295438295221</v>
      </c>
      <c r="AE322" s="135">
        <v>12.480178817206751</v>
      </c>
      <c r="AF322" s="135">
        <v>39.008482226953696</v>
      </c>
      <c r="AG322" s="135">
        <v>9.9766290897099363</v>
      </c>
      <c r="AH322" s="135">
        <v>14.115726176971158</v>
      </c>
      <c r="AI322" s="135">
        <v>4.8864483957776823</v>
      </c>
      <c r="AJ322" s="135">
        <v>22.270281658565974</v>
      </c>
      <c r="AK322" s="135">
        <v>8.9931922591483175</v>
      </c>
    </row>
    <row r="323" spans="1:37" x14ac:dyDescent="0.25">
      <c r="A323" s="134" t="s">
        <v>87</v>
      </c>
      <c r="B323" s="135">
        <v>5.0544169021198648</v>
      </c>
      <c r="C323" s="135">
        <v>4.5059953726265645E-2</v>
      </c>
      <c r="D323" s="135">
        <v>5.0862791009595849</v>
      </c>
      <c r="E323" s="135">
        <v>5.0225547032801456</v>
      </c>
      <c r="F323" s="135">
        <v>3.4015144737099856</v>
      </c>
      <c r="G323" s="135">
        <v>3.1817729733728602E-2</v>
      </c>
      <c r="H323" s="135">
        <v>3.424013006166716</v>
      </c>
      <c r="I323" s="135">
        <v>3.3790159412532548</v>
      </c>
      <c r="J323" s="135">
        <v>3.5537402210812425</v>
      </c>
      <c r="K323" s="135">
        <v>0.16528701943890955</v>
      </c>
      <c r="L323" s="135">
        <v>3.6706157933686114</v>
      </c>
      <c r="M323" s="135">
        <v>3.4368646487938732</v>
      </c>
      <c r="N323" s="135"/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>
        <v>14.326642045045453</v>
      </c>
      <c r="AA323" s="135">
        <v>4.9855447465834944E-3</v>
      </c>
      <c r="AB323" s="135">
        <v>14.330167357548254</v>
      </c>
      <c r="AC323" s="135">
        <v>14.323116732542651</v>
      </c>
      <c r="AD323" s="135">
        <v>10.058432850859244</v>
      </c>
      <c r="AE323" s="135">
        <v>0.11568798847037828</v>
      </c>
      <c r="AF323" s="135">
        <v>10.14023661200855</v>
      </c>
      <c r="AG323" s="135">
        <v>9.9766290897099363</v>
      </c>
      <c r="AH323" s="135">
        <v>9.1766497675003489</v>
      </c>
      <c r="AI323" s="135">
        <v>0.25944809643064076</v>
      </c>
      <c r="AJ323" s="135">
        <v>9.3601072758523802</v>
      </c>
      <c r="AK323" s="135">
        <v>8.9931922591483175</v>
      </c>
    </row>
    <row r="324" spans="1:37" x14ac:dyDescent="0.25">
      <c r="A324" s="134" t="s">
        <v>88</v>
      </c>
      <c r="B324" s="135">
        <v>24.110184282045999</v>
      </c>
      <c r="C324" s="135">
        <v>0.1571434391313393</v>
      </c>
      <c r="D324" s="135">
        <v>24.221301473474892</v>
      </c>
      <c r="E324" s="135">
        <v>23.999067090617103</v>
      </c>
      <c r="F324" s="135">
        <v>15.288708721661351</v>
      </c>
      <c r="G324" s="135">
        <v>6.3937005349411991E-2</v>
      </c>
      <c r="H324" s="135">
        <v>15.333919011712913</v>
      </c>
      <c r="I324" s="135">
        <v>15.243498431609787</v>
      </c>
      <c r="J324" s="135">
        <v>18.966172454826989</v>
      </c>
      <c r="K324" s="135">
        <v>0.20039383263135252</v>
      </c>
      <c r="L324" s="135">
        <v>19.107872292788247</v>
      </c>
      <c r="M324" s="135">
        <v>18.824472616865734</v>
      </c>
      <c r="N324" s="135"/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>
        <v>19.101123435928379</v>
      </c>
      <c r="AA324" s="135">
        <v>0.91850993548071003</v>
      </c>
      <c r="AB324" s="135">
        <v>19.750608039894082</v>
      </c>
      <c r="AC324" s="135">
        <v>18.451638831962672</v>
      </c>
      <c r="AD324" s="135">
        <v>12.75485088413404</v>
      </c>
      <c r="AE324" s="135">
        <v>0.49680156921742541</v>
      </c>
      <c r="AF324" s="135">
        <v>13.106142642631772</v>
      </c>
      <c r="AG324" s="135">
        <v>12.40355912563631</v>
      </c>
      <c r="AH324" s="135">
        <v>13.644485986357825</v>
      </c>
      <c r="AI324" s="135">
        <v>0.90667298746642133</v>
      </c>
      <c r="AJ324" s="135">
        <v>14.285600604113977</v>
      </c>
      <c r="AK324" s="135">
        <v>13.003371368601675</v>
      </c>
    </row>
    <row r="325" spans="1:37" x14ac:dyDescent="0.25">
      <c r="A325" s="134" t="s">
        <v>89</v>
      </c>
      <c r="B325" s="135">
        <v>33.998509715001347</v>
      </c>
      <c r="C325" s="135">
        <v>3.1542162463025121</v>
      </c>
      <c r="D325" s="135">
        <v>36.228877412090682</v>
      </c>
      <c r="E325" s="135">
        <v>31.768142017912005</v>
      </c>
      <c r="F325" s="135">
        <v>24.871267381035238</v>
      </c>
      <c r="G325" s="135">
        <v>2.8615839278557229</v>
      </c>
      <c r="H325" s="135">
        <v>26.894712781356471</v>
      </c>
      <c r="I325" s="135">
        <v>22.847821980714002</v>
      </c>
      <c r="J325" s="135">
        <v>19.623571018027128</v>
      </c>
      <c r="K325" s="135">
        <v>0.62915948466084759</v>
      </c>
      <c r="L325" s="135">
        <v>20.068453956078557</v>
      </c>
      <c r="M325" s="135">
        <v>19.178688079975704</v>
      </c>
      <c r="N325" s="135"/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>
        <v>19.312858865470062</v>
      </c>
      <c r="AA325" s="135">
        <v>0.70208002499987887</v>
      </c>
      <c r="AB325" s="135">
        <v>19.809304412083012</v>
      </c>
      <c r="AC325" s="135">
        <v>18.816413318857116</v>
      </c>
      <c r="AD325" s="135">
        <v>13.645052524918928</v>
      </c>
      <c r="AE325" s="135">
        <v>0.37820812372206997</v>
      </c>
      <c r="AF325" s="135">
        <v>13.912486053902665</v>
      </c>
      <c r="AG325" s="135">
        <v>13.37761899593519</v>
      </c>
      <c r="AH325" s="135">
        <v>12.185783632184938</v>
      </c>
      <c r="AI325" s="135">
        <v>0.69632458774694839</v>
      </c>
      <c r="AJ325" s="135">
        <v>12.678159470087742</v>
      </c>
      <c r="AK325" s="135">
        <v>11.693407794282134</v>
      </c>
    </row>
    <row r="326" spans="1:37" x14ac:dyDescent="0.25">
      <c r="A326" s="134" t="s">
        <v>90</v>
      </c>
      <c r="B326" s="135">
        <v>45.682442725716896</v>
      </c>
      <c r="C326" s="135">
        <v>12.432856123413776</v>
      </c>
      <c r="D326" s="135">
        <v>54.47379960009949</v>
      </c>
      <c r="E326" s="135">
        <v>36.891085851334296</v>
      </c>
      <c r="F326" s="135">
        <v>32.698177377276565</v>
      </c>
      <c r="G326" s="135">
        <v>14.337130647604967</v>
      </c>
      <c r="H326" s="135">
        <v>42.836059680955515</v>
      </c>
      <c r="I326" s="135">
        <v>22.560295073597619</v>
      </c>
      <c r="J326" s="135">
        <v>27.916170499146709</v>
      </c>
      <c r="K326" s="135">
        <v>4.0941902270109916</v>
      </c>
      <c r="L326" s="135">
        <v>30.811200172133862</v>
      </c>
      <c r="M326" s="135">
        <v>25.021140826159559</v>
      </c>
      <c r="N326" s="135"/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>
        <v>48.914373549939143</v>
      </c>
      <c r="AA326" s="135">
        <v>0.43148468750419705</v>
      </c>
      <c r="AB326" s="135">
        <v>49.219479298451532</v>
      </c>
      <c r="AC326" s="135">
        <v>48.609267801426761</v>
      </c>
      <c r="AD326" s="135">
        <v>38.934845493268668</v>
      </c>
      <c r="AE326" s="135">
        <v>0.10413806746279289</v>
      </c>
      <c r="AF326" s="135">
        <v>39.008482226953696</v>
      </c>
      <c r="AG326" s="135">
        <v>38.861208759583633</v>
      </c>
      <c r="AH326" s="135">
        <v>21.455985321841521</v>
      </c>
      <c r="AI326" s="135">
        <v>1.1515889231864431</v>
      </c>
      <c r="AJ326" s="135">
        <v>22.270281658565974</v>
      </c>
      <c r="AK326" s="135">
        <v>20.641688985117067</v>
      </c>
    </row>
    <row r="327" spans="1:37" x14ac:dyDescent="0.25">
      <c r="A327" s="133">
        <v>455</v>
      </c>
      <c r="B327" s="135">
        <v>38.847051046135732</v>
      </c>
      <c r="C327" s="135">
        <v>13.399345981421469</v>
      </c>
      <c r="D327" s="135">
        <v>60.194328881895565</v>
      </c>
      <c r="E327" s="135">
        <v>21.676600351321099</v>
      </c>
      <c r="F327" s="135">
        <v>27.76689371221136</v>
      </c>
      <c r="G327" s="135">
        <v>11.787317558632676</v>
      </c>
      <c r="H327" s="135">
        <v>46.939481070867693</v>
      </c>
      <c r="I327" s="135">
        <v>15.37995772558507</v>
      </c>
      <c r="J327" s="135">
        <v>23.822338267937386</v>
      </c>
      <c r="K327" s="135">
        <v>8.7919773554895251</v>
      </c>
      <c r="L327" s="135">
        <v>41.500230313966483</v>
      </c>
      <c r="M327" s="135">
        <v>13.537781645332464</v>
      </c>
      <c r="N327" s="135"/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>
        <v>50.284709879481348</v>
      </c>
      <c r="AA327" s="135">
        <v>20.231032703699515</v>
      </c>
      <c r="AB327" s="135">
        <v>69.123888223707027</v>
      </c>
      <c r="AC327" s="135">
        <v>29.778601626169646</v>
      </c>
      <c r="AD327" s="135">
        <v>37.901663465091048</v>
      </c>
      <c r="AE327" s="135">
        <v>17.691748138265556</v>
      </c>
      <c r="AF327" s="135">
        <v>53.176297435106719</v>
      </c>
      <c r="AG327" s="135">
        <v>18.639199092722848</v>
      </c>
      <c r="AH327" s="135">
        <v>26.623549790939148</v>
      </c>
      <c r="AI327" s="135">
        <v>6.4449846128214885</v>
      </c>
      <c r="AJ327" s="135">
        <v>34.287320195490658</v>
      </c>
      <c r="AK327" s="135">
        <v>19.318125331113141</v>
      </c>
    </row>
    <row r="328" spans="1:37" x14ac:dyDescent="0.25">
      <c r="A328" s="134" t="s">
        <v>107</v>
      </c>
      <c r="B328" s="135">
        <v>40.093963688325275</v>
      </c>
      <c r="C328" s="135">
        <v>0.15147078098690028</v>
      </c>
      <c r="D328" s="135">
        <v>40.201069704711379</v>
      </c>
      <c r="E328" s="135">
        <v>39.98685767193917</v>
      </c>
      <c r="F328" s="135">
        <v>25.944939191203289</v>
      </c>
      <c r="G328" s="135">
        <v>7.4394905598377257</v>
      </c>
      <c r="H328" s="135">
        <v>31.205453414637862</v>
      </c>
      <c r="I328" s="135">
        <v>20.684424967768713</v>
      </c>
      <c r="J328" s="135">
        <v>30.420402668812269</v>
      </c>
      <c r="K328" s="135">
        <v>15.669242524533452</v>
      </c>
      <c r="L328" s="135">
        <v>41.500230313966483</v>
      </c>
      <c r="M328" s="135">
        <v>19.340575023658054</v>
      </c>
      <c r="N328" s="135"/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</row>
    <row r="329" spans="1:37" x14ac:dyDescent="0.25">
      <c r="A329" s="134" t="s">
        <v>108</v>
      </c>
      <c r="B329" s="135">
        <v>22.364249881275008</v>
      </c>
      <c r="C329" s="135">
        <v>0.97248329142031054</v>
      </c>
      <c r="D329" s="135">
        <v>23.051899411228916</v>
      </c>
      <c r="E329" s="135">
        <v>21.676600351321099</v>
      </c>
      <c r="F329" s="135">
        <v>15.738377701384596</v>
      </c>
      <c r="G329" s="135">
        <v>0.50688239080123609</v>
      </c>
      <c r="H329" s="135">
        <v>16.096797677184124</v>
      </c>
      <c r="I329" s="135">
        <v>15.37995772558507</v>
      </c>
      <c r="J329" s="135">
        <v>14.24562518676438</v>
      </c>
      <c r="K329" s="135">
        <v>1.0010419363312018</v>
      </c>
      <c r="L329" s="135">
        <v>14.953468728196297</v>
      </c>
      <c r="M329" s="135">
        <v>13.537781645332464</v>
      </c>
      <c r="N329" s="135"/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</row>
    <row r="330" spans="1:37" x14ac:dyDescent="0.25">
      <c r="A330" s="134" t="s">
        <v>109</v>
      </c>
      <c r="B330" s="135">
        <v>56.471328295444835</v>
      </c>
      <c r="C330" s="135">
        <v>5.2651179220816688</v>
      </c>
      <c r="D330" s="135">
        <v>60.194328881895565</v>
      </c>
      <c r="E330" s="135">
        <v>52.748327708994104</v>
      </c>
      <c r="F330" s="135">
        <v>44.126690687145519</v>
      </c>
      <c r="G330" s="135">
        <v>3.9778863087725354</v>
      </c>
      <c r="H330" s="135">
        <v>46.939481070867693</v>
      </c>
      <c r="I330" s="135">
        <v>41.313900303423345</v>
      </c>
      <c r="J330" s="135">
        <v>26.540970857843515</v>
      </c>
      <c r="K330" s="135">
        <v>2.7675479686145574</v>
      </c>
      <c r="L330" s="135">
        <v>28.49792279370989</v>
      </c>
      <c r="M330" s="135">
        <v>24.58401892197714</v>
      </c>
      <c r="N330" s="135"/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>
        <v>67.630022878670019</v>
      </c>
      <c r="AA330" s="135">
        <v>2.1126446313110767</v>
      </c>
      <c r="AB330" s="135">
        <v>69.123888223707027</v>
      </c>
      <c r="AC330" s="135">
        <v>66.136157533633025</v>
      </c>
      <c r="AD330" s="135">
        <v>52.926218602918205</v>
      </c>
      <c r="AE330" s="135">
        <v>0.35366487614242548</v>
      </c>
      <c r="AF330" s="135">
        <v>53.176297435106719</v>
      </c>
      <c r="AG330" s="135">
        <v>52.676139770729691</v>
      </c>
      <c r="AH330" s="135">
        <v>31.613179192866422</v>
      </c>
      <c r="AI330" s="135">
        <v>3.7818064736091794</v>
      </c>
      <c r="AJ330" s="135">
        <v>34.287320195490658</v>
      </c>
      <c r="AK330" s="135">
        <v>28.939038190242186</v>
      </c>
    </row>
    <row r="331" spans="1:37" x14ac:dyDescent="0.25">
      <c r="A331" s="134" t="s">
        <v>94</v>
      </c>
      <c r="B331" s="135">
        <v>36.45866231949779</v>
      </c>
      <c r="C331" s="135">
        <v>6.9995018344580133</v>
      </c>
      <c r="D331" s="135">
        <v>41.408057531570719</v>
      </c>
      <c r="E331" s="135">
        <v>31.509267107424865</v>
      </c>
      <c r="F331" s="135">
        <v>25.257567269112034</v>
      </c>
      <c r="G331" s="135">
        <v>7.567739004876687</v>
      </c>
      <c r="H331" s="135">
        <v>30.608766837710274</v>
      </c>
      <c r="I331" s="135">
        <v>19.906367700513794</v>
      </c>
      <c r="J331" s="135">
        <v>24.082354358329379</v>
      </c>
      <c r="K331" s="135">
        <v>1.2217099164001504</v>
      </c>
      <c r="L331" s="135">
        <v>24.946233724858804</v>
      </c>
      <c r="M331" s="135">
        <v>23.218474991799955</v>
      </c>
      <c r="N331" s="135"/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>
        <v>32.939396880292676</v>
      </c>
      <c r="AA331" s="135">
        <v>4.4700395162653539</v>
      </c>
      <c r="AB331" s="135">
        <v>36.100192134415714</v>
      </c>
      <c r="AC331" s="135">
        <v>29.778601626169646</v>
      </c>
      <c r="AD331" s="135">
        <v>22.877108327263898</v>
      </c>
      <c r="AE331" s="135">
        <v>5.993308715594126</v>
      </c>
      <c r="AF331" s="135">
        <v>27.115017561804947</v>
      </c>
      <c r="AG331" s="135">
        <v>18.639199092722848</v>
      </c>
      <c r="AH331" s="135">
        <v>21.633920389011877</v>
      </c>
      <c r="AI331" s="135">
        <v>3.2750287785570245</v>
      </c>
      <c r="AJ331" s="135">
        <v>23.949715446910616</v>
      </c>
      <c r="AK331" s="135">
        <v>19.318125331113141</v>
      </c>
    </row>
    <row r="332" spans="1:37" x14ac:dyDescent="0.25">
      <c r="A332" s="133" t="s">
        <v>44</v>
      </c>
      <c r="B332" s="135">
        <v>12.716851355656051</v>
      </c>
      <c r="C332" s="135">
        <v>0.70291359437744738</v>
      </c>
      <c r="D332" s="135">
        <v>13.213886324828534</v>
      </c>
      <c r="E332" s="135">
        <v>12.219816386483567</v>
      </c>
      <c r="F332" s="135">
        <v>8.0762484388341615</v>
      </c>
      <c r="G332" s="135">
        <v>0.73804525152808431</v>
      </c>
      <c r="H332" s="135">
        <v>8.5981252410122107</v>
      </c>
      <c r="I332" s="135">
        <v>7.5543716366561116</v>
      </c>
      <c r="J332" s="135">
        <v>9.9772962711670647</v>
      </c>
      <c r="K332" s="135">
        <v>7.5533062873826648E-2</v>
      </c>
      <c r="L332" s="135">
        <v>10.030706212129031</v>
      </c>
      <c r="M332" s="135">
        <v>9.9238863302050984</v>
      </c>
      <c r="N332" s="135"/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>
        <v>12.211819424478762</v>
      </c>
      <c r="AA332" s="135">
        <v>0.49578823189481336</v>
      </c>
      <c r="AB332" s="135">
        <v>12.562394645284069</v>
      </c>
      <c r="AC332" s="135">
        <v>11.861244203673456</v>
      </c>
      <c r="AD332" s="135">
        <v>8.2621432619171919</v>
      </c>
      <c r="AE332" s="135">
        <v>0.61209849371745451</v>
      </c>
      <c r="AF332" s="135">
        <v>8.6949622575789096</v>
      </c>
      <c r="AG332" s="135">
        <v>7.8293242662554725</v>
      </c>
      <c r="AH332" s="135">
        <v>8.4918037495073762</v>
      </c>
      <c r="AI332" s="135">
        <v>0.25006706291876363</v>
      </c>
      <c r="AJ332" s="135">
        <v>8.6686278654486646</v>
      </c>
      <c r="AK332" s="135">
        <v>8.3149796335660877</v>
      </c>
    </row>
    <row r="333" spans="1:37" x14ac:dyDescent="0.25">
      <c r="A333" s="134" t="s">
        <v>103</v>
      </c>
      <c r="B333" s="135">
        <v>12.716851355656051</v>
      </c>
      <c r="C333" s="135">
        <v>0.70291359437744738</v>
      </c>
      <c r="D333" s="135">
        <v>13.213886324828534</v>
      </c>
      <c r="E333" s="135">
        <v>12.219816386483567</v>
      </c>
      <c r="F333" s="135">
        <v>8.0762484388341615</v>
      </c>
      <c r="G333" s="135">
        <v>0.73804525152808431</v>
      </c>
      <c r="H333" s="135">
        <v>8.5981252410122107</v>
      </c>
      <c r="I333" s="135">
        <v>7.5543716366561116</v>
      </c>
      <c r="J333" s="135">
        <v>9.9772962711670647</v>
      </c>
      <c r="K333" s="135">
        <v>7.5533062873826648E-2</v>
      </c>
      <c r="L333" s="135">
        <v>10.030706212129031</v>
      </c>
      <c r="M333" s="135">
        <v>9.9238863302050984</v>
      </c>
      <c r="N333" s="135"/>
      <c r="O333" s="135"/>
      <c r="P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>
        <v>12.211819424478762</v>
      </c>
      <c r="AA333" s="135">
        <v>0.49578823189481336</v>
      </c>
      <c r="AB333" s="135">
        <v>12.562394645284069</v>
      </c>
      <c r="AC333" s="135">
        <v>11.861244203673456</v>
      </c>
      <c r="AD333" s="135">
        <v>8.2621432619171919</v>
      </c>
      <c r="AE333" s="135">
        <v>0.61209849371745451</v>
      </c>
      <c r="AF333" s="135">
        <v>8.6949622575789096</v>
      </c>
      <c r="AG333" s="135">
        <v>7.8293242662554725</v>
      </c>
      <c r="AH333" s="135">
        <v>8.4918037495073762</v>
      </c>
      <c r="AI333" s="135">
        <v>0.25006706291876363</v>
      </c>
      <c r="AJ333" s="135">
        <v>8.6686278654486646</v>
      </c>
      <c r="AK333" s="135">
        <v>8.3149796335660877</v>
      </c>
    </row>
    <row r="334" spans="1:37" x14ac:dyDescent="0.25">
      <c r="A334" s="133" t="s">
        <v>33</v>
      </c>
      <c r="B334" s="135">
        <v>13.599966067999723</v>
      </c>
      <c r="C334" s="135">
        <v>0.81307794695839264</v>
      </c>
      <c r="D334" s="135">
        <v>14.174898997927235</v>
      </c>
      <c r="E334" s="135">
        <v>13.02503313807221</v>
      </c>
      <c r="F334" s="135">
        <v>9.1181354779014256</v>
      </c>
      <c r="G334" s="135">
        <v>0.6749453304100298</v>
      </c>
      <c r="H334" s="135">
        <v>9.5953938979645415</v>
      </c>
      <c r="I334" s="135">
        <v>8.6408770578383116</v>
      </c>
      <c r="J334" s="135">
        <v>9.6359357687113381</v>
      </c>
      <c r="K334" s="135">
        <v>0.29698512557902851</v>
      </c>
      <c r="L334" s="135">
        <v>9.8459359649197928</v>
      </c>
      <c r="M334" s="135">
        <v>9.4259355725028833</v>
      </c>
      <c r="N334" s="135"/>
      <c r="O334" s="135"/>
      <c r="P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>
        <v>11.88148150041199</v>
      </c>
      <c r="AA334" s="135">
        <v>0.51567060880234605</v>
      </c>
      <c r="AB334" s="135">
        <v>12.246115684754779</v>
      </c>
      <c r="AC334" s="135">
        <v>11.5168473160692</v>
      </c>
      <c r="AD334" s="135">
        <v>8.0598504163641866</v>
      </c>
      <c r="AE334" s="135">
        <v>0.57959116959000567</v>
      </c>
      <c r="AF334" s="135">
        <v>8.4696832626971368</v>
      </c>
      <c r="AG334" s="135">
        <v>7.6500175700312356</v>
      </c>
      <c r="AH334" s="135">
        <v>8.2165068307027767</v>
      </c>
      <c r="AI334" s="135">
        <v>0.13742920569342265</v>
      </c>
      <c r="AJ334" s="135">
        <v>8.3136839539816201</v>
      </c>
      <c r="AK334" s="135">
        <v>8.119329707423935</v>
      </c>
    </row>
    <row r="335" spans="1:37" x14ac:dyDescent="0.25">
      <c r="A335" s="134" t="s">
        <v>136</v>
      </c>
      <c r="B335" s="135">
        <v>13.599966067999723</v>
      </c>
      <c r="C335" s="135">
        <v>0.81307794695839264</v>
      </c>
      <c r="D335" s="135">
        <v>14.174898997927235</v>
      </c>
      <c r="E335" s="135">
        <v>13.02503313807221</v>
      </c>
      <c r="F335" s="135">
        <v>9.1181354779014256</v>
      </c>
      <c r="G335" s="135">
        <v>0.6749453304100298</v>
      </c>
      <c r="H335" s="135">
        <v>9.5953938979645415</v>
      </c>
      <c r="I335" s="135">
        <v>8.6408770578383116</v>
      </c>
      <c r="J335" s="135">
        <v>9.6359357687113381</v>
      </c>
      <c r="K335" s="135">
        <v>0.29698512557902851</v>
      </c>
      <c r="L335" s="135">
        <v>9.8459359649197928</v>
      </c>
      <c r="M335" s="135">
        <v>9.4259355725028833</v>
      </c>
      <c r="N335" s="135"/>
      <c r="O335" s="135"/>
      <c r="P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>
        <v>11.88148150041199</v>
      </c>
      <c r="AA335" s="135">
        <v>0.51567060880234605</v>
      </c>
      <c r="AB335" s="135">
        <v>12.246115684754779</v>
      </c>
      <c r="AC335" s="135">
        <v>11.5168473160692</v>
      </c>
      <c r="AD335" s="135">
        <v>8.0598504163641866</v>
      </c>
      <c r="AE335" s="135">
        <v>0.57959116959000567</v>
      </c>
      <c r="AF335" s="135">
        <v>8.4696832626971368</v>
      </c>
      <c r="AG335" s="135">
        <v>7.6500175700312356</v>
      </c>
      <c r="AH335" s="135">
        <v>8.2165068307027767</v>
      </c>
      <c r="AI335" s="135">
        <v>0.13742920569342265</v>
      </c>
      <c r="AJ335" s="135">
        <v>8.3136839539816201</v>
      </c>
      <c r="AK335" s="135">
        <v>8.119329707423935</v>
      </c>
    </row>
    <row r="336" spans="1:37" x14ac:dyDescent="0.25">
      <c r="A336" s="133" t="s">
        <v>29</v>
      </c>
      <c r="B336" s="135">
        <v>8.4113528458169604</v>
      </c>
      <c r="C336" s="135">
        <v>0.1633660647659905</v>
      </c>
      <c r="D336" s="135">
        <v>8.5268700980288585</v>
      </c>
      <c r="E336" s="135">
        <v>8.2958355936050605</v>
      </c>
      <c r="F336" s="135">
        <v>6.0161984961099408</v>
      </c>
      <c r="G336" s="135">
        <v>0.10557817209036796</v>
      </c>
      <c r="H336" s="135">
        <v>6.0908535375403225</v>
      </c>
      <c r="I336" s="135">
        <v>5.9415434546795591</v>
      </c>
      <c r="J336" s="135">
        <v>5.1495818518700904</v>
      </c>
      <c r="K336" s="135">
        <v>0.12424396925294159</v>
      </c>
      <c r="L336" s="135">
        <v>5.2374356050503552</v>
      </c>
      <c r="M336" s="135">
        <v>5.0617280986898265</v>
      </c>
      <c r="N336" s="135"/>
      <c r="O336" s="135"/>
      <c r="P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>
        <v>8.5515013953439833</v>
      </c>
      <c r="AA336" s="135" t="e">
        <v>#DIV/0!</v>
      </c>
      <c r="AB336" s="135">
        <v>8.5515013953439833</v>
      </c>
      <c r="AC336" s="135">
        <v>8.5515013953439833</v>
      </c>
      <c r="AD336" s="135">
        <v>6.323917949973521</v>
      </c>
      <c r="AE336" s="135" t="e">
        <v>#DIV/0!</v>
      </c>
      <c r="AF336" s="135">
        <v>6.323917949973521</v>
      </c>
      <c r="AG336" s="135">
        <v>6.323917949973521</v>
      </c>
      <c r="AH336" s="135">
        <v>4.7893044075464921</v>
      </c>
      <c r="AI336" s="135" t="e">
        <v>#DIV/0!</v>
      </c>
      <c r="AJ336" s="135">
        <v>4.7893044075464921</v>
      </c>
      <c r="AK336" s="135">
        <v>4.7893044075464921</v>
      </c>
    </row>
    <row r="337" spans="1:37" x14ac:dyDescent="0.25">
      <c r="A337" s="134" t="s">
        <v>127</v>
      </c>
      <c r="B337" s="135">
        <v>8.4113528458169604</v>
      </c>
      <c r="C337" s="135">
        <v>0.1633660647659905</v>
      </c>
      <c r="D337" s="135">
        <v>8.5268700980288585</v>
      </c>
      <c r="E337" s="135">
        <v>8.2958355936050605</v>
      </c>
      <c r="F337" s="135">
        <v>6.0161984961099408</v>
      </c>
      <c r="G337" s="135">
        <v>0.10557817209036796</v>
      </c>
      <c r="H337" s="135">
        <v>6.0908535375403225</v>
      </c>
      <c r="I337" s="135">
        <v>5.9415434546795591</v>
      </c>
      <c r="J337" s="135">
        <v>5.1495818518700904</v>
      </c>
      <c r="K337" s="135">
        <v>0.12424396925294159</v>
      </c>
      <c r="L337" s="135">
        <v>5.2374356050503552</v>
      </c>
      <c r="M337" s="135">
        <v>5.0617280986898265</v>
      </c>
      <c r="N337" s="135"/>
      <c r="O337" s="135"/>
      <c r="P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>
        <v>8.5515013953439833</v>
      </c>
      <c r="AA337" s="135" t="e">
        <v>#DIV/0!</v>
      </c>
      <c r="AB337" s="135">
        <v>8.5515013953439833</v>
      </c>
      <c r="AC337" s="135">
        <v>8.5515013953439833</v>
      </c>
      <c r="AD337" s="135">
        <v>6.323917949973521</v>
      </c>
      <c r="AE337" s="135" t="e">
        <v>#DIV/0!</v>
      </c>
      <c r="AF337" s="135">
        <v>6.323917949973521</v>
      </c>
      <c r="AG337" s="135">
        <v>6.323917949973521</v>
      </c>
      <c r="AH337" s="135">
        <v>4.7893044075464921</v>
      </c>
      <c r="AI337" s="135" t="e">
        <v>#DIV/0!</v>
      </c>
      <c r="AJ337" s="135">
        <v>4.7893044075464921</v>
      </c>
      <c r="AK337" s="135">
        <v>4.7893044075464921</v>
      </c>
    </row>
    <row r="338" spans="1:37" x14ac:dyDescent="0.25">
      <c r="A338" s="133" t="s">
        <v>50</v>
      </c>
      <c r="B338" s="135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>
        <v>8.5705357073661723</v>
      </c>
      <c r="AA338" s="135" t="e">
        <v>#DIV/0!</v>
      </c>
      <c r="AB338" s="135">
        <v>8.5705357073661723</v>
      </c>
      <c r="AC338" s="135">
        <v>8.5705357073661723</v>
      </c>
      <c r="AD338" s="135">
        <v>6.401585900455931</v>
      </c>
      <c r="AE338" s="135" t="e">
        <v>#DIV/0!</v>
      </c>
      <c r="AF338" s="135">
        <v>6.401585900455931</v>
      </c>
      <c r="AG338" s="135">
        <v>6.401585900455931</v>
      </c>
      <c r="AH338" s="135">
        <v>4.6632420848570169</v>
      </c>
      <c r="AI338" s="135" t="e">
        <v>#DIV/0!</v>
      </c>
      <c r="AJ338" s="135">
        <v>4.6632420848570169</v>
      </c>
      <c r="AK338" s="135">
        <v>4.6632420848570169</v>
      </c>
    </row>
    <row r="339" spans="1:37" x14ac:dyDescent="0.25">
      <c r="A339" s="134" t="s">
        <v>127</v>
      </c>
      <c r="B339" s="135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>
        <v>8.5705357073661723</v>
      </c>
      <c r="AA339" s="135" t="e">
        <v>#DIV/0!</v>
      </c>
      <c r="AB339" s="135">
        <v>8.5705357073661723</v>
      </c>
      <c r="AC339" s="135">
        <v>8.5705357073661723</v>
      </c>
      <c r="AD339" s="135">
        <v>6.401585900455931</v>
      </c>
      <c r="AE339" s="135" t="e">
        <v>#DIV/0!</v>
      </c>
      <c r="AF339" s="135">
        <v>6.401585900455931</v>
      </c>
      <c r="AG339" s="135">
        <v>6.401585900455931</v>
      </c>
      <c r="AH339" s="135">
        <v>4.6632420848570169</v>
      </c>
      <c r="AI339" s="135" t="e">
        <v>#DIV/0!</v>
      </c>
      <c r="AJ339" s="135">
        <v>4.6632420848570169</v>
      </c>
      <c r="AK339" s="135">
        <v>4.6632420848570169</v>
      </c>
    </row>
    <row r="340" spans="1:37" x14ac:dyDescent="0.25">
      <c r="A340" s="133" t="s">
        <v>57</v>
      </c>
      <c r="B340" s="135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>
        <v>11.934462618803041</v>
      </c>
      <c r="AA340" s="135">
        <v>1.7250767445762016</v>
      </c>
      <c r="AB340" s="135">
        <v>13.154276082960079</v>
      </c>
      <c r="AC340" s="135">
        <v>10.714649154646002</v>
      </c>
      <c r="AD340" s="135">
        <v>8.3178856373376373</v>
      </c>
      <c r="AE340" s="135">
        <v>1.3905490377861773</v>
      </c>
      <c r="AF340" s="135">
        <v>9.3011522915286751</v>
      </c>
      <c r="AG340" s="135">
        <v>7.3346189831465995</v>
      </c>
      <c r="AH340" s="135">
        <v>7.7756405101506179</v>
      </c>
      <c r="AI340" s="135">
        <v>0.71923456959852683</v>
      </c>
      <c r="AJ340" s="135">
        <v>8.284216151577521</v>
      </c>
      <c r="AK340" s="135">
        <v>7.2670648687237147</v>
      </c>
    </row>
    <row r="341" spans="1:37" x14ac:dyDescent="0.25">
      <c r="A341" s="134" t="s">
        <v>88</v>
      </c>
      <c r="B341" s="135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>
        <v>11.934462618803041</v>
      </c>
      <c r="AA341" s="135">
        <v>1.7250767445762016</v>
      </c>
      <c r="AB341" s="135">
        <v>13.154276082960079</v>
      </c>
      <c r="AC341" s="135">
        <v>10.714649154646002</v>
      </c>
      <c r="AD341" s="135">
        <v>8.3178856373376373</v>
      </c>
      <c r="AE341" s="135">
        <v>1.3905490377861773</v>
      </c>
      <c r="AF341" s="135">
        <v>9.3011522915286751</v>
      </c>
      <c r="AG341" s="135">
        <v>7.3346189831465995</v>
      </c>
      <c r="AH341" s="135">
        <v>7.7756405101506179</v>
      </c>
      <c r="AI341" s="135">
        <v>0.71923456959852683</v>
      </c>
      <c r="AJ341" s="135">
        <v>8.284216151577521</v>
      </c>
      <c r="AK341" s="135">
        <v>7.2670648687237147</v>
      </c>
    </row>
    <row r="342" spans="1:37" x14ac:dyDescent="0.25">
      <c r="A342" s="133" t="s">
        <v>55</v>
      </c>
      <c r="B342" s="135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>
        <v>7.5515550543492402</v>
      </c>
      <c r="AA342" s="135">
        <v>8.7535545406956614E-2</v>
      </c>
      <c r="AB342" s="135">
        <v>7.6134520321014394</v>
      </c>
      <c r="AC342" s="135">
        <v>7.4896580765970402</v>
      </c>
      <c r="AD342" s="135">
        <v>4.4371815630681661</v>
      </c>
      <c r="AE342" s="135">
        <v>0.13343708615126978</v>
      </c>
      <c r="AF342" s="135">
        <v>4.5315358315475169</v>
      </c>
      <c r="AG342" s="135">
        <v>4.3428272945888153</v>
      </c>
      <c r="AH342" s="135">
        <v>6.6959030062543068</v>
      </c>
      <c r="AI342" s="135">
        <v>9.8688312600077321E-2</v>
      </c>
      <c r="AJ342" s="135">
        <v>6.7656861813176805</v>
      </c>
      <c r="AK342" s="135">
        <v>6.6261198311909331</v>
      </c>
    </row>
    <row r="343" spans="1:37" x14ac:dyDescent="0.25">
      <c r="A343" s="134" t="s">
        <v>136</v>
      </c>
      <c r="B343" s="135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>
        <v>7.5515550543492402</v>
      </c>
      <c r="AA343" s="135">
        <v>8.7535545406956614E-2</v>
      </c>
      <c r="AB343" s="135">
        <v>7.6134520321014394</v>
      </c>
      <c r="AC343" s="135">
        <v>7.4896580765970402</v>
      </c>
      <c r="AD343" s="135">
        <v>4.4371815630681661</v>
      </c>
      <c r="AE343" s="135">
        <v>0.13343708615126978</v>
      </c>
      <c r="AF343" s="135">
        <v>4.5315358315475169</v>
      </c>
      <c r="AG343" s="135">
        <v>4.3428272945888153</v>
      </c>
      <c r="AH343" s="135">
        <v>6.6959030062543068</v>
      </c>
      <c r="AI343" s="135">
        <v>9.8688312600077321E-2</v>
      </c>
      <c r="AJ343" s="135">
        <v>6.7656861813176805</v>
      </c>
      <c r="AK343" s="135">
        <v>6.6261198311909331</v>
      </c>
    </row>
    <row r="344" spans="1:37" x14ac:dyDescent="0.25">
      <c r="A344" s="133" t="s">
        <v>64</v>
      </c>
      <c r="B344" s="135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>
        <v>16.63292999029337</v>
      </c>
      <c r="AA344" s="135">
        <v>5.5365334389512362E-2</v>
      </c>
      <c r="AB344" s="135">
        <v>16.67207919368219</v>
      </c>
      <c r="AC344" s="135">
        <v>16.593780786904549</v>
      </c>
      <c r="AD344" s="135">
        <v>10.657982826904748</v>
      </c>
      <c r="AE344" s="135">
        <v>0.38809311891195081</v>
      </c>
      <c r="AF344" s="135">
        <v>10.93240610301924</v>
      </c>
      <c r="AG344" s="135">
        <v>10.383559550790256</v>
      </c>
      <c r="AH344" s="135">
        <v>12.846136401285538</v>
      </c>
      <c r="AI344" s="135">
        <v>0.71536473672534862</v>
      </c>
      <c r="AJ344" s="135">
        <v>13.351975657645731</v>
      </c>
      <c r="AK344" s="135">
        <v>12.340297144925346</v>
      </c>
    </row>
    <row r="345" spans="1:37" x14ac:dyDescent="0.25">
      <c r="A345" s="134" t="s">
        <v>138</v>
      </c>
      <c r="B345" s="135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>
        <v>16.63292999029337</v>
      </c>
      <c r="AA345" s="135">
        <v>5.5365334389512362E-2</v>
      </c>
      <c r="AB345" s="135">
        <v>16.67207919368219</v>
      </c>
      <c r="AC345" s="135">
        <v>16.593780786904549</v>
      </c>
      <c r="AD345" s="135">
        <v>10.657982826904748</v>
      </c>
      <c r="AE345" s="135">
        <v>0.38809311891195081</v>
      </c>
      <c r="AF345" s="135">
        <v>10.93240610301924</v>
      </c>
      <c r="AG345" s="135">
        <v>10.383559550790256</v>
      </c>
      <c r="AH345" s="135">
        <v>12.846136401285538</v>
      </c>
      <c r="AI345" s="135">
        <v>0.71536473672534862</v>
      </c>
      <c r="AJ345" s="135">
        <v>13.351975657645731</v>
      </c>
      <c r="AK345" s="135">
        <v>12.340297144925346</v>
      </c>
    </row>
    <row r="346" spans="1:37" x14ac:dyDescent="0.25">
      <c r="A346" s="133" t="s">
        <v>61</v>
      </c>
      <c r="B346" s="135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>
        <v>0.24344648876798292</v>
      </c>
      <c r="AA346" s="135">
        <v>9.6555728003529587E-2</v>
      </c>
      <c r="AB346" s="135">
        <v>0.3117216988016826</v>
      </c>
      <c r="AC346" s="135">
        <v>0.17517127873428323</v>
      </c>
      <c r="AD346" s="135">
        <v>6.4703357410793194E-2</v>
      </c>
      <c r="AE346" s="135">
        <v>5.3154152835049644E-2</v>
      </c>
      <c r="AF346" s="135">
        <v>0.10228901932868296</v>
      </c>
      <c r="AG346" s="135">
        <v>2.7117695492903417E-2</v>
      </c>
      <c r="AH346" s="135">
        <v>0.38429773241795784</v>
      </c>
      <c r="AI346" s="135">
        <v>0.32187624380294572</v>
      </c>
      <c r="AJ346" s="135">
        <v>0.61189860711387523</v>
      </c>
      <c r="AK346" s="135">
        <v>0.15669685772204045</v>
      </c>
    </row>
    <row r="347" spans="1:37" x14ac:dyDescent="0.25">
      <c r="A347" s="134" t="s">
        <v>124</v>
      </c>
      <c r="B347" s="135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>
        <v>0.24344648876798292</v>
      </c>
      <c r="AA347" s="135">
        <v>9.6555728003529587E-2</v>
      </c>
      <c r="AB347" s="135">
        <v>0.3117216988016826</v>
      </c>
      <c r="AC347" s="135">
        <v>0.17517127873428323</v>
      </c>
      <c r="AD347" s="135">
        <v>6.4703357410793194E-2</v>
      </c>
      <c r="AE347" s="135">
        <v>5.3154152835049644E-2</v>
      </c>
      <c r="AF347" s="135">
        <v>0.10228901932868296</v>
      </c>
      <c r="AG347" s="135">
        <v>2.7117695492903417E-2</v>
      </c>
      <c r="AH347" s="135">
        <v>0.38429773241795784</v>
      </c>
      <c r="AI347" s="135">
        <v>0.32187624380294572</v>
      </c>
      <c r="AJ347" s="135">
        <v>0.61189860711387523</v>
      </c>
      <c r="AK347" s="135">
        <v>0.15669685772204045</v>
      </c>
    </row>
    <row r="348" spans="1:37" x14ac:dyDescent="0.25">
      <c r="A348" s="133" t="s">
        <v>30</v>
      </c>
      <c r="B348" s="135">
        <v>4.5516731105266897E-2</v>
      </c>
      <c r="C348" s="135">
        <v>5.2725597835648771E-2</v>
      </c>
      <c r="D348" s="135">
        <v>0.16899796646148835</v>
      </c>
      <c r="E348" s="135">
        <v>1.061634788258916E-2</v>
      </c>
      <c r="F348" s="135">
        <v>8.5350944266314593E-3</v>
      </c>
      <c r="G348" s="135">
        <v>3.8221043682247394E-2</v>
      </c>
      <c r="H348" s="135">
        <v>9.1303634979811796E-2</v>
      </c>
      <c r="I348" s="135">
        <v>-4.1900632168282034E-2</v>
      </c>
      <c r="J348" s="135">
        <v>7.9510518859066209E-2</v>
      </c>
      <c r="K348" s="135">
        <v>5.0096414731632247E-2</v>
      </c>
      <c r="L348" s="135">
        <v>0.16704281268560461</v>
      </c>
      <c r="M348" s="135">
        <v>1.2544526932679623E-2</v>
      </c>
      <c r="N348" s="135"/>
      <c r="O348" s="135"/>
      <c r="P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>
        <v>1.4511742389366483E-2</v>
      </c>
      <c r="AA348" s="135">
        <v>7.8563895191929838E-3</v>
      </c>
      <c r="AB348" s="135">
        <v>2.6102267328544818E-2</v>
      </c>
      <c r="AC348" s="135">
        <v>5.231618282517868E-3</v>
      </c>
      <c r="AD348" s="135">
        <v>-1.5449637429680535E-2</v>
      </c>
      <c r="AE348" s="135">
        <v>1.5088721507028799E-2</v>
      </c>
      <c r="AF348" s="135">
        <v>1.923265511955504E-3</v>
      </c>
      <c r="AG348" s="135">
        <v>-3.3928081170206542E-2</v>
      </c>
      <c r="AH348" s="135">
        <v>6.4416966610951087E-2</v>
      </c>
      <c r="AI348" s="135">
        <v>4.4225652425227746E-2</v>
      </c>
      <c r="AJ348" s="135">
        <v>0.11695813920105359</v>
      </c>
      <c r="AK348" s="135">
        <v>1.4899645265466945E-2</v>
      </c>
    </row>
    <row r="349" spans="1:37" x14ac:dyDescent="0.25">
      <c r="A349" s="134" t="s">
        <v>87</v>
      </c>
      <c r="B349" s="135">
        <v>2.3069393836948244E-2</v>
      </c>
      <c r="C349" s="135">
        <v>1.2455480257145449E-2</v>
      </c>
      <c r="D349" s="135">
        <v>4.0068019762447893E-2</v>
      </c>
      <c r="E349" s="135">
        <v>1.102701122425704E-2</v>
      </c>
      <c r="F349" s="135">
        <v>-1.9625639142578734E-2</v>
      </c>
      <c r="G349" s="135">
        <v>1.487111776623652E-2</v>
      </c>
      <c r="H349" s="135">
        <v>-1.1151927060289921E-2</v>
      </c>
      <c r="I349" s="135">
        <v>-4.1900632168282034E-2</v>
      </c>
      <c r="J349" s="135">
        <v>9.179432090598301E-2</v>
      </c>
      <c r="K349" s="135">
        <v>2.5097886556911607E-2</v>
      </c>
      <c r="L349" s="135">
        <v>0.11379443329395901</v>
      </c>
      <c r="M349" s="135">
        <v>6.5709805296389048E-2</v>
      </c>
      <c r="N349" s="135"/>
      <c r="O349" s="135"/>
      <c r="P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</row>
    <row r="350" spans="1:37" x14ac:dyDescent="0.25">
      <c r="A350" s="134" t="s">
        <v>105</v>
      </c>
      <c r="B350" s="135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>
        <v>9.7271711822099222E-3</v>
      </c>
      <c r="AA350" s="135">
        <v>6.3576718811101949E-3</v>
      </c>
      <c r="AB350" s="135">
        <v>1.4222724081901976E-2</v>
      </c>
      <c r="AC350" s="135">
        <v>5.231618282517868E-3</v>
      </c>
      <c r="AD350" s="135">
        <v>-2.0253486239318913E-2</v>
      </c>
      <c r="AE350" s="135">
        <v>1.3131877093659488E-2</v>
      </c>
      <c r="AF350" s="135">
        <v>-1.0967846896683994E-2</v>
      </c>
      <c r="AG350" s="135">
        <v>-2.9539125581953828E-2</v>
      </c>
      <c r="AH350" s="135">
        <v>6.4458413456287E-2</v>
      </c>
      <c r="AI350" s="135">
        <v>4.1902530295754796E-2</v>
      </c>
      <c r="AJ350" s="135">
        <v>9.4087976777289986E-2</v>
      </c>
      <c r="AK350" s="135">
        <v>3.4828850135284001E-2</v>
      </c>
    </row>
    <row r="351" spans="1:37" x14ac:dyDescent="0.25">
      <c r="A351" s="134" t="s">
        <v>124</v>
      </c>
      <c r="B351" s="135">
        <v>0.14048142222352955</v>
      </c>
      <c r="C351" s="135">
        <v>4.032848361333357E-2</v>
      </c>
      <c r="D351" s="135">
        <v>0.16899796646148835</v>
      </c>
      <c r="E351" s="135">
        <v>0.11196487798557073</v>
      </c>
      <c r="F351" s="135">
        <v>7.0801848698014147E-2</v>
      </c>
      <c r="G351" s="135">
        <v>2.8993904212592871E-2</v>
      </c>
      <c r="H351" s="135">
        <v>9.1303634979811796E-2</v>
      </c>
      <c r="I351" s="135">
        <v>5.0300062416216484E-2</v>
      </c>
      <c r="J351" s="135">
        <v>0.1498110830798581</v>
      </c>
      <c r="K351" s="135">
        <v>2.4369345711592716E-2</v>
      </c>
      <c r="L351" s="135">
        <v>0.16704281268560461</v>
      </c>
      <c r="M351" s="135">
        <v>0.13257935347411159</v>
      </c>
      <c r="N351" s="135"/>
      <c r="O351" s="135"/>
      <c r="P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</row>
    <row r="352" spans="1:37" x14ac:dyDescent="0.25">
      <c r="A352" s="134" t="s">
        <v>89</v>
      </c>
      <c r="B352" s="135">
        <v>1.1034866547495414E-2</v>
      </c>
      <c r="C352" s="135">
        <v>5.918747720167391E-4</v>
      </c>
      <c r="D352" s="135">
        <v>1.1453385212401671E-2</v>
      </c>
      <c r="E352" s="135">
        <v>1.061634788258916E-2</v>
      </c>
      <c r="F352" s="135">
        <v>-5.2350430297477433E-3</v>
      </c>
      <c r="G352" s="135">
        <v>3.0832620375617907E-3</v>
      </c>
      <c r="H352" s="135">
        <v>-3.0548475348127499E-3</v>
      </c>
      <c r="I352" s="135">
        <v>-7.4152385246827367E-3</v>
      </c>
      <c r="J352" s="135">
        <v>3.4980305591072791E-2</v>
      </c>
      <c r="K352" s="135">
        <v>5.3564826209219667E-3</v>
      </c>
      <c r="L352" s="135">
        <v>3.876791077563458E-2</v>
      </c>
      <c r="M352" s="135">
        <v>3.1192700406511006E-2</v>
      </c>
      <c r="N352" s="135"/>
      <c r="O352" s="135"/>
      <c r="P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>
        <v>2.3286660335228117E-2</v>
      </c>
      <c r="AA352" s="135">
        <v>3.9818695962610161E-3</v>
      </c>
      <c r="AB352" s="135">
        <v>2.6102267328544818E-2</v>
      </c>
      <c r="AC352" s="135">
        <v>2.0471053341911412E-2</v>
      </c>
      <c r="AD352" s="135">
        <v>-2.7243738044954256E-2</v>
      </c>
      <c r="AE352" s="135">
        <v>9.4530887032871404E-3</v>
      </c>
      <c r="AF352" s="135">
        <v>-2.0559394919701969E-2</v>
      </c>
      <c r="AG352" s="135">
        <v>-3.3928081170206542E-2</v>
      </c>
      <c r="AH352" s="135">
        <v>0.10864035651739209</v>
      </c>
      <c r="AI352" s="135">
        <v>1.1763121080106156E-2</v>
      </c>
      <c r="AJ352" s="135">
        <v>0.11695813920105359</v>
      </c>
      <c r="AK352" s="135">
        <v>0.1003225738337306</v>
      </c>
    </row>
    <row r="353" spans="1:37" x14ac:dyDescent="0.25">
      <c r="A353" s="134" t="s">
        <v>90</v>
      </c>
      <c r="B353" s="135">
        <v>2.9928579081413092E-2</v>
      </c>
      <c r="C353" s="135">
        <v>3.412957458104477E-3</v>
      </c>
      <c r="D353" s="135">
        <v>3.2341904443939966E-2</v>
      </c>
      <c r="E353" s="135">
        <v>2.7515253718886218E-2</v>
      </c>
      <c r="F353" s="135">
        <v>1.6359944750048368E-2</v>
      </c>
      <c r="G353" s="135">
        <v>1.4350443630657435E-2</v>
      </c>
      <c r="H353" s="135">
        <v>2.6507240754321541E-2</v>
      </c>
      <c r="I353" s="135">
        <v>6.2126487457751971E-3</v>
      </c>
      <c r="J353" s="135">
        <v>2.9172563812434153E-2</v>
      </c>
      <c r="K353" s="135">
        <v>2.3515595270988853E-2</v>
      </c>
      <c r="L353" s="135">
        <v>4.5800600692188685E-2</v>
      </c>
      <c r="M353" s="135">
        <v>1.2544526932679623E-2</v>
      </c>
      <c r="N353" s="135"/>
      <c r="O353" s="135"/>
      <c r="P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>
        <v>1.0521395650661413E-2</v>
      </c>
      <c r="AA353" s="135">
        <v>4.5508962612697225E-3</v>
      </c>
      <c r="AB353" s="135">
        <v>1.3739365257481739E-2</v>
      </c>
      <c r="AC353" s="135">
        <v>7.3034260438410862E-3</v>
      </c>
      <c r="AD353" s="135">
        <v>1.1483119952315638E-3</v>
      </c>
      <c r="AE353" s="135">
        <v>1.0959497735597212E-3</v>
      </c>
      <c r="AF353" s="135">
        <v>1.923265511955504E-3</v>
      </c>
      <c r="AG353" s="135">
        <v>3.7335847850762351E-4</v>
      </c>
      <c r="AH353" s="135">
        <v>2.0152129859174174E-2</v>
      </c>
      <c r="AI353" s="135">
        <v>7.4281349485764928E-3</v>
      </c>
      <c r="AJ353" s="135">
        <v>2.5404614452881401E-2</v>
      </c>
      <c r="AK353" s="135">
        <v>1.4899645265466945E-2</v>
      </c>
    </row>
    <row r="354" spans="1:37" x14ac:dyDescent="0.25">
      <c r="A354" s="133" t="s">
        <v>34</v>
      </c>
      <c r="B354" s="135">
        <v>9.3707122703105949E-3</v>
      </c>
      <c r="C354" s="135">
        <v>5.9915677103387693E-3</v>
      </c>
      <c r="D354" s="135">
        <v>1.3607390428229496E-2</v>
      </c>
      <c r="E354" s="135">
        <v>5.1340341123916932E-3</v>
      </c>
      <c r="F354" s="135">
        <v>-2.0015532031943492E-2</v>
      </c>
      <c r="G354" s="135">
        <v>6.6962813083134591E-3</v>
      </c>
      <c r="H354" s="135">
        <v>-1.5280546110102308E-2</v>
      </c>
      <c r="I354" s="135">
        <v>-2.4750517953784672E-2</v>
      </c>
      <c r="J354" s="135">
        <v>6.3180425249846295E-2</v>
      </c>
      <c r="K354" s="135">
        <v>1.5151342356449276E-3</v>
      </c>
      <c r="L354" s="135">
        <v>6.425178694227919E-2</v>
      </c>
      <c r="M354" s="135">
        <v>6.2109063557413385E-2</v>
      </c>
      <c r="N354" s="135"/>
      <c r="O354" s="135"/>
      <c r="P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  <c r="AI354" s="135"/>
      <c r="AJ354" s="135"/>
      <c r="AK354" s="135"/>
    </row>
    <row r="355" spans="1:37" x14ac:dyDescent="0.25">
      <c r="A355" s="134" t="s">
        <v>105</v>
      </c>
      <c r="B355">
        <v>9.3707122703105949E-3</v>
      </c>
      <c r="C355">
        <v>5.9915677103387693E-3</v>
      </c>
      <c r="D355">
        <v>1.3607390428229496E-2</v>
      </c>
      <c r="E355">
        <v>5.1340341123916932E-3</v>
      </c>
      <c r="F355">
        <v>-2.0015532031943492E-2</v>
      </c>
      <c r="G355">
        <v>6.6962813083134591E-3</v>
      </c>
      <c r="H355">
        <v>-1.5280546110102308E-2</v>
      </c>
      <c r="I355">
        <v>-2.4750517953784672E-2</v>
      </c>
      <c r="J355">
        <v>6.3180425249846295E-2</v>
      </c>
      <c r="K355">
        <v>1.5151342356449276E-3</v>
      </c>
      <c r="L355">
        <v>6.425178694227919E-2</v>
      </c>
      <c r="M355">
        <v>6.2109063557413385E-2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249-40FF-4E2F-8923-4FFC591C8187}">
  <dimension ref="A1:BJ353"/>
  <sheetViews>
    <sheetView workbookViewId="0">
      <pane ySplit="3" topLeftCell="A52" activePane="bottomLeft" state="frozen"/>
      <selection pane="bottomLeft" activeCell="AO52" sqref="AO52"/>
    </sheetView>
  </sheetViews>
  <sheetFormatPr defaultRowHeight="15" x14ac:dyDescent="0.25"/>
  <cols>
    <col min="2" max="2" width="11.5703125" hidden="1" customWidth="1"/>
    <col min="3" max="3" width="10.5703125" hidden="1" customWidth="1"/>
    <col min="4" max="7" width="11.5703125" hidden="1" customWidth="1"/>
    <col min="8" max="8" width="9.140625" hidden="1" customWidth="1"/>
    <col min="9" max="9" width="4.140625" hidden="1" customWidth="1"/>
    <col min="10" max="10" width="11.5703125" hidden="1" customWidth="1"/>
    <col min="11" max="12" width="10.5703125" hidden="1" customWidth="1"/>
    <col min="13" max="15" width="11.5703125" hidden="1" customWidth="1"/>
    <col min="16" max="16" width="6.42578125" hidden="1" customWidth="1"/>
    <col min="17" max="17" width="4.7109375" hidden="1" customWidth="1"/>
    <col min="18" max="18" width="11.5703125" hidden="1" customWidth="1"/>
    <col min="19" max="20" width="10.5703125" hidden="1" customWidth="1"/>
    <col min="21" max="21" width="9" hidden="1" customWidth="1"/>
    <col min="22" max="22" width="9.140625" hidden="1" customWidth="1"/>
    <col min="23" max="23" width="8.85546875" hidden="1" customWidth="1"/>
    <col min="24" max="24" width="8.42578125" hidden="1" customWidth="1"/>
    <col min="25" max="25" width="9.140625" hidden="1" customWidth="1"/>
    <col min="26" max="37" width="9.5703125" hidden="1" customWidth="1"/>
    <col min="38" max="38" width="9.5703125" customWidth="1"/>
    <col min="39" max="39" width="11.5703125" bestFit="1" customWidth="1"/>
    <col min="40" max="40" width="10.5703125" bestFit="1" customWidth="1"/>
    <col min="41" max="41" width="10.5703125" customWidth="1"/>
    <col min="42" max="43" width="11.5703125" bestFit="1" customWidth="1"/>
    <col min="44" max="46" width="11.5703125" customWidth="1"/>
    <col min="47" max="47" width="11.5703125" bestFit="1" customWidth="1"/>
    <col min="48" max="48" width="10.5703125" bestFit="1" customWidth="1"/>
    <col min="49" max="49" width="10.5703125" customWidth="1"/>
    <col min="50" max="51" width="11.5703125" bestFit="1" customWidth="1"/>
    <col min="52" max="54" width="11.5703125" customWidth="1"/>
    <col min="55" max="55" width="11.5703125" bestFit="1" customWidth="1"/>
    <col min="56" max="56" width="10.5703125" bestFit="1" customWidth="1"/>
    <col min="57" max="57" width="10.5703125" customWidth="1"/>
    <col min="58" max="59" width="11.5703125" bestFit="1" customWidth="1"/>
  </cols>
  <sheetData>
    <row r="1" spans="1:62" x14ac:dyDescent="0.25">
      <c r="B1" t="s">
        <v>73</v>
      </c>
    </row>
    <row r="2" spans="1:62" x14ac:dyDescent="0.25">
      <c r="B2" t="s">
        <v>23</v>
      </c>
      <c r="Z2" t="s">
        <v>58</v>
      </c>
      <c r="AM2" t="s">
        <v>46</v>
      </c>
    </row>
    <row r="3" spans="1:62" s="136" customFormat="1" ht="30" x14ac:dyDescent="0.25">
      <c r="A3" s="136" t="s">
        <v>74</v>
      </c>
      <c r="B3" s="136" t="s">
        <v>75</v>
      </c>
      <c r="C3" s="136" t="s">
        <v>76</v>
      </c>
      <c r="D3" s="136" t="s">
        <v>144</v>
      </c>
      <c r="E3" s="136" t="s">
        <v>77</v>
      </c>
      <c r="F3" s="136" t="s">
        <v>78</v>
      </c>
      <c r="G3" s="136" t="s">
        <v>145</v>
      </c>
      <c r="H3" s="136" t="s">
        <v>146</v>
      </c>
      <c r="J3" s="136" t="s">
        <v>79</v>
      </c>
      <c r="K3" s="136" t="s">
        <v>80</v>
      </c>
      <c r="L3" s="136" t="s">
        <v>144</v>
      </c>
      <c r="M3" s="136" t="s">
        <v>81</v>
      </c>
      <c r="N3" s="136" t="s">
        <v>82</v>
      </c>
      <c r="O3" s="136" t="s">
        <v>145</v>
      </c>
      <c r="P3" s="136" t="s">
        <v>146</v>
      </c>
      <c r="R3" s="136" t="s">
        <v>83</v>
      </c>
      <c r="S3" s="136" t="s">
        <v>84</v>
      </c>
      <c r="T3" s="136" t="s">
        <v>144</v>
      </c>
      <c r="U3" s="136" t="s">
        <v>85</v>
      </c>
      <c r="V3" s="136" t="s">
        <v>86</v>
      </c>
      <c r="W3" s="136" t="s">
        <v>145</v>
      </c>
      <c r="X3" s="136" t="s">
        <v>146</v>
      </c>
      <c r="Z3" s="136" t="s">
        <v>75</v>
      </c>
      <c r="AA3" s="136" t="s">
        <v>76</v>
      </c>
      <c r="AB3" s="136" t="s">
        <v>77</v>
      </c>
      <c r="AC3" s="136" t="s">
        <v>78</v>
      </c>
      <c r="AD3" s="136" t="s">
        <v>79</v>
      </c>
      <c r="AE3" s="136" t="s">
        <v>80</v>
      </c>
      <c r="AF3" s="136" t="s">
        <v>81</v>
      </c>
      <c r="AG3" s="136" t="s">
        <v>82</v>
      </c>
      <c r="AH3" s="136" t="s">
        <v>83</v>
      </c>
      <c r="AI3" s="136" t="s">
        <v>84</v>
      </c>
      <c r="AJ3" s="136" t="s">
        <v>85</v>
      </c>
      <c r="AK3" s="136" t="s">
        <v>86</v>
      </c>
      <c r="AM3" s="136" t="s">
        <v>75</v>
      </c>
      <c r="AN3" s="136" t="s">
        <v>76</v>
      </c>
      <c r="AO3" s="136" t="s">
        <v>151</v>
      </c>
      <c r="AP3" s="136" t="s">
        <v>77</v>
      </c>
      <c r="AQ3" s="136" t="s">
        <v>78</v>
      </c>
      <c r="AR3" s="136" t="s">
        <v>145</v>
      </c>
      <c r="AS3" s="136" t="s">
        <v>146</v>
      </c>
      <c r="AU3" s="136" t="s">
        <v>79</v>
      </c>
      <c r="AV3" s="136" t="s">
        <v>80</v>
      </c>
      <c r="AW3" s="136" t="s">
        <v>151</v>
      </c>
      <c r="AX3" s="136" t="s">
        <v>81</v>
      </c>
      <c r="AY3" s="136" t="s">
        <v>82</v>
      </c>
      <c r="AZ3" s="136" t="s">
        <v>145</v>
      </c>
      <c r="BA3" s="136" t="s">
        <v>146</v>
      </c>
      <c r="BC3" s="136" t="s">
        <v>83</v>
      </c>
      <c r="BD3" s="136" t="s">
        <v>84</v>
      </c>
      <c r="BE3" s="136" t="s">
        <v>151</v>
      </c>
      <c r="BF3" s="136" t="s">
        <v>85</v>
      </c>
      <c r="BG3" s="136" t="s">
        <v>86</v>
      </c>
      <c r="BH3" s="136" t="s">
        <v>145</v>
      </c>
      <c r="BI3" s="136" t="s">
        <v>146</v>
      </c>
    </row>
    <row r="4" spans="1:62" x14ac:dyDescent="0.25">
      <c r="A4">
        <v>3</v>
      </c>
      <c r="B4" s="135">
        <v>7.9665978188616577</v>
      </c>
      <c r="C4" s="135">
        <v>5.3600059059277712</v>
      </c>
      <c r="D4" s="135">
        <f>(C4/B4)*100</f>
        <v>67.280990302252491</v>
      </c>
      <c r="E4" s="135">
        <v>16.566893209954632</v>
      </c>
      <c r="F4" s="135">
        <v>2.5651196312115698</v>
      </c>
      <c r="G4" s="135">
        <f>E4-F4</f>
        <v>14.001773578743062</v>
      </c>
      <c r="H4" s="135" t="str">
        <f>IF(D4&gt;20, "yes"," ")</f>
        <v>yes</v>
      </c>
      <c r="I4" s="135"/>
      <c r="J4" s="135">
        <v>4.992827544798156</v>
      </c>
      <c r="K4" s="135">
        <v>4.0483721476607721</v>
      </c>
      <c r="L4" s="135">
        <f>(K4/J4)*100</f>
        <v>81.083756875973464</v>
      </c>
      <c r="M4" s="135">
        <v>11.557768369888175</v>
      </c>
      <c r="N4" s="135">
        <v>1.5036578701494889</v>
      </c>
      <c r="O4" s="135">
        <f>M4-N4</f>
        <v>10.054110499738686</v>
      </c>
      <c r="P4" s="135" t="str">
        <f>IF(L4&gt;20, "yes"," ")</f>
        <v>yes</v>
      </c>
      <c r="Q4" s="135"/>
      <c r="R4" s="135">
        <v>6.3936060892365321</v>
      </c>
      <c r="S4" s="135">
        <v>3.0796805669201577</v>
      </c>
      <c r="T4" s="135">
        <f>(S4/R4)*100</f>
        <v>48.168131160046265</v>
      </c>
      <c r="U4" s="135">
        <v>10.769618406142879</v>
      </c>
      <c r="V4" s="135">
        <v>2.2821427862834729</v>
      </c>
      <c r="W4" s="135">
        <f>U4-V4</f>
        <v>8.4874756198594064</v>
      </c>
      <c r="X4" s="135" t="str">
        <f>IF(T4&gt;50, "yes"," ")</f>
        <v xml:space="preserve"> </v>
      </c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>
        <v>7.4895144335084405</v>
      </c>
      <c r="AN4" s="135">
        <v>4.6492643485821761</v>
      </c>
      <c r="AO4" s="135">
        <f>(AN4/AM4)*100</f>
        <v>62.076979620750159</v>
      </c>
      <c r="AP4" s="135">
        <v>15.26503281791225</v>
      </c>
      <c r="AQ4" s="135">
        <v>2.1115291075850169</v>
      </c>
      <c r="AR4" s="135">
        <f>AP4-AQ4</f>
        <v>13.153503710327232</v>
      </c>
      <c r="AS4" s="135" t="str">
        <f>IF(AO4&gt;20, "yes", " ")</f>
        <v>yes</v>
      </c>
      <c r="AT4" s="135"/>
      <c r="AU4" s="135">
        <v>4.9011534074842515</v>
      </c>
      <c r="AV4" s="135">
        <v>3.4100958673180473</v>
      </c>
      <c r="AW4" s="135">
        <f>(AV4/AU4)*100</f>
        <v>69.577415432675465</v>
      </c>
      <c r="AX4" s="135">
        <v>11.281385630455736</v>
      </c>
      <c r="AY4" s="135">
        <v>1.261800759565709</v>
      </c>
      <c r="AZ4" s="135">
        <f>AX4-AY4</f>
        <v>10.019584870890027</v>
      </c>
      <c r="BA4" s="135" t="str">
        <f>IF(AW4&gt;20, "yes", " ")</f>
        <v>yes</v>
      </c>
      <c r="BB4" s="135"/>
      <c r="BC4" s="135">
        <v>5.5649762059520036</v>
      </c>
      <c r="BD4" s="135">
        <v>2.8942189065251944</v>
      </c>
      <c r="BE4" s="135">
        <f>(BD4/BC4)*100</f>
        <v>52.007749888125154</v>
      </c>
      <c r="BF4" s="135">
        <v>10.456565261081</v>
      </c>
      <c r="BG4" s="135">
        <v>1.826915948241512</v>
      </c>
      <c r="BH4" s="135">
        <f>BF4-BG4</f>
        <v>8.6296493128394882</v>
      </c>
      <c r="BI4" s="135" t="str">
        <f>IF(BE4&gt;50, "yes", " ")</f>
        <v>yes</v>
      </c>
      <c r="BJ4" s="135"/>
    </row>
    <row r="5" spans="1:62" x14ac:dyDescent="0.25">
      <c r="A5" t="s">
        <v>87</v>
      </c>
      <c r="B5" s="135">
        <v>6.8874499324628973</v>
      </c>
      <c r="C5" s="135">
        <v>0.78742622260925965</v>
      </c>
      <c r="D5" s="135">
        <f t="shared" ref="D5:D68" si="0">(C5/B5)*100</f>
        <v>11.432768736333774</v>
      </c>
      <c r="E5" s="135">
        <v>7.4442443541540122</v>
      </c>
      <c r="F5" s="135">
        <v>6.3306555107717823</v>
      </c>
      <c r="G5" s="135">
        <f t="shared" ref="G5:G68" si="1">E5-F5</f>
        <v>1.1135888433822299</v>
      </c>
      <c r="H5" s="135" t="str">
        <f>IF(D5&gt;20, "yes"," ")</f>
        <v xml:space="preserve"> </v>
      </c>
      <c r="I5" s="135"/>
      <c r="J5" s="135">
        <v>4.0976355131728575</v>
      </c>
      <c r="K5" s="135">
        <v>0.38671907781615622</v>
      </c>
      <c r="L5" s="135">
        <f t="shared" ref="L5:L68" si="2">(K5/J5)*100</f>
        <v>9.4376153411632782</v>
      </c>
      <c r="M5" s="135">
        <v>4.3710871955108646</v>
      </c>
      <c r="N5" s="135">
        <v>3.8241838308348508</v>
      </c>
      <c r="O5" s="135">
        <f t="shared" ref="O5:O68" si="3">M5-N5</f>
        <v>0.54690336467601375</v>
      </c>
      <c r="P5" s="135" t="str">
        <f t="shared" ref="P5:P68" si="4">IF(L5&gt;20, "yes"," ")</f>
        <v xml:space="preserve"> </v>
      </c>
      <c r="Q5" s="135"/>
      <c r="R5" s="135">
        <v>5.9981010014735876</v>
      </c>
      <c r="S5" s="135">
        <v>0.86152036130518217</v>
      </c>
      <c r="T5" s="135">
        <f t="shared" ref="T5:T68" si="5">(S5/R5)*100</f>
        <v>14.363218643592823</v>
      </c>
      <c r="U5" s="135">
        <v>6.6072878910827706</v>
      </c>
      <c r="V5" s="135">
        <v>5.3889141118644037</v>
      </c>
      <c r="W5" s="135">
        <f t="shared" ref="W5:W68" si="6">U5-V5</f>
        <v>1.2183737792183669</v>
      </c>
      <c r="X5" s="135" t="str">
        <f t="shared" ref="X5:X68" si="7">IF(T5&gt;50, "yes"," ")</f>
        <v xml:space="preserve"> </v>
      </c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>
        <v>7.1225890119927318</v>
      </c>
      <c r="AN5" s="135">
        <v>2.4348122454654855E-2</v>
      </c>
      <c r="AO5" s="135">
        <f t="shared" ref="AO5:AO68" si="8">(AN5/AM5)*100</f>
        <v>0.34184370898922367</v>
      </c>
      <c r="AP5" s="135">
        <v>7.1398057344893289</v>
      </c>
      <c r="AQ5" s="135">
        <v>7.1053722894961355</v>
      </c>
      <c r="AR5" s="135">
        <f t="shared" ref="AR5:AR68" si="9">AP5-AQ5</f>
        <v>3.4433444993193341E-2</v>
      </c>
      <c r="AS5" s="135" t="str">
        <f t="shared" ref="AS5:AS68" si="10">IF(AO5&gt;20, "yes", " ")</f>
        <v xml:space="preserve"> </v>
      </c>
      <c r="AT5" s="135"/>
      <c r="AU5" s="135">
        <v>4.6969926403286584</v>
      </c>
      <c r="AV5" s="135">
        <v>0.21634636812183966</v>
      </c>
      <c r="AW5" s="135">
        <f t="shared" ref="AW5:AW68" si="11">(AV5/AU5)*100</f>
        <v>4.6060614671668176</v>
      </c>
      <c r="AX5" s="135">
        <v>4.8499726243126897</v>
      </c>
      <c r="AY5" s="135">
        <v>4.544012656344627</v>
      </c>
      <c r="AZ5" s="135">
        <f t="shared" ref="AZ5:AZ68" si="12">AX5-AY5</f>
        <v>0.30595996796806268</v>
      </c>
      <c r="BA5" s="135" t="str">
        <f t="shared" ref="BA5:BA68" si="13">IF(AW5&gt;20, "yes", " ")</f>
        <v xml:space="preserve"> </v>
      </c>
      <c r="BB5" s="135"/>
      <c r="BC5" s="135">
        <v>5.2150321990777577</v>
      </c>
      <c r="BD5" s="135">
        <v>0.41279622818518097</v>
      </c>
      <c r="BE5" s="135">
        <f t="shared" ref="BE5:BE68" si="14">(BD5/BC5)*100</f>
        <v>7.9155067970276605</v>
      </c>
      <c r="BF5" s="135">
        <v>5.5069232112757422</v>
      </c>
      <c r="BG5" s="135">
        <v>4.9231411868797723</v>
      </c>
      <c r="BH5" s="135">
        <f t="shared" ref="BH5:BH68" si="15">BF5-BG5</f>
        <v>0.58378202439596993</v>
      </c>
      <c r="BI5" s="135" t="str">
        <f t="shared" ref="BI5:BI68" si="16">IF(BE5&gt;50, "yes", " ")</f>
        <v xml:space="preserve"> </v>
      </c>
      <c r="BJ5" s="135"/>
    </row>
    <row r="6" spans="1:62" x14ac:dyDescent="0.25">
      <c r="A6" t="s">
        <v>88</v>
      </c>
      <c r="B6" s="135">
        <v>2.615066732230193</v>
      </c>
      <c r="C6" s="135">
        <v>7.0635867661751436E-2</v>
      </c>
      <c r="D6" s="135">
        <f t="shared" si="0"/>
        <v>2.7011114780046719</v>
      </c>
      <c r="E6" s="135">
        <v>2.6650138332488162</v>
      </c>
      <c r="F6" s="135">
        <v>2.5651196312115698</v>
      </c>
      <c r="G6" s="135">
        <f t="shared" si="1"/>
        <v>9.9894202037246416E-2</v>
      </c>
      <c r="H6" s="135" t="str">
        <f t="shared" ref="H6:H68" si="17">IF(D6&gt;20, "yes"," ")</f>
        <v xml:space="preserve"> </v>
      </c>
      <c r="I6" s="135"/>
      <c r="J6" s="135">
        <v>1.5390818833743976</v>
      </c>
      <c r="K6" s="135">
        <v>5.0097119936341764E-2</v>
      </c>
      <c r="L6" s="135">
        <f t="shared" si="2"/>
        <v>3.2550003009914659</v>
      </c>
      <c r="M6" s="135">
        <v>1.574505896599306</v>
      </c>
      <c r="N6" s="135">
        <v>1.5036578701494889</v>
      </c>
      <c r="O6" s="135">
        <f t="shared" si="3"/>
        <v>7.0848026449817025E-2</v>
      </c>
      <c r="P6" s="135" t="str">
        <f t="shared" si="4"/>
        <v xml:space="preserve"> </v>
      </c>
      <c r="Q6" s="135"/>
      <c r="R6" s="135">
        <v>2.3133674250399601</v>
      </c>
      <c r="S6" s="135">
        <v>4.4158307609608871E-2</v>
      </c>
      <c r="T6" s="135">
        <f t="shared" si="5"/>
        <v>1.9088324289361902</v>
      </c>
      <c r="U6" s="135">
        <v>2.3445920637964472</v>
      </c>
      <c r="V6" s="135">
        <v>2.2821427862834729</v>
      </c>
      <c r="W6" s="135">
        <f t="shared" si="6"/>
        <v>6.2449277512974355E-2</v>
      </c>
      <c r="X6" s="135" t="str">
        <f t="shared" si="7"/>
        <v xml:space="preserve"> </v>
      </c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>
        <v>2.4104176107023756</v>
      </c>
      <c r="AN6" s="135">
        <v>0.42269217474595971</v>
      </c>
      <c r="AO6" s="135">
        <f t="shared" si="8"/>
        <v>17.53605569712008</v>
      </c>
      <c r="AP6" s="135">
        <v>2.7093061138197343</v>
      </c>
      <c r="AQ6" s="135">
        <v>2.1115291075850169</v>
      </c>
      <c r="AR6" s="135">
        <f t="shared" si="9"/>
        <v>0.59777700623471741</v>
      </c>
      <c r="AS6" s="135" t="str">
        <f t="shared" si="10"/>
        <v xml:space="preserve"> </v>
      </c>
      <c r="AT6" s="135"/>
      <c r="AU6" s="135">
        <v>1.4713113643616449</v>
      </c>
      <c r="AV6" s="135">
        <v>0.29629273876340068</v>
      </c>
      <c r="AW6" s="137">
        <f t="shared" si="11"/>
        <v>20.138003820282641</v>
      </c>
      <c r="AX6" s="135">
        <v>1.6808219691575805</v>
      </c>
      <c r="AY6" s="135">
        <v>1.261800759565709</v>
      </c>
      <c r="AZ6" s="135">
        <f t="shared" si="12"/>
        <v>0.4190212095918715</v>
      </c>
      <c r="BA6" s="137" t="s">
        <v>152</v>
      </c>
      <c r="BB6" s="135"/>
      <c r="BC6" s="135">
        <v>2.0190784296325712</v>
      </c>
      <c r="BD6" s="135">
        <v>0.27175878736250364</v>
      </c>
      <c r="BE6" s="135">
        <f t="shared" si="14"/>
        <v>13.459545868753493</v>
      </c>
      <c r="BF6" s="135">
        <v>2.2112409110236304</v>
      </c>
      <c r="BG6" s="135">
        <v>1.826915948241512</v>
      </c>
      <c r="BH6" s="135">
        <f t="shared" si="15"/>
        <v>0.38432496278211836</v>
      </c>
      <c r="BI6" s="135" t="str">
        <f t="shared" si="16"/>
        <v xml:space="preserve"> </v>
      </c>
      <c r="BJ6" s="135"/>
    </row>
    <row r="7" spans="1:62" x14ac:dyDescent="0.25">
      <c r="A7" t="s">
        <v>89</v>
      </c>
      <c r="B7" s="135">
        <v>16.124181617285878</v>
      </c>
      <c r="C7" s="135">
        <v>0.62608873857183223</v>
      </c>
      <c r="D7" s="135">
        <f t="shared" si="0"/>
        <v>3.8829179268275906</v>
      </c>
      <c r="E7" s="135">
        <v>16.566893209954632</v>
      </c>
      <c r="F7" s="135">
        <v>15.681470024617122</v>
      </c>
      <c r="G7" s="135">
        <f t="shared" si="1"/>
        <v>0.88542318533751008</v>
      </c>
      <c r="H7" s="135" t="str">
        <f t="shared" si="17"/>
        <v xml:space="preserve"> </v>
      </c>
      <c r="I7" s="135"/>
      <c r="J7" s="135">
        <v>11.323302727642082</v>
      </c>
      <c r="K7" s="135">
        <v>0.33158449117497746</v>
      </c>
      <c r="L7" s="135">
        <f t="shared" si="2"/>
        <v>2.928337245329705</v>
      </c>
      <c r="M7" s="135">
        <v>11.557768369888175</v>
      </c>
      <c r="N7" s="135">
        <v>11.088837085395989</v>
      </c>
      <c r="O7" s="135">
        <f t="shared" si="3"/>
        <v>0.4689312844921858</v>
      </c>
      <c r="P7" s="135" t="str">
        <f t="shared" si="4"/>
        <v xml:space="preserve"> </v>
      </c>
      <c r="Q7" s="135"/>
      <c r="R7" s="135">
        <v>10.321889612734156</v>
      </c>
      <c r="S7" s="135">
        <v>0.6331841319035495</v>
      </c>
      <c r="T7" s="135">
        <f t="shared" si="5"/>
        <v>6.134381936446867</v>
      </c>
      <c r="U7" s="135">
        <v>10.769618406142879</v>
      </c>
      <c r="V7" s="135">
        <v>9.8741608193254322</v>
      </c>
      <c r="W7" s="135">
        <f t="shared" si="6"/>
        <v>0.89545758681744658</v>
      </c>
      <c r="X7" s="135" t="str">
        <f t="shared" si="7"/>
        <v xml:space="preserve"> </v>
      </c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>
        <v>14.330062080020316</v>
      </c>
      <c r="AN7" s="135">
        <v>1.3222482979487813</v>
      </c>
      <c r="AO7" s="135">
        <f t="shared" si="8"/>
        <v>9.2270939969780414</v>
      </c>
      <c r="AP7" s="135">
        <v>15.26503281791225</v>
      </c>
      <c r="AQ7" s="135">
        <v>13.395091342128383</v>
      </c>
      <c r="AR7" s="135">
        <f t="shared" si="9"/>
        <v>1.8699414757838664</v>
      </c>
      <c r="AS7" s="135" t="str">
        <f t="shared" si="10"/>
        <v xml:space="preserve"> </v>
      </c>
      <c r="AT7" s="135"/>
      <c r="AU7" s="135">
        <v>9.9064791232499658</v>
      </c>
      <c r="AV7" s="135">
        <v>1.944411429485426</v>
      </c>
      <c r="AW7" s="135">
        <f t="shared" si="11"/>
        <v>19.627674023175384</v>
      </c>
      <c r="AX7" s="135">
        <v>11.281385630455736</v>
      </c>
      <c r="AY7" s="135">
        <v>8.5315726160441958</v>
      </c>
      <c r="AZ7" s="135">
        <f t="shared" si="12"/>
        <v>2.74981301441154</v>
      </c>
      <c r="BA7" s="135" t="str">
        <f t="shared" si="13"/>
        <v xml:space="preserve"> </v>
      </c>
      <c r="BB7" s="135"/>
      <c r="BC7" s="135">
        <v>9.5107033570562507</v>
      </c>
      <c r="BD7" s="135">
        <v>1.3376507328038298</v>
      </c>
      <c r="BE7" s="135">
        <f t="shared" si="14"/>
        <v>14.064687779494145</v>
      </c>
      <c r="BF7" s="135">
        <v>10.456565261081</v>
      </c>
      <c r="BG7" s="135">
        <v>8.5648414530314998</v>
      </c>
      <c r="BH7" s="135">
        <f t="shared" si="15"/>
        <v>1.8917238080495</v>
      </c>
      <c r="BI7" s="135" t="str">
        <f t="shared" si="16"/>
        <v xml:space="preserve"> </v>
      </c>
      <c r="BJ7" s="135"/>
    </row>
    <row r="8" spans="1:62" x14ac:dyDescent="0.25">
      <c r="A8" t="s">
        <v>90</v>
      </c>
      <c r="B8" s="135">
        <v>6.2396929934676706</v>
      </c>
      <c r="C8" s="135">
        <v>1.1945664143428223</v>
      </c>
      <c r="D8" s="135">
        <f t="shared" si="0"/>
        <v>19.144634449057236</v>
      </c>
      <c r="E8" s="135">
        <v>7.0843790056271807</v>
      </c>
      <c r="F8" s="135">
        <v>5.3950069813081605</v>
      </c>
      <c r="G8" s="135">
        <f t="shared" si="1"/>
        <v>1.6893720243190202</v>
      </c>
      <c r="H8" s="135" t="str">
        <f t="shared" si="17"/>
        <v xml:space="preserve"> </v>
      </c>
      <c r="I8" s="135"/>
      <c r="J8" s="135">
        <v>3.0112900550032871</v>
      </c>
      <c r="K8" s="135">
        <v>1.0004699983604359</v>
      </c>
      <c r="L8" s="135">
        <f t="shared" si="2"/>
        <v>33.22396647570185</v>
      </c>
      <c r="M8" s="135">
        <v>3.7187291752176446</v>
      </c>
      <c r="N8" s="135">
        <v>2.30385093478893</v>
      </c>
      <c r="O8" s="135">
        <f t="shared" si="3"/>
        <v>1.4148782404287146</v>
      </c>
      <c r="P8" s="137" t="str">
        <f t="shared" si="4"/>
        <v>yes</v>
      </c>
      <c r="Q8" s="137"/>
      <c r="R8" s="135">
        <v>6.9410663176984251</v>
      </c>
      <c r="S8" s="135">
        <v>0.41730729436214892</v>
      </c>
      <c r="T8" s="135">
        <f t="shared" si="5"/>
        <v>6.0121496505240577</v>
      </c>
      <c r="U8" s="135">
        <v>7.2361471353805067</v>
      </c>
      <c r="V8" s="135">
        <v>6.6459855000163435</v>
      </c>
      <c r="W8" s="135">
        <f t="shared" si="6"/>
        <v>0.59016163536416322</v>
      </c>
      <c r="X8" s="135" t="str">
        <f t="shared" si="7"/>
        <v xml:space="preserve"> </v>
      </c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>
        <v>6.0949890313183399</v>
      </c>
      <c r="AN8" s="135">
        <v>0.20665626049612881</v>
      </c>
      <c r="AO8" s="135">
        <f t="shared" si="8"/>
        <v>3.3905928203357125</v>
      </c>
      <c r="AP8" s="135">
        <v>6.2411170744898028</v>
      </c>
      <c r="AQ8" s="135">
        <v>5.948860988146877</v>
      </c>
      <c r="AR8" s="135">
        <f t="shared" si="9"/>
        <v>0.29225608634292577</v>
      </c>
      <c r="AS8" s="135" t="str">
        <f t="shared" si="10"/>
        <v xml:space="preserve"> </v>
      </c>
      <c r="AT8" s="135"/>
      <c r="AU8" s="135">
        <v>3.5298305019967406</v>
      </c>
      <c r="AV8" s="135">
        <v>8.5589962412476919E-2</v>
      </c>
      <c r="AW8" s="135">
        <f t="shared" si="11"/>
        <v>2.4247612559317147</v>
      </c>
      <c r="AX8" s="135">
        <v>3.5903517448201137</v>
      </c>
      <c r="AY8" s="135">
        <v>3.4693092591733672</v>
      </c>
      <c r="AZ8" s="135">
        <f t="shared" si="12"/>
        <v>0.12104248564674647</v>
      </c>
      <c r="BA8" s="135" t="str">
        <f t="shared" si="13"/>
        <v xml:space="preserve"> </v>
      </c>
      <c r="BB8" s="135"/>
      <c r="BC8" s="135">
        <v>5.5150908380414378</v>
      </c>
      <c r="BD8" s="135">
        <v>0.26029254087982345</v>
      </c>
      <c r="BE8" s="135">
        <f t="shared" si="14"/>
        <v>4.7196419519403703</v>
      </c>
      <c r="BF8" s="135">
        <v>5.6991454587898316</v>
      </c>
      <c r="BG8" s="135">
        <v>5.331036217293045</v>
      </c>
      <c r="BH8" s="135">
        <f t="shared" si="15"/>
        <v>0.36810924149678659</v>
      </c>
      <c r="BI8" s="135" t="str">
        <f t="shared" si="16"/>
        <v xml:space="preserve"> </v>
      </c>
      <c r="BJ8" s="135"/>
    </row>
    <row r="9" spans="1:62" x14ac:dyDescent="0.25">
      <c r="A9">
        <v>5</v>
      </c>
      <c r="B9" s="135">
        <v>4.8608501884915825</v>
      </c>
      <c r="C9" s="135">
        <v>2.5987081881957144</v>
      </c>
      <c r="D9" s="135">
        <f t="shared" si="0"/>
        <v>53.462009472094941</v>
      </c>
      <c r="E9" s="135">
        <v>8.455248446061459</v>
      </c>
      <c r="F9" s="135">
        <v>2.7376867758124996</v>
      </c>
      <c r="G9" s="135">
        <f t="shared" si="1"/>
        <v>5.7175616702489593</v>
      </c>
      <c r="H9" s="135" t="str">
        <f t="shared" si="17"/>
        <v>yes</v>
      </c>
      <c r="I9" s="135"/>
      <c r="J9" s="135">
        <v>3.0601785585940053</v>
      </c>
      <c r="K9" s="135">
        <v>1.680261597721072</v>
      </c>
      <c r="L9" s="135">
        <f t="shared" si="2"/>
        <v>54.907305751892657</v>
      </c>
      <c r="M9" s="135">
        <v>5.6725260035752543</v>
      </c>
      <c r="N9" s="135">
        <v>1.6206256107901937</v>
      </c>
      <c r="O9" s="135">
        <f t="shared" si="3"/>
        <v>4.0519003927850603</v>
      </c>
      <c r="P9" s="135" t="str">
        <f t="shared" si="4"/>
        <v>yes</v>
      </c>
      <c r="Q9" s="135"/>
      <c r="R9" s="135">
        <v>3.8714440042797889</v>
      </c>
      <c r="S9" s="135">
        <v>2.0702103135425083</v>
      </c>
      <c r="T9" s="135">
        <f t="shared" si="5"/>
        <v>53.473853974226159</v>
      </c>
      <c r="U9" s="135">
        <v>7.0146921630228567</v>
      </c>
      <c r="V9" s="135">
        <v>2.3339659701137165</v>
      </c>
      <c r="W9" s="135">
        <f t="shared" si="6"/>
        <v>4.6807261929091402</v>
      </c>
      <c r="X9" s="135" t="str">
        <f t="shared" si="7"/>
        <v>yes</v>
      </c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>
        <v>4.5776051116994756</v>
      </c>
      <c r="AN9" s="135">
        <v>2.1393868667761873</v>
      </c>
      <c r="AO9" s="135">
        <f t="shared" si="8"/>
        <v>46.735941929729307</v>
      </c>
      <c r="AP9" s="135">
        <v>8.1124100167957618</v>
      </c>
      <c r="AQ9" s="135">
        <v>2.8694490254410181</v>
      </c>
      <c r="AR9" s="135">
        <f t="shared" si="9"/>
        <v>5.2429609913547441</v>
      </c>
      <c r="AS9" s="135" t="str">
        <f t="shared" si="10"/>
        <v>yes</v>
      </c>
      <c r="AT9" s="135"/>
      <c r="AU9" s="135">
        <v>3.0489854837082482</v>
      </c>
      <c r="AV9" s="135">
        <v>1.5328172050264806</v>
      </c>
      <c r="AW9" s="135">
        <f t="shared" si="11"/>
        <v>50.273024034284084</v>
      </c>
      <c r="AX9" s="135">
        <v>5.6129153204096882</v>
      </c>
      <c r="AY9" s="135">
        <v>1.810874415492076</v>
      </c>
      <c r="AZ9" s="135">
        <f t="shared" si="12"/>
        <v>3.8020409049176123</v>
      </c>
      <c r="BA9" s="135" t="str">
        <f t="shared" si="13"/>
        <v>yes</v>
      </c>
      <c r="BB9" s="135"/>
      <c r="BC9" s="135">
        <v>3.2865322001811395</v>
      </c>
      <c r="BD9" s="135">
        <v>1.3212651775931132</v>
      </c>
      <c r="BE9" s="135">
        <f t="shared" si="14"/>
        <v>40.202410842659347</v>
      </c>
      <c r="BF9" s="135">
        <v>5.4263100286431269</v>
      </c>
      <c r="BG9" s="135">
        <v>2.2759354113902255</v>
      </c>
      <c r="BH9" s="135">
        <f t="shared" si="15"/>
        <v>3.1503746172529015</v>
      </c>
      <c r="BI9" s="135" t="str">
        <f t="shared" si="16"/>
        <v xml:space="preserve"> </v>
      </c>
      <c r="BJ9" s="135"/>
    </row>
    <row r="10" spans="1:62" x14ac:dyDescent="0.25">
      <c r="A10" t="s">
        <v>87</v>
      </c>
      <c r="B10" s="135">
        <v>3.6740452604823082</v>
      </c>
      <c r="C10" s="135">
        <v>0.14116780220516811</v>
      </c>
      <c r="D10" s="135">
        <f t="shared" si="0"/>
        <v>3.8422989428996961</v>
      </c>
      <c r="E10" s="135">
        <v>3.7738659707067832</v>
      </c>
      <c r="F10" s="135">
        <v>3.5742245502578331</v>
      </c>
      <c r="G10" s="135">
        <f t="shared" si="1"/>
        <v>0.19964142044895006</v>
      </c>
      <c r="H10" s="135" t="str">
        <f t="shared" si="17"/>
        <v xml:space="preserve"> </v>
      </c>
      <c r="I10" s="135"/>
      <c r="J10" s="135">
        <v>2.3960287171337358</v>
      </c>
      <c r="K10" s="135">
        <v>4.6629092490377201E-2</v>
      </c>
      <c r="L10" s="135">
        <f t="shared" si="2"/>
        <v>1.9460990662147633</v>
      </c>
      <c r="M10" s="135">
        <v>2.4290004646342367</v>
      </c>
      <c r="N10" s="135">
        <v>2.3630569696332353</v>
      </c>
      <c r="O10" s="135">
        <f t="shared" si="3"/>
        <v>6.5943495001001384E-2</v>
      </c>
      <c r="P10" s="135" t="str">
        <f t="shared" si="4"/>
        <v xml:space="preserve"> </v>
      </c>
      <c r="Q10" s="135"/>
      <c r="R10" s="135">
        <v>2.7477355681994293</v>
      </c>
      <c r="S10" s="135">
        <v>0.20325822588686324</v>
      </c>
      <c r="T10" s="135">
        <f t="shared" si="5"/>
        <v>7.3972993704069134</v>
      </c>
      <c r="U10" s="135">
        <v>2.8914608380559734</v>
      </c>
      <c r="V10" s="135">
        <v>2.6040102983428857</v>
      </c>
      <c r="W10" s="135">
        <f t="shared" si="6"/>
        <v>0.28745053971308776</v>
      </c>
      <c r="X10" s="135" t="str">
        <f t="shared" si="7"/>
        <v xml:space="preserve"> </v>
      </c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>
        <v>3.9346207472221657</v>
      </c>
      <c r="AN10" s="135">
        <v>2.2795138338818029E-2</v>
      </c>
      <c r="AO10" s="135">
        <f t="shared" si="8"/>
        <v>0.57934778987050661</v>
      </c>
      <c r="AP10" s="135">
        <v>3.9507393441196652</v>
      </c>
      <c r="AQ10" s="135">
        <v>3.9185021503246658</v>
      </c>
      <c r="AR10" s="135">
        <f t="shared" si="9"/>
        <v>3.2237193794999452E-2</v>
      </c>
      <c r="AS10" s="135" t="str">
        <f t="shared" si="10"/>
        <v xml:space="preserve"> </v>
      </c>
      <c r="AT10" s="135"/>
      <c r="AU10" s="135">
        <v>2.6684362712976881</v>
      </c>
      <c r="AV10" s="135">
        <v>4.5406386385217993E-3</v>
      </c>
      <c r="AW10" s="135">
        <f t="shared" si="11"/>
        <v>0.17016102978969178</v>
      </c>
      <c r="AX10" s="135">
        <v>2.6716469876701421</v>
      </c>
      <c r="AY10" s="135">
        <v>2.6652255549252337</v>
      </c>
      <c r="AZ10" s="135">
        <f t="shared" si="12"/>
        <v>6.4214327449083619E-3</v>
      </c>
      <c r="BA10" s="135" t="str">
        <f t="shared" si="13"/>
        <v xml:space="preserve"> </v>
      </c>
      <c r="BB10" s="135"/>
      <c r="BC10" s="135">
        <v>2.722296623237626</v>
      </c>
      <c r="BD10" s="135">
        <v>5.8771920502127428E-2</v>
      </c>
      <c r="BE10" s="135">
        <f t="shared" si="14"/>
        <v>2.1589095031176289</v>
      </c>
      <c r="BF10" s="135">
        <v>2.7638546467680269</v>
      </c>
      <c r="BG10" s="135">
        <v>2.6807385997072255</v>
      </c>
      <c r="BH10" s="135">
        <f t="shared" si="15"/>
        <v>8.3116047060801446E-2</v>
      </c>
      <c r="BI10" s="135" t="str">
        <f t="shared" si="16"/>
        <v xml:space="preserve"> </v>
      </c>
      <c r="BJ10" s="135"/>
    </row>
    <row r="11" spans="1:62" x14ac:dyDescent="0.25">
      <c r="A11" t="s">
        <v>88</v>
      </c>
      <c r="B11" s="135">
        <v>2.74546692009823</v>
      </c>
      <c r="C11" s="135">
        <v>1.1002785565950021E-2</v>
      </c>
      <c r="D11" s="135">
        <f t="shared" si="0"/>
        <v>0.40076190630467889</v>
      </c>
      <c r="E11" s="135">
        <v>2.7532470643839599</v>
      </c>
      <c r="F11" s="135">
        <v>2.7376867758124996</v>
      </c>
      <c r="G11" s="135">
        <f t="shared" si="1"/>
        <v>1.5560288571460301E-2</v>
      </c>
      <c r="H11" s="135" t="str">
        <f t="shared" si="17"/>
        <v xml:space="preserve"> </v>
      </c>
      <c r="I11" s="135"/>
      <c r="J11" s="135">
        <v>1.644153553839701</v>
      </c>
      <c r="K11" s="135">
        <v>3.3273536155338644E-2</v>
      </c>
      <c r="L11" s="135">
        <f t="shared" si="2"/>
        <v>2.0237486989966809</v>
      </c>
      <c r="M11" s="135">
        <v>1.667681496889208</v>
      </c>
      <c r="N11" s="135">
        <v>1.6206256107901937</v>
      </c>
      <c r="O11" s="135">
        <f t="shared" si="3"/>
        <v>4.7055886099014232E-2</v>
      </c>
      <c r="P11" s="135" t="str">
        <f t="shared" si="4"/>
        <v xml:space="preserve"> </v>
      </c>
      <c r="Q11" s="135"/>
      <c r="R11" s="135">
        <v>2.3678237374558373</v>
      </c>
      <c r="S11" s="135">
        <v>4.7882113766900582E-2</v>
      </c>
      <c r="T11" s="135">
        <f t="shared" si="5"/>
        <v>2.022199246061644</v>
      </c>
      <c r="U11" s="135">
        <v>2.4016815047979581</v>
      </c>
      <c r="V11" s="135">
        <v>2.3339659701137165</v>
      </c>
      <c r="W11" s="135">
        <f t="shared" si="6"/>
        <v>6.7715534684241518E-2</v>
      </c>
      <c r="X11" s="135" t="str">
        <f t="shared" si="7"/>
        <v xml:space="preserve"> </v>
      </c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>
        <v>2.9242869424882612</v>
      </c>
      <c r="AN11" s="135">
        <v>7.755252602048783E-2</v>
      </c>
      <c r="AO11" s="135">
        <f t="shared" si="8"/>
        <v>2.652014920071379</v>
      </c>
      <c r="AP11" s="135">
        <v>2.9791248595355038</v>
      </c>
      <c r="AQ11" s="135">
        <v>2.8694490254410181</v>
      </c>
      <c r="AR11" s="135">
        <f t="shared" si="9"/>
        <v>0.10967583409448567</v>
      </c>
      <c r="AS11" s="135" t="str">
        <f t="shared" si="10"/>
        <v xml:space="preserve"> </v>
      </c>
      <c r="AT11" s="135"/>
      <c r="AU11" s="135">
        <v>1.849280678769865</v>
      </c>
      <c r="AV11" s="135">
        <v>5.4314658407524051E-2</v>
      </c>
      <c r="AW11" s="135">
        <f t="shared" si="11"/>
        <v>2.9370694795586125</v>
      </c>
      <c r="AX11" s="135">
        <v>1.8876869420476543</v>
      </c>
      <c r="AY11" s="135">
        <v>1.810874415492076</v>
      </c>
      <c r="AZ11" s="135">
        <f t="shared" si="12"/>
        <v>7.6812526555578353E-2</v>
      </c>
      <c r="BA11" s="135" t="str">
        <f t="shared" si="13"/>
        <v xml:space="preserve"> </v>
      </c>
      <c r="BB11" s="135"/>
      <c r="BC11" s="135">
        <v>2.3112634669945509</v>
      </c>
      <c r="BD11" s="135">
        <v>4.9961415367898339E-2</v>
      </c>
      <c r="BE11" s="135">
        <f t="shared" si="14"/>
        <v>2.1616495082174954</v>
      </c>
      <c r="BF11" s="135">
        <v>2.3465915225988763</v>
      </c>
      <c r="BG11" s="135">
        <v>2.2759354113902255</v>
      </c>
      <c r="BH11" s="135">
        <f t="shared" si="15"/>
        <v>7.0656111208650785E-2</v>
      </c>
      <c r="BI11" s="135" t="str">
        <f t="shared" si="16"/>
        <v xml:space="preserve"> </v>
      </c>
      <c r="BJ11" s="135"/>
    </row>
    <row r="12" spans="1:62" x14ac:dyDescent="0.25">
      <c r="A12" t="s">
        <v>89</v>
      </c>
      <c r="B12" s="135"/>
      <c r="C12" s="135"/>
      <c r="D12" s="135" t="e">
        <f t="shared" si="0"/>
        <v>#DIV/0!</v>
      </c>
      <c r="E12" s="135"/>
      <c r="F12" s="135"/>
      <c r="G12" s="135">
        <f t="shared" si="1"/>
        <v>0</v>
      </c>
      <c r="H12" s="135" t="e">
        <f t="shared" si="17"/>
        <v>#DIV/0!</v>
      </c>
      <c r="I12" s="135"/>
      <c r="J12" s="135"/>
      <c r="K12" s="135"/>
      <c r="L12" s="135" t="e">
        <f t="shared" si="2"/>
        <v>#DIV/0!</v>
      </c>
      <c r="M12" s="135"/>
      <c r="N12" s="135"/>
      <c r="O12" s="135">
        <f t="shared" si="3"/>
        <v>0</v>
      </c>
      <c r="P12" s="135" t="e">
        <f t="shared" si="4"/>
        <v>#DIV/0!</v>
      </c>
      <c r="Q12" s="135"/>
      <c r="R12" s="135"/>
      <c r="S12" s="135"/>
      <c r="T12" s="135" t="e">
        <f t="shared" si="5"/>
        <v>#DIV/0!</v>
      </c>
      <c r="U12" s="135"/>
      <c r="V12" s="135"/>
      <c r="W12" s="135">
        <f t="shared" si="6"/>
        <v>0</v>
      </c>
      <c r="X12" s="135" t="e">
        <f t="shared" si="7"/>
        <v>#DIV/0!</v>
      </c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>
        <v>3.4661030713777419</v>
      </c>
      <c r="AN12" s="135">
        <v>9.5517828405720734E-2</v>
      </c>
      <c r="AO12" s="135">
        <f t="shared" si="8"/>
        <v>2.7557699941033009</v>
      </c>
      <c r="AP12" s="135">
        <v>3.5336443755676505</v>
      </c>
      <c r="AQ12" s="135">
        <v>3.3985617671878332</v>
      </c>
      <c r="AR12" s="135">
        <f t="shared" si="9"/>
        <v>0.13508260837981734</v>
      </c>
      <c r="AS12" s="135" t="str">
        <f t="shared" si="10"/>
        <v xml:space="preserve"> </v>
      </c>
      <c r="AT12" s="135"/>
      <c r="AU12" s="135">
        <v>2.2044952120494683</v>
      </c>
      <c r="AV12" s="135">
        <v>0.22730626732383979</v>
      </c>
      <c r="AW12" s="135">
        <f t="shared" si="11"/>
        <v>10.311034747610924</v>
      </c>
      <c r="AX12" s="135">
        <v>2.3652250150803598</v>
      </c>
      <c r="AY12" s="135">
        <v>2.0437654090185764</v>
      </c>
      <c r="AZ12" s="135">
        <f t="shared" si="12"/>
        <v>0.32145960606178337</v>
      </c>
      <c r="BA12" s="135" t="str">
        <f t="shared" si="13"/>
        <v xml:space="preserve"> </v>
      </c>
      <c r="BB12" s="135"/>
      <c r="BC12" s="135">
        <v>2.7124568975557883</v>
      </c>
      <c r="BD12" s="135">
        <v>0.28334514367393832</v>
      </c>
      <c r="BE12" s="135">
        <f t="shared" si="14"/>
        <v>10.446069905452225</v>
      </c>
      <c r="BF12" s="135">
        <v>2.9128121700639027</v>
      </c>
      <c r="BG12" s="135">
        <v>2.5121016250476744</v>
      </c>
      <c r="BH12" s="135">
        <f t="shared" si="15"/>
        <v>0.40071054501622827</v>
      </c>
      <c r="BI12" s="135" t="str">
        <f t="shared" si="16"/>
        <v xml:space="preserve"> </v>
      </c>
      <c r="BJ12" s="135"/>
    </row>
    <row r="13" spans="1:62" x14ac:dyDescent="0.25">
      <c r="A13" t="s">
        <v>90</v>
      </c>
      <c r="B13" s="135">
        <v>8.1630383848942074</v>
      </c>
      <c r="C13" s="135">
        <v>0.41324743156458621</v>
      </c>
      <c r="D13" s="135">
        <f t="shared" si="0"/>
        <v>5.0624217611092597</v>
      </c>
      <c r="E13" s="135">
        <v>8.455248446061459</v>
      </c>
      <c r="F13" s="135">
        <v>7.8708283237269567</v>
      </c>
      <c r="G13" s="135">
        <f t="shared" si="1"/>
        <v>0.58442012233450225</v>
      </c>
      <c r="H13" s="135" t="str">
        <f t="shared" si="17"/>
        <v xml:space="preserve"> </v>
      </c>
      <c r="I13" s="135"/>
      <c r="J13" s="135">
        <v>5.1403534048085806</v>
      </c>
      <c r="K13" s="135">
        <v>0.7526057066991596</v>
      </c>
      <c r="L13" s="135">
        <f t="shared" si="2"/>
        <v>14.641127709140175</v>
      </c>
      <c r="M13" s="135">
        <v>5.6725260035752543</v>
      </c>
      <c r="N13" s="135">
        <v>4.6081808060419061</v>
      </c>
      <c r="O13" s="135">
        <f t="shared" si="3"/>
        <v>1.0643451975333482</v>
      </c>
      <c r="P13" s="135" t="str">
        <f t="shared" si="4"/>
        <v xml:space="preserve"> </v>
      </c>
      <c r="Q13" s="135"/>
      <c r="R13" s="135">
        <v>6.4987727071840986</v>
      </c>
      <c r="S13" s="135">
        <v>0.72962029153933039</v>
      </c>
      <c r="T13" s="135">
        <f t="shared" si="5"/>
        <v>11.227047389005747</v>
      </c>
      <c r="U13" s="135">
        <v>7.0146921630228567</v>
      </c>
      <c r="V13" s="135">
        <v>5.9828532513453414</v>
      </c>
      <c r="W13" s="135">
        <f t="shared" si="6"/>
        <v>1.0318389116775153</v>
      </c>
      <c r="X13" s="135" t="str">
        <f t="shared" si="7"/>
        <v xml:space="preserve"> </v>
      </c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>
        <v>7.985409685709735</v>
      </c>
      <c r="AN13" s="135">
        <v>0.1796055906477983</v>
      </c>
      <c r="AO13" s="135">
        <f t="shared" si="8"/>
        <v>2.2491718987093541</v>
      </c>
      <c r="AP13" s="135">
        <v>8.1124100167957618</v>
      </c>
      <c r="AQ13" s="135">
        <v>7.858409354623709</v>
      </c>
      <c r="AR13" s="135">
        <f t="shared" si="9"/>
        <v>0.25400066217205275</v>
      </c>
      <c r="AS13" s="135" t="str">
        <f t="shared" si="10"/>
        <v xml:space="preserve"> </v>
      </c>
      <c r="AT13" s="135"/>
      <c r="AU13" s="135">
        <v>5.4737297727159717</v>
      </c>
      <c r="AV13" s="135">
        <v>0.1968380892347911</v>
      </c>
      <c r="AW13" s="135">
        <f t="shared" si="11"/>
        <v>3.5960505433779093</v>
      </c>
      <c r="AX13" s="135">
        <v>5.6129153204096882</v>
      </c>
      <c r="AY13" s="135">
        <v>5.3345442250222552</v>
      </c>
      <c r="AZ13" s="135">
        <f t="shared" si="12"/>
        <v>0.27837109538743299</v>
      </c>
      <c r="BA13" s="135" t="str">
        <f t="shared" si="13"/>
        <v xml:space="preserve"> </v>
      </c>
      <c r="BB13" s="135"/>
      <c r="BC13" s="135">
        <v>5.4001118129365917</v>
      </c>
      <c r="BD13" s="135">
        <v>3.7049871962175608E-2</v>
      </c>
      <c r="BE13" s="135">
        <f t="shared" si="14"/>
        <v>0.68609453369869788</v>
      </c>
      <c r="BF13" s="135">
        <v>5.4263100286431269</v>
      </c>
      <c r="BG13" s="135">
        <v>5.3739135972300565</v>
      </c>
      <c r="BH13" s="135">
        <f t="shared" si="15"/>
        <v>5.2396431413070488E-2</v>
      </c>
      <c r="BI13" s="135" t="str">
        <f t="shared" si="16"/>
        <v xml:space="preserve"> </v>
      </c>
      <c r="BJ13" s="135"/>
    </row>
    <row r="14" spans="1:62" x14ac:dyDescent="0.25">
      <c r="A14">
        <v>11</v>
      </c>
      <c r="B14" s="135">
        <v>12.100118135103763</v>
      </c>
      <c r="C14" s="135">
        <v>6.0298123338132523</v>
      </c>
      <c r="D14" s="135">
        <f t="shared" si="0"/>
        <v>49.832673255644579</v>
      </c>
      <c r="E14" s="135">
        <v>21.995891639352635</v>
      </c>
      <c r="F14" s="135">
        <v>7.7342238746923364</v>
      </c>
      <c r="G14" s="135">
        <f t="shared" si="1"/>
        <v>14.261667764660299</v>
      </c>
      <c r="H14" s="135" t="str">
        <f t="shared" si="17"/>
        <v>yes</v>
      </c>
      <c r="I14" s="135"/>
      <c r="J14" s="135">
        <v>7.4204075940884007</v>
      </c>
      <c r="K14" s="135">
        <v>4.3517145032584557</v>
      </c>
      <c r="L14" s="135">
        <f t="shared" si="2"/>
        <v>58.645221951491266</v>
      </c>
      <c r="M14" s="135">
        <v>14.534903858250598</v>
      </c>
      <c r="N14" s="135">
        <v>3.6265726144516734</v>
      </c>
      <c r="O14" s="135">
        <f t="shared" si="3"/>
        <v>10.908331243798925</v>
      </c>
      <c r="P14" s="135" t="str">
        <f t="shared" si="4"/>
        <v>yes</v>
      </c>
      <c r="Q14" s="135"/>
      <c r="R14" s="135">
        <v>10.061377663183027</v>
      </c>
      <c r="S14" s="135">
        <v>4.0820346992131959</v>
      </c>
      <c r="T14" s="135">
        <f t="shared" si="5"/>
        <v>40.571329651508172</v>
      </c>
      <c r="U14" s="135">
        <v>17.088799603832477</v>
      </c>
      <c r="V14" s="135">
        <v>5.9489965614840923</v>
      </c>
      <c r="W14" s="135">
        <f t="shared" si="6"/>
        <v>11.139803042348385</v>
      </c>
      <c r="X14" s="135" t="str">
        <f t="shared" si="7"/>
        <v xml:space="preserve"> </v>
      </c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>
        <v>12.306755945760028</v>
      </c>
      <c r="AN14" s="135">
        <v>6.3421690471025798</v>
      </c>
      <c r="AO14" s="135">
        <f t="shared" si="8"/>
        <v>51.534044187230421</v>
      </c>
      <c r="AP14" s="135">
        <v>21.706153406810071</v>
      </c>
      <c r="AQ14" s="135">
        <v>5.6881172193277472</v>
      </c>
      <c r="AR14" s="135">
        <f t="shared" si="9"/>
        <v>16.018036187482323</v>
      </c>
      <c r="AS14" s="135" t="str">
        <f t="shared" si="10"/>
        <v>yes</v>
      </c>
      <c r="AT14" s="135"/>
      <c r="AU14" s="135">
        <v>7.003442423661788</v>
      </c>
      <c r="AV14" s="135">
        <v>5.7171810411123092</v>
      </c>
      <c r="AW14" s="135">
        <f t="shared" si="11"/>
        <v>81.63386939251869</v>
      </c>
      <c r="AX14" s="135">
        <v>15.126904150382563</v>
      </c>
      <c r="AY14" s="135">
        <v>0.70417104754144089</v>
      </c>
      <c r="AZ14" s="135">
        <f t="shared" si="12"/>
        <v>14.422733102841121</v>
      </c>
      <c r="BA14" s="135" t="str">
        <f t="shared" si="13"/>
        <v>yes</v>
      </c>
      <c r="BB14" s="135"/>
      <c r="BC14" s="135">
        <v>11.402124072511219</v>
      </c>
      <c r="BD14" s="135">
        <v>2.8916559007790448</v>
      </c>
      <c r="BE14" s="135">
        <f t="shared" si="14"/>
        <v>25.360677382474599</v>
      </c>
      <c r="BF14" s="135">
        <v>14.398916425828347</v>
      </c>
      <c r="BG14" s="135">
        <v>5.5553316361549241</v>
      </c>
      <c r="BH14" s="135">
        <f t="shared" si="15"/>
        <v>8.8435847896734217</v>
      </c>
      <c r="BI14" s="135" t="str">
        <f t="shared" si="16"/>
        <v xml:space="preserve"> </v>
      </c>
      <c r="BJ14" s="135"/>
    </row>
    <row r="15" spans="1:62" x14ac:dyDescent="0.25">
      <c r="A15" t="s">
        <v>91</v>
      </c>
      <c r="B15" s="135">
        <v>7.8734432825497223</v>
      </c>
      <c r="C15" s="135">
        <v>0.19688597473742717</v>
      </c>
      <c r="D15" s="135">
        <f t="shared" si="0"/>
        <v>2.500633683026519</v>
      </c>
      <c r="E15" s="135">
        <v>8.0126626904071081</v>
      </c>
      <c r="F15" s="135">
        <v>7.7342238746923364</v>
      </c>
      <c r="G15" s="135">
        <f t="shared" si="1"/>
        <v>0.27843881571477169</v>
      </c>
      <c r="H15" s="135" t="str">
        <f t="shared" si="17"/>
        <v xml:space="preserve"> </v>
      </c>
      <c r="I15" s="135"/>
      <c r="J15" s="135">
        <v>4.4938945039900204</v>
      </c>
      <c r="K15" s="135">
        <v>0.85974899113263392</v>
      </c>
      <c r="L15" s="135">
        <f t="shared" si="2"/>
        <v>19.131490300212512</v>
      </c>
      <c r="M15" s="135">
        <v>5.1018288457381962</v>
      </c>
      <c r="N15" s="135">
        <v>3.8859601622418452</v>
      </c>
      <c r="O15" s="135">
        <f t="shared" si="3"/>
        <v>1.215868683496351</v>
      </c>
      <c r="P15" s="135" t="str">
        <f t="shared" si="4"/>
        <v xml:space="preserve"> </v>
      </c>
      <c r="Q15" s="135"/>
      <c r="R15" s="135">
        <v>7.2660298739033564</v>
      </c>
      <c r="S15" s="135">
        <v>1.4251554852495969</v>
      </c>
      <c r="T15" s="135">
        <f t="shared" si="5"/>
        <v>19.613950258698765</v>
      </c>
      <c r="U15" s="135">
        <v>8.2737669817685546</v>
      </c>
      <c r="V15" s="135">
        <v>6.2582927660381582</v>
      </c>
      <c r="W15" s="135">
        <f t="shared" si="6"/>
        <v>2.0154742157303964</v>
      </c>
      <c r="X15" s="135" t="str">
        <f t="shared" si="7"/>
        <v xml:space="preserve"> </v>
      </c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>
        <v>6.6623489032564214</v>
      </c>
      <c r="AN15" s="135">
        <v>1.377771660305513</v>
      </c>
      <c r="AO15" s="137">
        <f t="shared" si="8"/>
        <v>20.679968586335761</v>
      </c>
      <c r="AP15" s="135">
        <v>7.6365805871850956</v>
      </c>
      <c r="AQ15" s="135">
        <v>5.6881172193277472</v>
      </c>
      <c r="AR15" s="135">
        <f t="shared" si="9"/>
        <v>1.9484633678573484</v>
      </c>
      <c r="AS15" s="137" t="s">
        <v>152</v>
      </c>
      <c r="AT15" s="135"/>
      <c r="AU15" s="135">
        <v>2.8784382275597968</v>
      </c>
      <c r="AV15" s="135">
        <v>3.0748781342046625</v>
      </c>
      <c r="AW15" s="137">
        <f t="shared" si="11"/>
        <v>106.82453091277202</v>
      </c>
      <c r="AX15" s="135">
        <v>5.052705407578153</v>
      </c>
      <c r="AY15" s="135">
        <v>0.70417104754144089</v>
      </c>
      <c r="AZ15" s="135">
        <f t="shared" si="12"/>
        <v>4.3485343600367123</v>
      </c>
      <c r="BA15" s="137" t="str">
        <f t="shared" si="13"/>
        <v>yes</v>
      </c>
      <c r="BB15" s="135"/>
      <c r="BC15" s="135">
        <v>8.135407952747741</v>
      </c>
      <c r="BD15" s="135">
        <v>3.648778918883179</v>
      </c>
      <c r="BE15" s="135">
        <f t="shared" si="14"/>
        <v>44.850595570327862</v>
      </c>
      <c r="BF15" s="135">
        <v>10.715484269340557</v>
      </c>
      <c r="BG15" s="135">
        <v>5.5553316361549241</v>
      </c>
      <c r="BH15" s="135">
        <f t="shared" si="15"/>
        <v>5.1601526331856329</v>
      </c>
      <c r="BI15" s="135" t="str">
        <f t="shared" si="16"/>
        <v xml:space="preserve"> </v>
      </c>
      <c r="BJ15" s="135"/>
    </row>
    <row r="16" spans="1:62" x14ac:dyDescent="0.25">
      <c r="A16" t="s">
        <v>92</v>
      </c>
      <c r="B16" s="135">
        <v>10.082251417395318</v>
      </c>
      <c r="C16" s="135">
        <v>2.9799886934903312E-2</v>
      </c>
      <c r="D16" s="135">
        <f t="shared" si="0"/>
        <v>0.29556778244478565</v>
      </c>
      <c r="E16" s="135">
        <v>10.103323119525466</v>
      </c>
      <c r="F16" s="135">
        <v>10.061179715265169</v>
      </c>
      <c r="G16" s="135">
        <f t="shared" si="1"/>
        <v>4.2143404260297501E-2</v>
      </c>
      <c r="H16" s="135" t="str">
        <f t="shared" si="17"/>
        <v xml:space="preserve"> </v>
      </c>
      <c r="I16" s="135"/>
      <c r="J16" s="135">
        <v>6.2170933922367961</v>
      </c>
      <c r="K16" s="135">
        <v>0.13685454667250385</v>
      </c>
      <c r="L16" s="135">
        <f t="shared" si="2"/>
        <v>2.2012625199324227</v>
      </c>
      <c r="M16" s="135">
        <v>6.3138641702250879</v>
      </c>
      <c r="N16" s="135">
        <v>6.1203226142485052</v>
      </c>
      <c r="O16" s="135">
        <f t="shared" si="3"/>
        <v>0.19354155597658274</v>
      </c>
      <c r="P16" s="135" t="str">
        <f t="shared" si="4"/>
        <v xml:space="preserve"> </v>
      </c>
      <c r="Q16" s="135"/>
      <c r="R16" s="135">
        <v>8.3100897540908214</v>
      </c>
      <c r="S16" s="135">
        <v>0.35830703225540916</v>
      </c>
      <c r="T16" s="135">
        <f t="shared" si="5"/>
        <v>4.3117107378897419</v>
      </c>
      <c r="U16" s="135">
        <v>8.5634510863454647</v>
      </c>
      <c r="V16" s="135">
        <v>8.0567284218361763</v>
      </c>
      <c r="W16" s="135">
        <f t="shared" si="6"/>
        <v>0.50672266450928838</v>
      </c>
      <c r="X16" s="135" t="str">
        <f t="shared" si="7"/>
        <v xml:space="preserve"> </v>
      </c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>
        <v>7.8078467984773416</v>
      </c>
      <c r="AN16" s="135">
        <v>0.63676643489621143</v>
      </c>
      <c r="AO16" s="135">
        <f t="shared" si="8"/>
        <v>8.1554678432009116</v>
      </c>
      <c r="AP16" s="135">
        <v>8.2581086626244318</v>
      </c>
      <c r="AQ16" s="135">
        <v>7.3575849343302515</v>
      </c>
      <c r="AR16" s="135">
        <f t="shared" si="9"/>
        <v>0.90052372829418026</v>
      </c>
      <c r="AS16" s="135" t="str">
        <f t="shared" si="10"/>
        <v xml:space="preserve"> </v>
      </c>
      <c r="AT16" s="135"/>
      <c r="AU16" s="135">
        <v>2.0589471776371857</v>
      </c>
      <c r="AV16" s="135">
        <v>1.6470874662554149</v>
      </c>
      <c r="AW16" s="137">
        <f t="shared" si="11"/>
        <v>79.996586806349541</v>
      </c>
      <c r="AX16" s="135">
        <v>3.223613894233758</v>
      </c>
      <c r="AY16" s="135">
        <v>0.89428046104061376</v>
      </c>
      <c r="AZ16" s="135">
        <f t="shared" si="12"/>
        <v>2.3293334331931441</v>
      </c>
      <c r="BA16" s="137" t="str">
        <f t="shared" si="13"/>
        <v>yes</v>
      </c>
      <c r="BB16" s="135"/>
      <c r="BC16" s="135">
        <v>12.360134184806336</v>
      </c>
      <c r="BD16" s="135">
        <v>2.1721902174222949</v>
      </c>
      <c r="BE16" s="135">
        <f t="shared" si="14"/>
        <v>17.574163718161365</v>
      </c>
      <c r="BF16" s="135">
        <v>13.896104617572723</v>
      </c>
      <c r="BG16" s="135">
        <v>10.824163752039949</v>
      </c>
      <c r="BH16" s="135">
        <f t="shared" si="15"/>
        <v>3.071940865532774</v>
      </c>
      <c r="BI16" s="135" t="str">
        <f t="shared" si="16"/>
        <v xml:space="preserve"> </v>
      </c>
      <c r="BJ16" s="135"/>
    </row>
    <row r="17" spans="1:62" x14ac:dyDescent="0.25">
      <c r="A17" t="s">
        <v>93</v>
      </c>
      <c r="B17" s="135">
        <v>21.769109672201541</v>
      </c>
      <c r="C17" s="135">
        <v>0.32071813364669421</v>
      </c>
      <c r="D17" s="135">
        <f t="shared" si="0"/>
        <v>1.4732717069097274</v>
      </c>
      <c r="E17" s="135">
        <v>21.995891639352635</v>
      </c>
      <c r="F17" s="135">
        <v>21.542327705050447</v>
      </c>
      <c r="G17" s="135">
        <f t="shared" si="1"/>
        <v>0.45356393430218844</v>
      </c>
      <c r="H17" s="135" t="str">
        <f t="shared" si="17"/>
        <v xml:space="preserve"> </v>
      </c>
      <c r="I17" s="135"/>
      <c r="J17" s="135">
        <v>14.29125830604988</v>
      </c>
      <c r="K17" s="135">
        <v>0.34456684433409446</v>
      </c>
      <c r="L17" s="135">
        <f t="shared" si="2"/>
        <v>2.4110322335173939</v>
      </c>
      <c r="M17" s="135">
        <v>14.534903858250598</v>
      </c>
      <c r="N17" s="135">
        <v>14.04761275384916</v>
      </c>
      <c r="O17" s="135">
        <f t="shared" si="3"/>
        <v>0.48729110440143764</v>
      </c>
      <c r="P17" s="135" t="str">
        <f t="shared" si="4"/>
        <v xml:space="preserve"> </v>
      </c>
      <c r="Q17" s="135"/>
      <c r="R17" s="135">
        <v>16.077380437226072</v>
      </c>
      <c r="S17" s="135">
        <v>1.4303627026589016</v>
      </c>
      <c r="T17" s="135">
        <f t="shared" si="5"/>
        <v>8.8967397906875103</v>
      </c>
      <c r="U17" s="135">
        <v>17.088799603832477</v>
      </c>
      <c r="V17" s="135">
        <v>15.065961270619669</v>
      </c>
      <c r="W17" s="135">
        <f t="shared" si="6"/>
        <v>2.0228383332128086</v>
      </c>
      <c r="X17" s="135" t="str">
        <f t="shared" si="7"/>
        <v xml:space="preserve"> </v>
      </c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>
        <v>21.259571700863123</v>
      </c>
      <c r="AN17" s="135">
        <v>0.63156190525793066</v>
      </c>
      <c r="AO17" s="135">
        <f t="shared" si="8"/>
        <v>2.970717915414494</v>
      </c>
      <c r="AP17" s="135">
        <v>21.706153406810071</v>
      </c>
      <c r="AQ17" s="135">
        <v>20.812989994916176</v>
      </c>
      <c r="AR17" s="135">
        <f t="shared" si="9"/>
        <v>0.89316341189389448</v>
      </c>
      <c r="AS17" s="135" t="str">
        <f t="shared" si="10"/>
        <v xml:space="preserve"> </v>
      </c>
      <c r="AT17" s="135"/>
      <c r="AU17" s="135">
        <v>14.621361857340451</v>
      </c>
      <c r="AV17" s="135">
        <v>0.71494476717336941</v>
      </c>
      <c r="AW17" s="135">
        <f t="shared" si="11"/>
        <v>4.8897276064229365</v>
      </c>
      <c r="AX17" s="135">
        <v>15.126904150382563</v>
      </c>
      <c r="AY17" s="135">
        <v>14.11581956429834</v>
      </c>
      <c r="AZ17" s="135">
        <f t="shared" si="12"/>
        <v>1.0110845860842232</v>
      </c>
      <c r="BA17" s="135" t="str">
        <f t="shared" si="13"/>
        <v xml:space="preserve"> </v>
      </c>
      <c r="BB17" s="135"/>
      <c r="BC17" s="135">
        <v>14.272151163573746</v>
      </c>
      <c r="BD17" s="135">
        <v>0.17927315311851424</v>
      </c>
      <c r="BE17" s="135">
        <f t="shared" si="14"/>
        <v>1.2561046408761849</v>
      </c>
      <c r="BF17" s="135">
        <v>14.398916425828347</v>
      </c>
      <c r="BG17" s="135">
        <v>14.145385901319147</v>
      </c>
      <c r="BH17" s="135">
        <f t="shared" si="15"/>
        <v>0.25353052450920011</v>
      </c>
      <c r="BI17" s="135" t="str">
        <f t="shared" si="16"/>
        <v xml:space="preserve"> </v>
      </c>
      <c r="BJ17" s="135"/>
    </row>
    <row r="18" spans="1:62" x14ac:dyDescent="0.25">
      <c r="A18" s="118" t="s">
        <v>94</v>
      </c>
      <c r="B18" s="135">
        <v>8.6756681682684693</v>
      </c>
      <c r="C18" s="135">
        <v>0.24960486080167099</v>
      </c>
      <c r="D18" s="135">
        <f t="shared" si="0"/>
        <v>2.8770678633676732</v>
      </c>
      <c r="E18" s="135">
        <v>8.8521654579584759</v>
      </c>
      <c r="F18" s="135">
        <v>8.4991708785784628</v>
      </c>
      <c r="G18" s="135">
        <f t="shared" si="1"/>
        <v>0.35299457938001311</v>
      </c>
      <c r="H18" s="135" t="str">
        <f t="shared" si="17"/>
        <v xml:space="preserve"> </v>
      </c>
      <c r="I18" s="135"/>
      <c r="J18" s="135">
        <v>4.6793841740769082</v>
      </c>
      <c r="K18" s="135">
        <v>1.488900386245176</v>
      </c>
      <c r="L18" s="135">
        <f t="shared" si="2"/>
        <v>31.818297683132375</v>
      </c>
      <c r="M18" s="135">
        <v>5.7321957337021425</v>
      </c>
      <c r="N18" s="135">
        <v>3.6265726144516734</v>
      </c>
      <c r="O18" s="135">
        <f t="shared" si="3"/>
        <v>2.1056231192504691</v>
      </c>
      <c r="P18" s="137" t="str">
        <f t="shared" si="4"/>
        <v>yes</v>
      </c>
      <c r="Q18" s="137"/>
      <c r="R18" s="135">
        <v>8.592010587511858</v>
      </c>
      <c r="S18" s="135">
        <v>3.7377862811507856</v>
      </c>
      <c r="T18" s="135">
        <f t="shared" si="5"/>
        <v>43.503045568676413</v>
      </c>
      <c r="U18" s="135">
        <v>11.235024613539624</v>
      </c>
      <c r="V18" s="135">
        <v>5.9489965614840923</v>
      </c>
      <c r="W18" s="135">
        <f t="shared" si="6"/>
        <v>5.2860280520555314</v>
      </c>
      <c r="X18" s="135" t="str">
        <f t="shared" si="7"/>
        <v xml:space="preserve"> </v>
      </c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81">
        <v>14.606984834546626</v>
      </c>
      <c r="AN18" s="181">
        <v>1.8246796942617387</v>
      </c>
      <c r="AO18" s="181">
        <f t="shared" si="8"/>
        <v>12.491829867216902</v>
      </c>
      <c r="AP18" s="181">
        <v>15.897228219852511</v>
      </c>
      <c r="AQ18" s="181">
        <v>13.316741449240739</v>
      </c>
      <c r="AR18" s="135">
        <f t="shared" si="9"/>
        <v>2.5804867706117722</v>
      </c>
      <c r="AS18" s="135" t="str">
        <f t="shared" si="10"/>
        <v xml:space="preserve"> </v>
      </c>
      <c r="AT18" s="135"/>
      <c r="AU18" s="181">
        <v>9.0463864553828319</v>
      </c>
      <c r="AV18" s="181">
        <v>2.7577421515224105</v>
      </c>
      <c r="AW18" s="137">
        <f t="shared" si="11"/>
        <v>30.484461006875108</v>
      </c>
      <c r="AX18" s="181">
        <v>10.996404631488305</v>
      </c>
      <c r="AY18" s="181">
        <v>7.0963682792773595</v>
      </c>
      <c r="AZ18" s="135">
        <f t="shared" si="12"/>
        <v>3.9000363522109458</v>
      </c>
      <c r="BA18" s="137" t="str">
        <f t="shared" si="13"/>
        <v>yes</v>
      </c>
      <c r="BB18" s="135"/>
      <c r="BC18" s="181">
        <v>11.95528651520215</v>
      </c>
      <c r="BD18" s="181">
        <v>2.0060842831103955</v>
      </c>
      <c r="BE18" s="135">
        <f t="shared" si="14"/>
        <v>16.779892983405215</v>
      </c>
      <c r="BF18" s="181">
        <v>13.373802315421258</v>
      </c>
      <c r="BG18" s="181">
        <v>10.536770714983044</v>
      </c>
      <c r="BH18" s="135">
        <f t="shared" si="15"/>
        <v>2.8370316004382143</v>
      </c>
      <c r="BI18" s="135" t="str">
        <f t="shared" si="16"/>
        <v xml:space="preserve"> </v>
      </c>
      <c r="BJ18" s="135"/>
    </row>
    <row r="19" spans="1:62" x14ac:dyDescent="0.25">
      <c r="A19">
        <v>14</v>
      </c>
      <c r="B19" s="135">
        <v>6.2289678354674454</v>
      </c>
      <c r="C19" s="135">
        <v>4.197062156508208</v>
      </c>
      <c r="D19" s="135">
        <f t="shared" si="0"/>
        <v>67.379737179093084</v>
      </c>
      <c r="E19" s="135">
        <v>12.695671244666364</v>
      </c>
      <c r="F19" s="135">
        <v>2.4460776063816279</v>
      </c>
      <c r="G19" s="135">
        <f t="shared" si="1"/>
        <v>10.249593638284736</v>
      </c>
      <c r="H19" s="135" t="str">
        <f t="shared" si="17"/>
        <v>yes</v>
      </c>
      <c r="I19" s="135"/>
      <c r="J19" s="135">
        <v>3.7910142949392314</v>
      </c>
      <c r="K19" s="135">
        <v>2.6585974861152035</v>
      </c>
      <c r="L19" s="135">
        <f t="shared" si="2"/>
        <v>70.128922744086353</v>
      </c>
      <c r="M19" s="135">
        <v>7.9945452341553089</v>
      </c>
      <c r="N19" s="135">
        <v>1.4351469930832479</v>
      </c>
      <c r="O19" s="135">
        <f t="shared" si="3"/>
        <v>6.5593982410720608</v>
      </c>
      <c r="P19" s="135" t="str">
        <f t="shared" si="4"/>
        <v>yes</v>
      </c>
      <c r="Q19" s="135"/>
      <c r="R19" s="135">
        <v>5.241600112135659</v>
      </c>
      <c r="S19" s="135">
        <v>3.3323570729950402</v>
      </c>
      <c r="T19" s="135">
        <f t="shared" si="5"/>
        <v>63.575186998332292</v>
      </c>
      <c r="U19" s="135">
        <v>10.107420922598767</v>
      </c>
      <c r="V19" s="135">
        <v>2.173500818591517</v>
      </c>
      <c r="W19" s="135">
        <f t="shared" si="6"/>
        <v>7.9339201040072496</v>
      </c>
      <c r="X19" s="135" t="str">
        <f t="shared" si="7"/>
        <v>yes</v>
      </c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>
        <v>5.0865920457223162</v>
      </c>
      <c r="AN19" s="135">
        <v>3.0634024255966383</v>
      </c>
      <c r="AO19" s="135">
        <f t="shared" si="8"/>
        <v>60.225046515630744</v>
      </c>
      <c r="AP19" s="135">
        <v>10.202578853847132</v>
      </c>
      <c r="AQ19" s="135">
        <v>2.7698332352252488</v>
      </c>
      <c r="AR19" s="135">
        <f t="shared" si="9"/>
        <v>7.4327456186218832</v>
      </c>
      <c r="AS19" s="135" t="str">
        <f t="shared" si="10"/>
        <v>yes</v>
      </c>
      <c r="AT19" s="135"/>
      <c r="AU19" s="135">
        <v>3.3097636205568226</v>
      </c>
      <c r="AV19" s="135">
        <v>2.101709983548611</v>
      </c>
      <c r="AW19" s="135">
        <f t="shared" si="11"/>
        <v>63.50030468928253</v>
      </c>
      <c r="AX19" s="135">
        <v>6.8566043077711791</v>
      </c>
      <c r="AY19" s="135">
        <v>1.6488407849007287</v>
      </c>
      <c r="AZ19" s="135">
        <f t="shared" si="12"/>
        <v>5.2077635228704509</v>
      </c>
      <c r="BA19" s="135" t="str">
        <f t="shared" si="13"/>
        <v>yes</v>
      </c>
      <c r="BB19" s="135"/>
      <c r="BC19" s="135">
        <v>3.8201811141058126</v>
      </c>
      <c r="BD19" s="135">
        <v>2.0753879654881202</v>
      </c>
      <c r="BE19" s="135">
        <f t="shared" si="14"/>
        <v>54.326952139124039</v>
      </c>
      <c r="BF19" s="135">
        <v>7.1938452740632979</v>
      </c>
      <c r="BG19" s="135">
        <v>2.2290314324310216</v>
      </c>
      <c r="BH19" s="135">
        <f t="shared" si="15"/>
        <v>4.9648138416322762</v>
      </c>
      <c r="BI19" s="135" t="str">
        <f t="shared" si="16"/>
        <v>yes</v>
      </c>
      <c r="BJ19" s="135"/>
    </row>
    <row r="20" spans="1:62" x14ac:dyDescent="0.25">
      <c r="A20" t="s">
        <v>87</v>
      </c>
      <c r="B20" s="135">
        <v>2.8054833892552544</v>
      </c>
      <c r="C20" s="135">
        <v>6.5006713812505335E-2</v>
      </c>
      <c r="D20" s="135">
        <f t="shared" si="0"/>
        <v>2.3171305900963493</v>
      </c>
      <c r="E20" s="135">
        <v>2.8514500774147318</v>
      </c>
      <c r="F20" s="135">
        <v>2.7595167010957771</v>
      </c>
      <c r="G20" s="135">
        <f t="shared" si="1"/>
        <v>9.1933376318954707E-2</v>
      </c>
      <c r="H20" s="135" t="str">
        <f t="shared" si="17"/>
        <v xml:space="preserve"> </v>
      </c>
      <c r="I20" s="135"/>
      <c r="J20" s="135">
        <v>1.6947011592860706</v>
      </c>
      <c r="K20" s="135">
        <v>6.0854159647715025E-2</v>
      </c>
      <c r="L20" s="135">
        <f t="shared" si="2"/>
        <v>3.5908490009737859</v>
      </c>
      <c r="M20" s="135">
        <v>1.7377315482363824</v>
      </c>
      <c r="N20" s="135">
        <v>1.6516707703357587</v>
      </c>
      <c r="O20" s="135">
        <f t="shared" si="3"/>
        <v>8.6060777900623719E-2</v>
      </c>
      <c r="P20" s="135" t="str">
        <f t="shared" si="4"/>
        <v xml:space="preserve"> </v>
      </c>
      <c r="Q20" s="135"/>
      <c r="R20" s="135">
        <v>2.3881817944337449</v>
      </c>
      <c r="S20" s="135">
        <v>8.9279914543575201E-3</v>
      </c>
      <c r="T20" s="135">
        <f t="shared" si="5"/>
        <v>0.37384052902364628</v>
      </c>
      <c r="U20" s="135">
        <v>2.3944948377334505</v>
      </c>
      <c r="V20" s="135">
        <v>2.3818687511340397</v>
      </c>
      <c r="W20" s="135">
        <f t="shared" si="6"/>
        <v>1.262608659941078E-2</v>
      </c>
      <c r="X20" s="135" t="str">
        <f t="shared" si="7"/>
        <v xml:space="preserve"> </v>
      </c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>
        <v>3.0013094441148178</v>
      </c>
      <c r="AN20" s="135">
        <v>2.4608957360153078E-2</v>
      </c>
      <c r="AO20" s="135">
        <f t="shared" si="8"/>
        <v>0.8199406898348347</v>
      </c>
      <c r="AP20" s="135">
        <v>3.018710604742088</v>
      </c>
      <c r="AQ20" s="135">
        <v>2.9839082834875481</v>
      </c>
      <c r="AR20" s="135">
        <f t="shared" si="9"/>
        <v>3.4802321254539859E-2</v>
      </c>
      <c r="AS20" s="135" t="str">
        <f t="shared" si="10"/>
        <v xml:space="preserve"> </v>
      </c>
      <c r="AT20" s="135"/>
      <c r="AU20" s="135">
        <v>1.9619781128873304</v>
      </c>
      <c r="AV20" s="135">
        <v>2.8247057734863704E-2</v>
      </c>
      <c r="AW20" s="135">
        <f t="shared" si="11"/>
        <v>1.4397233867861112</v>
      </c>
      <c r="AX20" s="135">
        <v>1.9819517989602178</v>
      </c>
      <c r="AY20" s="135">
        <v>1.942004426814443</v>
      </c>
      <c r="AZ20" s="135">
        <f t="shared" si="12"/>
        <v>3.9947372145774818E-2</v>
      </c>
      <c r="BA20" s="135" t="str">
        <f t="shared" si="13"/>
        <v xml:space="preserve"> </v>
      </c>
      <c r="BB20" s="135"/>
      <c r="BC20" s="135">
        <v>2.2345623621390986</v>
      </c>
      <c r="BD20" s="135">
        <v>7.8219158057574855E-3</v>
      </c>
      <c r="BE20" s="135">
        <f t="shared" si="14"/>
        <v>0.35004240375147699</v>
      </c>
      <c r="BF20" s="135">
        <v>2.2400932918471761</v>
      </c>
      <c r="BG20" s="135">
        <v>2.2290314324310216</v>
      </c>
      <c r="BH20" s="135">
        <f t="shared" si="15"/>
        <v>1.1061859416154451E-2</v>
      </c>
      <c r="BI20" s="135" t="str">
        <f t="shared" si="16"/>
        <v xml:space="preserve"> </v>
      </c>
      <c r="BJ20" s="135"/>
    </row>
    <row r="21" spans="1:62" x14ac:dyDescent="0.25">
      <c r="A21" t="s">
        <v>88</v>
      </c>
      <c r="B21" s="135">
        <v>2.5777973569568013</v>
      </c>
      <c r="C21" s="135">
        <v>0.1862798576958046</v>
      </c>
      <c r="D21" s="135">
        <f t="shared" si="0"/>
        <v>7.2263189033491697</v>
      </c>
      <c r="E21" s="135">
        <v>2.7095171075319744</v>
      </c>
      <c r="F21" s="135">
        <v>2.4460776063816279</v>
      </c>
      <c r="G21" s="135">
        <f t="shared" si="1"/>
        <v>0.26343950115034653</v>
      </c>
      <c r="H21" s="135" t="str">
        <f t="shared" si="17"/>
        <v xml:space="preserve"> </v>
      </c>
      <c r="I21" s="135"/>
      <c r="J21" s="135">
        <v>1.5167894475230477</v>
      </c>
      <c r="K21" s="135">
        <v>0.11545986633419007</v>
      </c>
      <c r="L21" s="135">
        <f t="shared" si="2"/>
        <v>7.6121222047488999</v>
      </c>
      <c r="M21" s="135">
        <v>1.5984319019628472</v>
      </c>
      <c r="N21" s="135">
        <v>1.4351469930832479</v>
      </c>
      <c r="O21" s="135">
        <f t="shared" si="3"/>
        <v>0.16328490887959934</v>
      </c>
      <c r="P21" s="135" t="str">
        <f t="shared" si="4"/>
        <v xml:space="preserve"> </v>
      </c>
      <c r="Q21" s="135"/>
      <c r="R21" s="135">
        <v>2.2811670052825699</v>
      </c>
      <c r="S21" s="135">
        <v>0.15226298142748271</v>
      </c>
      <c r="T21" s="135">
        <f t="shared" si="5"/>
        <v>6.6747844885921355</v>
      </c>
      <c r="U21" s="135">
        <v>2.3888331919736232</v>
      </c>
      <c r="V21" s="135">
        <v>2.173500818591517</v>
      </c>
      <c r="W21" s="135">
        <f t="shared" si="6"/>
        <v>0.2153323733821062</v>
      </c>
      <c r="X21" s="135" t="str">
        <f t="shared" si="7"/>
        <v xml:space="preserve"> </v>
      </c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>
        <v>2.7955825495185458</v>
      </c>
      <c r="AN21" s="135">
        <v>3.6415029495390265E-2</v>
      </c>
      <c r="AO21" s="135">
        <f t="shared" si="8"/>
        <v>1.3025918158511058</v>
      </c>
      <c r="AP21" s="135">
        <v>2.8213318638118428</v>
      </c>
      <c r="AQ21" s="135">
        <v>2.7698332352252488</v>
      </c>
      <c r="AR21" s="135">
        <f t="shared" si="9"/>
        <v>5.1498628586593931E-2</v>
      </c>
      <c r="AS21" s="135" t="str">
        <f t="shared" si="10"/>
        <v xml:space="preserve"> </v>
      </c>
      <c r="AT21" s="135"/>
      <c r="AU21" s="135">
        <v>1.6738947701701496</v>
      </c>
      <c r="AV21" s="135">
        <v>3.5431685759513061E-2</v>
      </c>
      <c r="AW21" s="135">
        <f t="shared" si="11"/>
        <v>2.1167212175417376</v>
      </c>
      <c r="AX21" s="135">
        <v>1.6989487554395708</v>
      </c>
      <c r="AY21" s="135">
        <v>1.6488407849007287</v>
      </c>
      <c r="AZ21" s="135">
        <f t="shared" si="12"/>
        <v>5.0107970538842084E-2</v>
      </c>
      <c r="BA21" s="135" t="str">
        <f t="shared" si="13"/>
        <v xml:space="preserve"> </v>
      </c>
      <c r="BB21" s="135"/>
      <c r="BC21" s="135">
        <v>2.4116287255990496</v>
      </c>
      <c r="BD21" s="135">
        <v>0.15447043779803682</v>
      </c>
      <c r="BE21" s="135">
        <f t="shared" si="14"/>
        <v>6.4052329514223336</v>
      </c>
      <c r="BF21" s="135">
        <v>2.5208558196588933</v>
      </c>
      <c r="BG21" s="135">
        <v>2.3024016315392064</v>
      </c>
      <c r="BH21" s="135">
        <f t="shared" si="15"/>
        <v>0.21845418811968687</v>
      </c>
      <c r="BI21" s="135" t="str">
        <f t="shared" si="16"/>
        <v xml:space="preserve"> </v>
      </c>
      <c r="BJ21" s="135"/>
    </row>
    <row r="22" spans="1:62" x14ac:dyDescent="0.25">
      <c r="A22" t="s">
        <v>89</v>
      </c>
      <c r="B22" s="135">
        <v>7.3959337113244548</v>
      </c>
      <c r="C22" s="135">
        <v>0.12495323363344876</v>
      </c>
      <c r="D22" s="135">
        <f t="shared" si="0"/>
        <v>1.6894855810041094</v>
      </c>
      <c r="E22" s="135">
        <v>7.4842889901578511</v>
      </c>
      <c r="F22" s="135">
        <v>7.3075784324910584</v>
      </c>
      <c r="G22" s="135">
        <f t="shared" si="1"/>
        <v>0.17671055766679267</v>
      </c>
      <c r="H22" s="135" t="str">
        <f t="shared" si="17"/>
        <v xml:space="preserve"> </v>
      </c>
      <c r="I22" s="135"/>
      <c r="J22" s="135">
        <v>4.3279849955303114</v>
      </c>
      <c r="K22" s="135">
        <v>0.28947815868593513</v>
      </c>
      <c r="L22" s="135">
        <f t="shared" si="2"/>
        <v>6.6885203850034411</v>
      </c>
      <c r="M22" s="135">
        <v>4.5326769645425351</v>
      </c>
      <c r="N22" s="135">
        <v>4.1232930265180876</v>
      </c>
      <c r="O22" s="135">
        <f t="shared" si="3"/>
        <v>0.4093839380244475</v>
      </c>
      <c r="P22" s="135" t="str">
        <f t="shared" si="4"/>
        <v xml:space="preserve"> </v>
      </c>
      <c r="Q22" s="135"/>
      <c r="R22" s="135">
        <v>6.5960897389574065</v>
      </c>
      <c r="S22" s="135">
        <v>0.35372858886287573</v>
      </c>
      <c r="T22" s="135">
        <f t="shared" si="5"/>
        <v>5.3627012800281717</v>
      </c>
      <c r="U22" s="135">
        <v>6.8462136228418844</v>
      </c>
      <c r="V22" s="135">
        <v>6.3459658550729294</v>
      </c>
      <c r="W22" s="135">
        <f t="shared" si="6"/>
        <v>0.50024776776895497</v>
      </c>
      <c r="X22" s="135" t="str">
        <f t="shared" si="7"/>
        <v xml:space="preserve"> </v>
      </c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>
        <v>4.6715730291095277</v>
      </c>
      <c r="AN22" s="135">
        <v>0.1619217141419485</v>
      </c>
      <c r="AO22" s="135">
        <f t="shared" si="8"/>
        <v>3.466106879481091</v>
      </c>
      <c r="AP22" s="135">
        <v>4.7860689712006481</v>
      </c>
      <c r="AQ22" s="135">
        <v>4.5570770870184081</v>
      </c>
      <c r="AR22" s="135">
        <f t="shared" si="9"/>
        <v>0.22899188418224004</v>
      </c>
      <c r="AS22" s="135" t="str">
        <f t="shared" si="10"/>
        <v xml:space="preserve"> </v>
      </c>
      <c r="AT22" s="135"/>
      <c r="AU22" s="135">
        <v>3.0083122839399943</v>
      </c>
      <c r="AV22" s="135">
        <v>0.17452868998243481</v>
      </c>
      <c r="AW22" s="135">
        <f t="shared" si="11"/>
        <v>5.801548293844486</v>
      </c>
      <c r="AX22" s="135">
        <v>3.1317227041381845</v>
      </c>
      <c r="AY22" s="135">
        <v>2.884901863741804</v>
      </c>
      <c r="AZ22" s="135">
        <f t="shared" si="12"/>
        <v>0.24682084039638053</v>
      </c>
      <c r="BA22" s="135" t="str">
        <f t="shared" si="13"/>
        <v xml:space="preserve"> </v>
      </c>
      <c r="BB22" s="135"/>
      <c r="BC22" s="135">
        <v>3.5760106021144971</v>
      </c>
      <c r="BD22" s="135">
        <v>2.7104998057139645E-2</v>
      </c>
      <c r="BE22" s="135">
        <f t="shared" si="14"/>
        <v>0.7579674971073197</v>
      </c>
      <c r="BF22" s="135">
        <v>3.5951767300446988</v>
      </c>
      <c r="BG22" s="135">
        <v>3.5568444741842957</v>
      </c>
      <c r="BH22" s="135">
        <f t="shared" si="15"/>
        <v>3.8332255860403119E-2</v>
      </c>
      <c r="BI22" s="135" t="str">
        <f t="shared" si="16"/>
        <v xml:space="preserve"> </v>
      </c>
      <c r="BJ22" s="135"/>
    </row>
    <row r="23" spans="1:62" x14ac:dyDescent="0.25">
      <c r="A23" t="s">
        <v>90</v>
      </c>
      <c r="B23" s="135">
        <v>12.136656884333272</v>
      </c>
      <c r="C23" s="135">
        <v>0.79056568994439458</v>
      </c>
      <c r="D23" s="135">
        <f t="shared" si="0"/>
        <v>6.5138670185601475</v>
      </c>
      <c r="E23" s="135">
        <v>12.695671244666364</v>
      </c>
      <c r="F23" s="135">
        <v>11.577642524000179</v>
      </c>
      <c r="G23" s="135">
        <f t="shared" si="1"/>
        <v>1.1180287206661852</v>
      </c>
      <c r="H23" s="135" t="str">
        <f t="shared" si="17"/>
        <v xml:space="preserve"> </v>
      </c>
      <c r="I23" s="135"/>
      <c r="J23" s="135">
        <v>7.6245815774174952</v>
      </c>
      <c r="K23" s="135">
        <v>0.52320762094376838</v>
      </c>
      <c r="L23" s="135">
        <f t="shared" si="2"/>
        <v>6.8621158503098192</v>
      </c>
      <c r="M23" s="135">
        <v>7.9945452341553089</v>
      </c>
      <c r="N23" s="135">
        <v>7.2546179206796815</v>
      </c>
      <c r="O23" s="135">
        <f t="shared" si="3"/>
        <v>0.73992731347562746</v>
      </c>
      <c r="P23" s="135" t="str">
        <f t="shared" si="4"/>
        <v xml:space="preserve"> </v>
      </c>
      <c r="Q23" s="135"/>
      <c r="R23" s="135">
        <v>9.7009619098689157</v>
      </c>
      <c r="S23" s="135">
        <v>0.57481984835134781</v>
      </c>
      <c r="T23" s="135">
        <f t="shared" si="5"/>
        <v>5.9253902210107228</v>
      </c>
      <c r="U23" s="135">
        <v>10.107420922598767</v>
      </c>
      <c r="V23" s="135">
        <v>9.2945028971390649</v>
      </c>
      <c r="W23" s="135">
        <f t="shared" si="6"/>
        <v>0.81291802545970171</v>
      </c>
      <c r="X23" s="135" t="str">
        <f t="shared" si="7"/>
        <v xml:space="preserve"> </v>
      </c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>
        <v>9.8779031601463778</v>
      </c>
      <c r="AN23" s="135">
        <v>0.45916076940446443</v>
      </c>
      <c r="AO23" s="135">
        <f t="shared" si="8"/>
        <v>4.6483627340770592</v>
      </c>
      <c r="AP23" s="135">
        <v>10.202578853847132</v>
      </c>
      <c r="AQ23" s="135">
        <v>9.5532274664456214</v>
      </c>
      <c r="AR23" s="135">
        <f t="shared" si="9"/>
        <v>0.6493513874015111</v>
      </c>
      <c r="AS23" s="135" t="str">
        <f t="shared" si="10"/>
        <v xml:space="preserve"> </v>
      </c>
      <c r="AT23" s="135"/>
      <c r="AU23" s="135">
        <v>6.5948693152298166</v>
      </c>
      <c r="AV23" s="135">
        <v>0.3701491761996043</v>
      </c>
      <c r="AW23" s="135">
        <f t="shared" si="11"/>
        <v>5.6126840200578778</v>
      </c>
      <c r="AX23" s="135">
        <v>6.8566043077711791</v>
      </c>
      <c r="AY23" s="135">
        <v>6.3331343226884531</v>
      </c>
      <c r="AZ23" s="135">
        <f t="shared" si="12"/>
        <v>0.52346998508272602</v>
      </c>
      <c r="BA23" s="135" t="str">
        <f t="shared" si="13"/>
        <v xml:space="preserve"> </v>
      </c>
      <c r="BB23" s="135"/>
      <c r="BC23" s="135">
        <v>7.0585227665706043</v>
      </c>
      <c r="BD23" s="135">
        <v>0.19137492539051207</v>
      </c>
      <c r="BE23" s="135">
        <f t="shared" si="14"/>
        <v>2.7112602979318843</v>
      </c>
      <c r="BF23" s="135">
        <v>7.1938452740632979</v>
      </c>
      <c r="BG23" s="135">
        <v>6.9232002590779107</v>
      </c>
      <c r="BH23" s="135">
        <f t="shared" si="15"/>
        <v>0.27064501498538718</v>
      </c>
      <c r="BI23" s="135" t="str">
        <f t="shared" si="16"/>
        <v xml:space="preserve"> </v>
      </c>
      <c r="BJ23" s="135"/>
    </row>
    <row r="24" spans="1:62" x14ac:dyDescent="0.25">
      <c r="A24">
        <v>18</v>
      </c>
      <c r="B24" s="135">
        <v>1.4837690635027825</v>
      </c>
      <c r="C24" s="135">
        <v>0.10488616444197205</v>
      </c>
      <c r="D24" s="135">
        <f t="shared" si="0"/>
        <v>7.0689008836970784</v>
      </c>
      <c r="E24" s="135">
        <v>1.5989972863002135</v>
      </c>
      <c r="F24" s="135">
        <v>1.290211332347766</v>
      </c>
      <c r="G24" s="135">
        <f t="shared" si="1"/>
        <v>0.30878595395244757</v>
      </c>
      <c r="H24" s="135" t="str">
        <f t="shared" si="17"/>
        <v xml:space="preserve"> </v>
      </c>
      <c r="I24" s="135"/>
      <c r="J24" s="135">
        <v>0.78828170991207169</v>
      </c>
      <c r="K24" s="135">
        <v>0.11157551843229023</v>
      </c>
      <c r="L24" s="135">
        <f t="shared" si="2"/>
        <v>14.154269600487856</v>
      </c>
      <c r="M24" s="135">
        <v>0.91644926416248051</v>
      </c>
      <c r="N24" s="135">
        <v>0.63250474123618738</v>
      </c>
      <c r="O24" s="135">
        <f t="shared" si="3"/>
        <v>0.28394452292629313</v>
      </c>
      <c r="P24" s="135" t="str">
        <f t="shared" si="4"/>
        <v xml:space="preserve"> </v>
      </c>
      <c r="Q24" s="135"/>
      <c r="R24" s="135">
        <v>1.4952978102200278</v>
      </c>
      <c r="S24" s="135">
        <v>0.30250900686619381</v>
      </c>
      <c r="T24" s="135">
        <f t="shared" si="5"/>
        <v>20.23068614149048</v>
      </c>
      <c r="U24" s="135">
        <v>2.0090192120122694</v>
      </c>
      <c r="V24" s="135">
        <v>1.1199434125734413</v>
      </c>
      <c r="W24" s="135">
        <f t="shared" si="6"/>
        <v>0.88907579943882808</v>
      </c>
      <c r="X24" s="135" t="str">
        <f t="shared" si="7"/>
        <v xml:space="preserve"> </v>
      </c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>
        <v>1.5002624702723009</v>
      </c>
      <c r="AN24" s="135">
        <v>0.28661187672800664</v>
      </c>
      <c r="AO24" s="135">
        <f t="shared" si="8"/>
        <v>19.104115606916832</v>
      </c>
      <c r="AP24" s="135">
        <v>1.9836464119873689</v>
      </c>
      <c r="AQ24" s="135">
        <v>1.2400939651733833</v>
      </c>
      <c r="AR24" s="135">
        <f t="shared" si="9"/>
        <v>0.74355244681398558</v>
      </c>
      <c r="AS24" s="135" t="str">
        <f t="shared" si="10"/>
        <v xml:space="preserve"> </v>
      </c>
      <c r="AT24" s="135"/>
      <c r="AU24" s="135">
        <v>0.82734505819788018</v>
      </c>
      <c r="AV24" s="135">
        <v>0.27051938963011329</v>
      </c>
      <c r="AW24" s="135">
        <f t="shared" si="11"/>
        <v>32.697287177777746</v>
      </c>
      <c r="AX24" s="135">
        <v>1.2764617451604103</v>
      </c>
      <c r="AY24" s="135">
        <v>0.50761461428078636</v>
      </c>
      <c r="AZ24" s="135">
        <f t="shared" si="12"/>
        <v>0.76884713087962397</v>
      </c>
      <c r="BA24" s="135" t="str">
        <f t="shared" si="13"/>
        <v>yes</v>
      </c>
      <c r="BB24" s="135"/>
      <c r="BC24" s="135">
        <v>1.4467724359600045</v>
      </c>
      <c r="BD24" s="135">
        <v>0.21888812207653854</v>
      </c>
      <c r="BE24" s="135">
        <f t="shared" si="14"/>
        <v>15.129409203272214</v>
      </c>
      <c r="BF24" s="135">
        <v>1.8038085381552094</v>
      </c>
      <c r="BG24" s="135">
        <v>1.1487344686696928</v>
      </c>
      <c r="BH24" s="135">
        <f t="shared" si="15"/>
        <v>0.65507406948551661</v>
      </c>
      <c r="BI24" s="135" t="str">
        <f t="shared" si="16"/>
        <v xml:space="preserve"> </v>
      </c>
      <c r="BJ24" s="135"/>
    </row>
    <row r="25" spans="1:62" x14ac:dyDescent="0.25">
      <c r="A25" t="s">
        <v>95</v>
      </c>
      <c r="B25" s="135">
        <v>1.4996154973231017</v>
      </c>
      <c r="C25" s="135">
        <v>6.1134183161069534E-2</v>
      </c>
      <c r="D25" s="135">
        <f t="shared" si="0"/>
        <v>4.0766572011423925</v>
      </c>
      <c r="E25" s="135">
        <v>1.5428438927986008</v>
      </c>
      <c r="F25" s="135">
        <v>1.4563871018476024</v>
      </c>
      <c r="G25" s="135">
        <f t="shared" si="1"/>
        <v>8.6456790950998341E-2</v>
      </c>
      <c r="H25" s="135" t="str">
        <f t="shared" si="17"/>
        <v xml:space="preserve"> </v>
      </c>
      <c r="I25" s="135"/>
      <c r="J25" s="135">
        <v>0.81640330073963874</v>
      </c>
      <c r="K25" s="135">
        <v>0.1031132352370361</v>
      </c>
      <c r="L25" s="135">
        <f t="shared" si="2"/>
        <v>12.630183531058531</v>
      </c>
      <c r="M25" s="135">
        <v>0.88931536860582983</v>
      </c>
      <c r="N25" s="135">
        <v>0.74349123287344776</v>
      </c>
      <c r="O25" s="135">
        <f t="shared" si="3"/>
        <v>0.14582413573238207</v>
      </c>
      <c r="P25" s="135" t="str">
        <f t="shared" si="4"/>
        <v xml:space="preserve"> </v>
      </c>
      <c r="Q25" s="135"/>
      <c r="R25" s="135">
        <v>1.4689062226544451</v>
      </c>
      <c r="S25" s="135">
        <v>9.0254961963303293E-2</v>
      </c>
      <c r="T25" s="135">
        <f t="shared" si="5"/>
        <v>6.1443651453939987</v>
      </c>
      <c r="U25" s="135">
        <v>1.5327261182944327</v>
      </c>
      <c r="V25" s="135">
        <v>1.4050863270144578</v>
      </c>
      <c r="W25" s="135">
        <f t="shared" si="6"/>
        <v>0.12763979127997493</v>
      </c>
      <c r="X25" s="135" t="str">
        <f t="shared" si="7"/>
        <v xml:space="preserve"> </v>
      </c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>
        <v>1.9365902203169352</v>
      </c>
      <c r="AN25" s="135">
        <v>6.6547504453951953E-2</v>
      </c>
      <c r="AO25" s="135">
        <f t="shared" si="8"/>
        <v>3.436323480093844</v>
      </c>
      <c r="AP25" s="135">
        <v>1.9836464119873689</v>
      </c>
      <c r="AQ25" s="135">
        <v>1.8895340286465014</v>
      </c>
      <c r="AR25" s="135">
        <f t="shared" si="9"/>
        <v>9.4112383340867467E-2</v>
      </c>
      <c r="AS25" s="135" t="str">
        <f t="shared" si="10"/>
        <v xml:space="preserve"> </v>
      </c>
      <c r="AT25" s="135"/>
      <c r="AU25" s="135">
        <v>1.2072502712118265</v>
      </c>
      <c r="AV25" s="135">
        <v>9.7879805129918271E-2</v>
      </c>
      <c r="AW25" s="135">
        <f t="shared" si="11"/>
        <v>8.1076647869929594</v>
      </c>
      <c r="AX25" s="135">
        <v>1.2764617451604103</v>
      </c>
      <c r="AY25" s="135">
        <v>1.1380387972632426</v>
      </c>
      <c r="AZ25" s="135">
        <f t="shared" si="12"/>
        <v>0.13842294789716769</v>
      </c>
      <c r="BA25" s="135" t="str">
        <f t="shared" si="13"/>
        <v xml:space="preserve"> </v>
      </c>
      <c r="BB25" s="135"/>
      <c r="BC25" s="135">
        <v>1.5680808905759833</v>
      </c>
      <c r="BD25" s="135">
        <v>6.7364446453329174E-2</v>
      </c>
      <c r="BE25" s="135">
        <f t="shared" si="14"/>
        <v>4.2959803195219761</v>
      </c>
      <c r="BF25" s="135">
        <v>1.6157147474740057</v>
      </c>
      <c r="BG25" s="135">
        <v>1.5204470336779612</v>
      </c>
      <c r="BH25" s="135">
        <f t="shared" si="15"/>
        <v>9.5267713796044484E-2</v>
      </c>
      <c r="BI25" s="135" t="str">
        <f t="shared" si="16"/>
        <v xml:space="preserve"> </v>
      </c>
      <c r="BJ25" s="135"/>
    </row>
    <row r="26" spans="1:62" x14ac:dyDescent="0.25">
      <c r="A26" t="s">
        <v>96</v>
      </c>
      <c r="B26" s="135">
        <v>1.5320648573925517</v>
      </c>
      <c r="C26" s="135">
        <v>6.7225735199346895E-2</v>
      </c>
      <c r="D26" s="135">
        <f t="shared" si="0"/>
        <v>4.3879170568378916</v>
      </c>
      <c r="E26" s="135">
        <v>1.5796006306222552</v>
      </c>
      <c r="F26" s="135">
        <v>1.4845290841628485</v>
      </c>
      <c r="G26" s="135">
        <f t="shared" si="1"/>
        <v>9.5071546459406742E-2</v>
      </c>
      <c r="H26" s="135" t="str">
        <f t="shared" si="17"/>
        <v xml:space="preserve"> </v>
      </c>
      <c r="I26" s="135"/>
      <c r="J26" s="135">
        <v>0.63883891569380968</v>
      </c>
      <c r="K26" s="135">
        <v>8.9578754244144538E-3</v>
      </c>
      <c r="L26" s="135">
        <f t="shared" si="2"/>
        <v>1.4022119198367513</v>
      </c>
      <c r="M26" s="135">
        <v>0.64517309015143209</v>
      </c>
      <c r="N26" s="135">
        <v>0.63250474123618738</v>
      </c>
      <c r="O26" s="135">
        <f t="shared" si="3"/>
        <v>1.2668348915244709E-2</v>
      </c>
      <c r="P26" s="135" t="str">
        <f t="shared" si="4"/>
        <v xml:space="preserve"> </v>
      </c>
      <c r="Q26" s="135"/>
      <c r="R26" s="135">
        <v>1.9204357746522955</v>
      </c>
      <c r="S26" s="135">
        <v>0.12527589851609738</v>
      </c>
      <c r="T26" s="135">
        <f t="shared" si="5"/>
        <v>6.5233058126496948</v>
      </c>
      <c r="U26" s="135">
        <v>2.0090192120122694</v>
      </c>
      <c r="V26" s="135">
        <v>1.8318523372923214</v>
      </c>
      <c r="W26" s="135">
        <f t="shared" si="6"/>
        <v>0.17716687471994796</v>
      </c>
      <c r="X26" s="135" t="str">
        <f t="shared" si="7"/>
        <v xml:space="preserve"> </v>
      </c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>
        <v>1.3126193167411708</v>
      </c>
      <c r="AN26" s="135">
        <v>0.10256633580303852</v>
      </c>
      <c r="AO26" s="135">
        <f t="shared" si="8"/>
        <v>7.8138676229204913</v>
      </c>
      <c r="AP26" s="135">
        <v>1.3851446683089581</v>
      </c>
      <c r="AQ26" s="135">
        <v>1.2400939651733833</v>
      </c>
      <c r="AR26" s="135">
        <f t="shared" si="9"/>
        <v>0.14505070313557478</v>
      </c>
      <c r="AS26" s="135" t="str">
        <f t="shared" si="10"/>
        <v xml:space="preserve"> </v>
      </c>
      <c r="AT26" s="135"/>
      <c r="AU26" s="135">
        <v>0.52688928358435838</v>
      </c>
      <c r="AV26" s="135">
        <v>2.7258498739370283E-2</v>
      </c>
      <c r="AW26" s="135">
        <f t="shared" si="11"/>
        <v>5.1734775385702116</v>
      </c>
      <c r="AX26" s="135">
        <v>0.54616395288793051</v>
      </c>
      <c r="AY26" s="135">
        <v>0.50761461428078636</v>
      </c>
      <c r="AZ26" s="135">
        <f t="shared" si="12"/>
        <v>3.8549338607144157E-2</v>
      </c>
      <c r="BA26" s="135" t="str">
        <f t="shared" si="13"/>
        <v xml:space="preserve"> </v>
      </c>
      <c r="BB26" s="135"/>
      <c r="BC26" s="135">
        <v>1.6893195712871467</v>
      </c>
      <c r="BD26" s="135">
        <v>0.16191184968689634</v>
      </c>
      <c r="BE26" s="135">
        <f t="shared" si="14"/>
        <v>9.5844417148100955</v>
      </c>
      <c r="BF26" s="135">
        <v>1.8038085381552094</v>
      </c>
      <c r="BG26" s="135">
        <v>1.5748306044190841</v>
      </c>
      <c r="BH26" s="135">
        <f t="shared" si="15"/>
        <v>0.22897793373612529</v>
      </c>
      <c r="BI26" s="135" t="str">
        <f t="shared" si="16"/>
        <v xml:space="preserve"> </v>
      </c>
      <c r="BJ26" s="135"/>
    </row>
    <row r="27" spans="1:62" x14ac:dyDescent="0.25">
      <c r="A27" t="s">
        <v>97</v>
      </c>
      <c r="B27" s="135">
        <v>1.5669634400995598</v>
      </c>
      <c r="C27" s="135">
        <v>4.530269975193555E-2</v>
      </c>
      <c r="D27" s="135">
        <f t="shared" si="0"/>
        <v>2.8911140229957866</v>
      </c>
      <c r="E27" s="135">
        <v>1.5989972863002135</v>
      </c>
      <c r="F27" s="135">
        <v>1.534929593898906</v>
      </c>
      <c r="G27" s="135">
        <f t="shared" si="1"/>
        <v>6.4067692401307497E-2</v>
      </c>
      <c r="H27" s="135" t="str">
        <f t="shared" si="17"/>
        <v xml:space="preserve"> </v>
      </c>
      <c r="I27" s="135"/>
      <c r="J27" s="135">
        <v>0.89327234772790465</v>
      </c>
      <c r="K27" s="135">
        <v>3.2777109555763607E-2</v>
      </c>
      <c r="L27" s="135">
        <f t="shared" si="2"/>
        <v>3.6693299237499382</v>
      </c>
      <c r="M27" s="135">
        <v>0.91644926416248051</v>
      </c>
      <c r="N27" s="135">
        <v>0.87009543129332878</v>
      </c>
      <c r="O27" s="135">
        <f t="shared" si="3"/>
        <v>4.6353832869151734E-2</v>
      </c>
      <c r="P27" s="135" t="str">
        <f t="shared" si="4"/>
        <v xml:space="preserve"> </v>
      </c>
      <c r="Q27" s="135"/>
      <c r="R27" s="135">
        <v>1.4484358485990585</v>
      </c>
      <c r="S27" s="135">
        <v>2.6930018921789426E-2</v>
      </c>
      <c r="T27" s="135">
        <f t="shared" si="5"/>
        <v>1.8592483020795438</v>
      </c>
      <c r="U27" s="135">
        <v>1.4674782475961261</v>
      </c>
      <c r="V27" s="135">
        <v>1.4293934496019911</v>
      </c>
      <c r="W27" s="135">
        <f t="shared" si="6"/>
        <v>3.8084797994135E-2</v>
      </c>
      <c r="X27" s="135" t="str">
        <f t="shared" si="7"/>
        <v xml:space="preserve"> </v>
      </c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>
        <v>1.3006884709453372</v>
      </c>
      <c r="AN27" s="135">
        <v>4.6757877935616407E-2</v>
      </c>
      <c r="AO27" s="135">
        <f t="shared" si="8"/>
        <v>3.594856030486139</v>
      </c>
      <c r="AP27" s="135">
        <v>1.333751283507504</v>
      </c>
      <c r="AQ27" s="135">
        <v>1.2676256583831704</v>
      </c>
      <c r="AR27" s="135">
        <f t="shared" si="9"/>
        <v>6.612562512433362E-2</v>
      </c>
      <c r="AS27" s="135" t="str">
        <f t="shared" si="10"/>
        <v xml:space="preserve"> </v>
      </c>
      <c r="AT27" s="135"/>
      <c r="AU27" s="135">
        <v>0.74586554525372617</v>
      </c>
      <c r="AV27" s="135">
        <v>1.7727150850334682E-2</v>
      </c>
      <c r="AW27" s="135">
        <f t="shared" si="11"/>
        <v>2.3767220463715502</v>
      </c>
      <c r="AX27" s="135">
        <v>0.75840053383111561</v>
      </c>
      <c r="AY27" s="135">
        <v>0.73333055667633662</v>
      </c>
      <c r="AZ27" s="135">
        <f t="shared" si="12"/>
        <v>2.5069977154778988E-2</v>
      </c>
      <c r="BA27" s="135" t="str">
        <f t="shared" si="13"/>
        <v xml:space="preserve"> </v>
      </c>
      <c r="BB27" s="135"/>
      <c r="BC27" s="135">
        <v>1.192869290236964</v>
      </c>
      <c r="BD27" s="135">
        <v>6.2416063233352893E-2</v>
      </c>
      <c r="BE27" s="135">
        <f t="shared" si="14"/>
        <v>5.2324310588089595</v>
      </c>
      <c r="BF27" s="135">
        <v>1.2370041118042352</v>
      </c>
      <c r="BG27" s="135">
        <v>1.1487344686696928</v>
      </c>
      <c r="BH27" s="135">
        <f t="shared" si="15"/>
        <v>8.8269643134542441E-2</v>
      </c>
      <c r="BI27" s="135" t="str">
        <f t="shared" si="16"/>
        <v xml:space="preserve"> </v>
      </c>
      <c r="BJ27" s="135"/>
    </row>
    <row r="28" spans="1:62" x14ac:dyDescent="0.25">
      <c r="A28" t="s">
        <v>98</v>
      </c>
      <c r="B28" s="135">
        <v>1.3364324591959162</v>
      </c>
      <c r="C28" s="135">
        <v>6.5366544456820302E-2</v>
      </c>
      <c r="D28" s="135">
        <f t="shared" si="0"/>
        <v>4.8911221818234658</v>
      </c>
      <c r="E28" s="135">
        <v>1.3826535860440665</v>
      </c>
      <c r="F28" s="135">
        <v>1.290211332347766</v>
      </c>
      <c r="G28" s="135">
        <f t="shared" si="1"/>
        <v>9.2442253696300547E-2</v>
      </c>
      <c r="H28" s="135" t="str">
        <f t="shared" si="17"/>
        <v xml:space="preserve"> </v>
      </c>
      <c r="I28" s="135"/>
      <c r="J28" s="135">
        <v>0.80461227548693348</v>
      </c>
      <c r="K28" s="135">
        <v>8.0804482791691695E-2</v>
      </c>
      <c r="L28" s="135">
        <f t="shared" si="2"/>
        <v>10.042660950305613</v>
      </c>
      <c r="M28" s="135">
        <v>0.86174967321921003</v>
      </c>
      <c r="N28" s="135">
        <v>0.74747487775465693</v>
      </c>
      <c r="O28" s="135">
        <f t="shared" si="3"/>
        <v>0.1142747954645531</v>
      </c>
      <c r="P28" s="135" t="str">
        <f t="shared" si="4"/>
        <v xml:space="preserve"> </v>
      </c>
      <c r="Q28" s="135"/>
      <c r="R28" s="135">
        <v>1.143413394974313</v>
      </c>
      <c r="S28" s="135">
        <v>3.3191567419968676E-2</v>
      </c>
      <c r="T28" s="135">
        <f t="shared" si="5"/>
        <v>2.9028492727002146</v>
      </c>
      <c r="U28" s="135">
        <v>1.1668833773751848</v>
      </c>
      <c r="V28" s="135">
        <v>1.1199434125734413</v>
      </c>
      <c r="W28" s="135">
        <f t="shared" si="6"/>
        <v>4.693996480174345E-2</v>
      </c>
      <c r="X28" s="135" t="str">
        <f t="shared" si="7"/>
        <v xml:space="preserve"> </v>
      </c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>
        <v>1.4511518730857613</v>
      </c>
      <c r="AN28" s="135">
        <v>0.1490733760726414</v>
      </c>
      <c r="AO28" s="135">
        <f t="shared" si="8"/>
        <v>10.272761854736023</v>
      </c>
      <c r="AP28" s="135">
        <v>1.5565626682010998</v>
      </c>
      <c r="AQ28" s="135">
        <v>1.3457410779704226</v>
      </c>
      <c r="AR28" s="135">
        <f t="shared" si="9"/>
        <v>0.21082159023067715</v>
      </c>
      <c r="AS28" s="135" t="str">
        <f t="shared" si="10"/>
        <v xml:space="preserve"> </v>
      </c>
      <c r="AT28" s="135"/>
      <c r="AU28" s="135">
        <v>0.82937513274161023</v>
      </c>
      <c r="AV28" s="135">
        <v>0.13834050768220538</v>
      </c>
      <c r="AW28" s="135">
        <f t="shared" si="11"/>
        <v>16.680088686153677</v>
      </c>
      <c r="AX28" s="135">
        <v>0.92719664383648792</v>
      </c>
      <c r="AY28" s="135">
        <v>0.73155362164673254</v>
      </c>
      <c r="AZ28" s="135">
        <f t="shared" si="12"/>
        <v>0.19564302218975538</v>
      </c>
      <c r="BA28" s="135" t="str">
        <f t="shared" si="13"/>
        <v xml:space="preserve"> </v>
      </c>
      <c r="BB28" s="135"/>
      <c r="BC28" s="135">
        <v>1.3368199917399248</v>
      </c>
      <c r="BD28" s="135">
        <v>2.3075667039443238E-2</v>
      </c>
      <c r="BE28" s="135">
        <f t="shared" si="14"/>
        <v>1.7261611273040083</v>
      </c>
      <c r="BF28" s="135">
        <v>1.3531369523839154</v>
      </c>
      <c r="BG28" s="135">
        <v>1.3205030310959343</v>
      </c>
      <c r="BH28" s="135">
        <f t="shared" si="15"/>
        <v>3.2633921287981149E-2</v>
      </c>
      <c r="BI28" s="135" t="str">
        <f t="shared" si="16"/>
        <v xml:space="preserve"> </v>
      </c>
      <c r="BJ28" s="135"/>
    </row>
    <row r="29" spans="1:62" x14ac:dyDescent="0.25">
      <c r="A29">
        <v>21</v>
      </c>
      <c r="B29" s="135">
        <v>3.4273666609228925</v>
      </c>
      <c r="C29" s="135">
        <v>1.4105036221105811</v>
      </c>
      <c r="D29" s="135">
        <f t="shared" si="0"/>
        <v>41.154150158266773</v>
      </c>
      <c r="E29" s="135">
        <v>5.7018724841913722</v>
      </c>
      <c r="F29" s="135">
        <v>2.4320066574025017</v>
      </c>
      <c r="G29" s="135">
        <f t="shared" si="1"/>
        <v>3.2698658267888705</v>
      </c>
      <c r="H29" s="135" t="str">
        <f t="shared" si="17"/>
        <v>yes</v>
      </c>
      <c r="I29" s="135"/>
      <c r="J29" s="135">
        <v>2.0007634958228393</v>
      </c>
      <c r="K29" s="135">
        <v>0.9067972404552973</v>
      </c>
      <c r="L29" s="135">
        <f t="shared" si="2"/>
        <v>45.322560230056851</v>
      </c>
      <c r="M29" s="135">
        <v>3.5046831834161289</v>
      </c>
      <c r="N29" s="135">
        <v>1.1848420034627563</v>
      </c>
      <c r="O29" s="135">
        <f t="shared" si="3"/>
        <v>2.3198411799533725</v>
      </c>
      <c r="P29" s="135" t="str">
        <f t="shared" si="4"/>
        <v>yes</v>
      </c>
      <c r="Q29" s="135"/>
      <c r="R29" s="135">
        <v>3.067196804965115</v>
      </c>
      <c r="S29" s="135">
        <v>1.1419385412273637</v>
      </c>
      <c r="T29" s="135">
        <f t="shared" si="5"/>
        <v>37.230690230858912</v>
      </c>
      <c r="U29" s="135">
        <v>4.8228402427806891</v>
      </c>
      <c r="V29" s="135">
        <v>1.9712276837469143</v>
      </c>
      <c r="W29" s="135">
        <f t="shared" si="6"/>
        <v>2.8516125590337751</v>
      </c>
      <c r="X29" s="135" t="str">
        <f t="shared" si="7"/>
        <v xml:space="preserve"> </v>
      </c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>
        <v>3.3679371407172498</v>
      </c>
      <c r="AN29" s="135">
        <v>1.3595730079135109</v>
      </c>
      <c r="AO29" s="135">
        <f t="shared" si="8"/>
        <v>40.368123011463645</v>
      </c>
      <c r="AP29" s="135">
        <v>5.5412033199015926</v>
      </c>
      <c r="AQ29" s="135">
        <v>2.29560929466418</v>
      </c>
      <c r="AR29" s="135">
        <f t="shared" si="9"/>
        <v>3.2455940252374127</v>
      </c>
      <c r="AS29" s="135" t="str">
        <f t="shared" si="10"/>
        <v>yes</v>
      </c>
      <c r="AT29" s="135"/>
      <c r="AU29" s="135">
        <v>2.0816794196250434</v>
      </c>
      <c r="AV29" s="135">
        <v>0.80321884396342758</v>
      </c>
      <c r="AW29" s="135">
        <f t="shared" si="11"/>
        <v>38.585136423556762</v>
      </c>
      <c r="AX29" s="135">
        <v>3.4517120030124557</v>
      </c>
      <c r="AY29" s="135">
        <v>1.4049194909607643</v>
      </c>
      <c r="AZ29" s="135">
        <f t="shared" si="12"/>
        <v>2.0467925120516917</v>
      </c>
      <c r="BA29" s="135" t="str">
        <f t="shared" si="13"/>
        <v>yes</v>
      </c>
      <c r="BB29" s="135"/>
      <c r="BC29" s="135">
        <v>2.7654541003482427</v>
      </c>
      <c r="BD29" s="135">
        <v>1.2210190751973795</v>
      </c>
      <c r="BE29" s="135">
        <f t="shared" si="14"/>
        <v>44.152570640880334</v>
      </c>
      <c r="BF29" s="135">
        <v>4.8334948884449291</v>
      </c>
      <c r="BG29" s="135">
        <v>1.7129837423092915</v>
      </c>
      <c r="BH29" s="135">
        <f t="shared" si="15"/>
        <v>3.1205111461356374</v>
      </c>
      <c r="BI29" s="135" t="str">
        <f t="shared" si="16"/>
        <v xml:space="preserve"> </v>
      </c>
      <c r="BJ29" s="135"/>
    </row>
    <row r="30" spans="1:62" x14ac:dyDescent="0.25">
      <c r="A30" t="s">
        <v>95</v>
      </c>
      <c r="B30" s="135">
        <v>2.4345964592826523</v>
      </c>
      <c r="C30" s="135">
        <v>3.6625329429325611E-3</v>
      </c>
      <c r="D30" s="135">
        <f t="shared" si="0"/>
        <v>0.15043696169720533</v>
      </c>
      <c r="E30" s="135">
        <v>2.437186261162803</v>
      </c>
      <c r="F30" s="135">
        <v>2.4320066574025017</v>
      </c>
      <c r="G30" s="135">
        <f t="shared" si="1"/>
        <v>5.1796037603013545E-3</v>
      </c>
      <c r="H30" s="135" t="str">
        <f t="shared" si="17"/>
        <v xml:space="preserve"> </v>
      </c>
      <c r="I30" s="135"/>
      <c r="J30" s="135">
        <v>1.3499992877007885</v>
      </c>
      <c r="K30" s="135">
        <v>0.23356767129413319</v>
      </c>
      <c r="L30" s="135">
        <f t="shared" si="2"/>
        <v>17.301318113428572</v>
      </c>
      <c r="M30" s="135">
        <v>1.5151565719388207</v>
      </c>
      <c r="N30" s="135">
        <v>1.1848420034627563</v>
      </c>
      <c r="O30" s="135">
        <f t="shared" si="3"/>
        <v>0.33031456847606444</v>
      </c>
      <c r="P30" s="135" t="str">
        <f t="shared" si="4"/>
        <v xml:space="preserve"> </v>
      </c>
      <c r="Q30" s="135"/>
      <c r="R30" s="135">
        <v>2.3318839189010077</v>
      </c>
      <c r="S30" s="135">
        <v>0.51004493910933846</v>
      </c>
      <c r="T30" s="135">
        <f t="shared" si="5"/>
        <v>21.872655623000188</v>
      </c>
      <c r="U30" s="135">
        <v>2.6925401540551008</v>
      </c>
      <c r="V30" s="135">
        <v>1.9712276837469143</v>
      </c>
      <c r="W30" s="135">
        <f t="shared" si="6"/>
        <v>0.72131247030818657</v>
      </c>
      <c r="X30" s="135" t="str">
        <f t="shared" si="7"/>
        <v xml:space="preserve"> </v>
      </c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>
        <v>2.4572677399293914</v>
      </c>
      <c r="AN30" s="135">
        <v>3.6816947167192533E-2</v>
      </c>
      <c r="AO30" s="135">
        <f t="shared" si="8"/>
        <v>1.4982879793249739</v>
      </c>
      <c r="AP30" s="135">
        <v>2.4833012529339218</v>
      </c>
      <c r="AQ30" s="135">
        <v>2.4312342269248606</v>
      </c>
      <c r="AR30" s="135">
        <f t="shared" si="9"/>
        <v>5.2067026009061212E-2</v>
      </c>
      <c r="AS30" s="135" t="str">
        <f t="shared" si="10"/>
        <v xml:space="preserve"> </v>
      </c>
      <c r="AT30" s="135"/>
      <c r="AU30" s="135">
        <v>1.650030673094276</v>
      </c>
      <c r="AV30" s="135">
        <v>5.1666815369012103E-2</v>
      </c>
      <c r="AW30" s="135">
        <f t="shared" si="11"/>
        <v>3.1312639341499122</v>
      </c>
      <c r="AX30" s="135">
        <v>1.6865646286040188</v>
      </c>
      <c r="AY30" s="135">
        <v>1.6134967175845329</v>
      </c>
      <c r="AZ30" s="135">
        <f t="shared" si="12"/>
        <v>7.3067911019485843E-2</v>
      </c>
      <c r="BA30" s="135" t="str">
        <f t="shared" si="13"/>
        <v xml:space="preserve"> </v>
      </c>
      <c r="BB30" s="135"/>
      <c r="BC30" s="135">
        <v>1.7355596936954978</v>
      </c>
      <c r="BD30" s="135">
        <v>3.1927216633864379E-2</v>
      </c>
      <c r="BE30" s="135">
        <f t="shared" si="14"/>
        <v>1.839591962745015</v>
      </c>
      <c r="BF30" s="135">
        <v>1.7581356450817043</v>
      </c>
      <c r="BG30" s="135">
        <v>1.7129837423092915</v>
      </c>
      <c r="BH30" s="135">
        <f t="shared" si="15"/>
        <v>4.5151902772412766E-2</v>
      </c>
      <c r="BI30" s="135" t="str">
        <f t="shared" si="16"/>
        <v xml:space="preserve"> </v>
      </c>
      <c r="BJ30" s="135"/>
    </row>
    <row r="31" spans="1:62" x14ac:dyDescent="0.25">
      <c r="A31" t="s">
        <v>96</v>
      </c>
      <c r="B31" s="135">
        <v>2.4954178769315272</v>
      </c>
      <c r="C31" s="135">
        <v>2.5639603590584547E-2</v>
      </c>
      <c r="D31" s="135">
        <f t="shared" si="0"/>
        <v>1.0274673363369546</v>
      </c>
      <c r="E31" s="135">
        <v>2.5135478144973811</v>
      </c>
      <c r="F31" s="135">
        <v>2.4772879393656733</v>
      </c>
      <c r="G31" s="135">
        <f t="shared" si="1"/>
        <v>3.6259875131707808E-2</v>
      </c>
      <c r="H31" s="135" t="str">
        <f t="shared" si="17"/>
        <v xml:space="preserve"> </v>
      </c>
      <c r="I31" s="135"/>
      <c r="J31" s="135">
        <v>1.5260610190533166</v>
      </c>
      <c r="K31" s="135">
        <v>3.2897049876713675E-3</v>
      </c>
      <c r="L31" s="135">
        <f t="shared" si="2"/>
        <v>0.21556837810536028</v>
      </c>
      <c r="M31" s="135">
        <v>1.5283871917581844</v>
      </c>
      <c r="N31" s="135">
        <v>1.523734846348449</v>
      </c>
      <c r="O31" s="135">
        <f t="shared" si="3"/>
        <v>4.6523454097353589E-3</v>
      </c>
      <c r="P31" s="135" t="str">
        <f t="shared" si="4"/>
        <v xml:space="preserve"> </v>
      </c>
      <c r="Q31" s="135"/>
      <c r="R31" s="135">
        <v>2.0841172444381524</v>
      </c>
      <c r="S31" s="135">
        <v>4.8052281996377968E-2</v>
      </c>
      <c r="T31" s="135">
        <f t="shared" si="5"/>
        <v>2.3056419750191246</v>
      </c>
      <c r="U31" s="135">
        <v>2.1180953388892725</v>
      </c>
      <c r="V31" s="135">
        <v>2.0501391499870323</v>
      </c>
      <c r="W31" s="135">
        <f t="shared" si="6"/>
        <v>6.79561889022402E-2</v>
      </c>
      <c r="X31" s="135" t="str">
        <f t="shared" si="7"/>
        <v xml:space="preserve"> </v>
      </c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>
        <v>2.4419316963487572</v>
      </c>
      <c r="AN31" s="135">
        <v>0.20693112494133456</v>
      </c>
      <c r="AO31" s="135">
        <f t="shared" si="8"/>
        <v>8.474075063227346</v>
      </c>
      <c r="AP31" s="135">
        <v>2.5882540980333344</v>
      </c>
      <c r="AQ31" s="135">
        <v>2.29560929466418</v>
      </c>
      <c r="AR31" s="135">
        <f t="shared" si="9"/>
        <v>0.29264480336915444</v>
      </c>
      <c r="AS31" s="135" t="str">
        <f t="shared" si="10"/>
        <v xml:space="preserve"> </v>
      </c>
      <c r="AT31" s="135"/>
      <c r="AU31" s="135">
        <v>1.4602308487973117</v>
      </c>
      <c r="AV31" s="135">
        <v>7.8222072405717907E-2</v>
      </c>
      <c r="AW31" s="135">
        <f t="shared" si="11"/>
        <v>5.3568291938321853</v>
      </c>
      <c r="AX31" s="135">
        <v>1.5155422066338593</v>
      </c>
      <c r="AY31" s="135">
        <v>1.4049194909607643</v>
      </c>
      <c r="AZ31" s="135">
        <f t="shared" si="12"/>
        <v>0.11062271567309501</v>
      </c>
      <c r="BA31" s="135" t="str">
        <f t="shared" si="13"/>
        <v xml:space="preserve"> </v>
      </c>
      <c r="BB31" s="135"/>
      <c r="BC31" s="135">
        <v>2.1106568222356077</v>
      </c>
      <c r="BD31" s="135">
        <v>0.2767244629515711</v>
      </c>
      <c r="BE31" s="135">
        <f t="shared" si="14"/>
        <v>13.110822187496336</v>
      </c>
      <c r="BF31" s="135">
        <v>2.3063305665088718</v>
      </c>
      <c r="BG31" s="135">
        <v>1.9149830779623433</v>
      </c>
      <c r="BH31" s="135">
        <f t="shared" si="15"/>
        <v>0.39134748854652845</v>
      </c>
      <c r="BI31" s="135" t="str">
        <f t="shared" si="16"/>
        <v xml:space="preserve"> </v>
      </c>
      <c r="BJ31" s="135"/>
    </row>
    <row r="32" spans="1:62" x14ac:dyDescent="0.25">
      <c r="A32" t="s">
        <v>97</v>
      </c>
      <c r="B32" s="135">
        <v>3.1146325866714011</v>
      </c>
      <c r="C32" s="135">
        <v>8.3586163261215082E-2</v>
      </c>
      <c r="D32" s="135">
        <f t="shared" si="0"/>
        <v>2.6836604618762876</v>
      </c>
      <c r="E32" s="135">
        <v>3.1737369295267643</v>
      </c>
      <c r="F32" s="135">
        <v>3.0555282438160378</v>
      </c>
      <c r="G32" s="135">
        <f t="shared" si="1"/>
        <v>0.11820868571072651</v>
      </c>
      <c r="H32" s="135" t="str">
        <f t="shared" si="17"/>
        <v xml:space="preserve"> </v>
      </c>
      <c r="I32" s="135"/>
      <c r="J32" s="135">
        <v>1.6823593602539271</v>
      </c>
      <c r="K32" s="135">
        <v>0.15566298039011339</v>
      </c>
      <c r="L32" s="135">
        <f t="shared" si="2"/>
        <v>9.2526593347225408</v>
      </c>
      <c r="M32" s="135">
        <v>1.7924297092674839</v>
      </c>
      <c r="N32" s="135">
        <v>1.5722890112403705</v>
      </c>
      <c r="O32" s="135">
        <f t="shared" si="3"/>
        <v>0.22014069802711345</v>
      </c>
      <c r="P32" s="135" t="str">
        <f t="shared" si="4"/>
        <v xml:space="preserve"> </v>
      </c>
      <c r="Q32" s="135"/>
      <c r="R32" s="135">
        <v>3.0793874367975693</v>
      </c>
      <c r="S32" s="135">
        <v>0.15496515682714235</v>
      </c>
      <c r="T32" s="135">
        <f t="shared" si="5"/>
        <v>5.0323371127440675</v>
      </c>
      <c r="U32" s="135">
        <v>3.188964350037685</v>
      </c>
      <c r="V32" s="135">
        <v>2.9698105235574532</v>
      </c>
      <c r="W32" s="135">
        <f t="shared" si="6"/>
        <v>0.21915382648023174</v>
      </c>
      <c r="X32" s="135" t="str">
        <f t="shared" si="7"/>
        <v xml:space="preserve"> </v>
      </c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>
        <v>3.0512534497941584</v>
      </c>
      <c r="AN32" s="135">
        <v>0.21449934564987413</v>
      </c>
      <c r="AO32" s="135">
        <f t="shared" si="8"/>
        <v>7.0298763829122271</v>
      </c>
      <c r="AP32" s="135">
        <v>3.2029273916632688</v>
      </c>
      <c r="AQ32" s="135">
        <v>2.8995795079250479</v>
      </c>
      <c r="AR32" s="135">
        <f t="shared" si="9"/>
        <v>0.30334788373822086</v>
      </c>
      <c r="AS32" s="135" t="str">
        <f t="shared" si="10"/>
        <v xml:space="preserve"> </v>
      </c>
      <c r="AT32" s="135"/>
      <c r="AU32" s="135">
        <v>1.8639747169645879</v>
      </c>
      <c r="AV32" s="135">
        <v>0.13393229943016388</v>
      </c>
      <c r="AW32" s="135">
        <f t="shared" si="11"/>
        <v>7.1853066573921955</v>
      </c>
      <c r="AX32" s="135">
        <v>1.958679154111568</v>
      </c>
      <c r="AY32" s="135">
        <v>1.7692702798176076</v>
      </c>
      <c r="AZ32" s="135">
        <f t="shared" si="12"/>
        <v>0.18940887429396036</v>
      </c>
      <c r="BA32" s="135" t="str">
        <f t="shared" si="13"/>
        <v xml:space="preserve"> </v>
      </c>
      <c r="BB32" s="135"/>
      <c r="BC32" s="135">
        <v>2.552649275583577</v>
      </c>
      <c r="BD32" s="135">
        <v>0.173219149372392</v>
      </c>
      <c r="BE32" s="135">
        <f t="shared" si="14"/>
        <v>6.7858577764386103</v>
      </c>
      <c r="BF32" s="135">
        <v>2.6751337107361568</v>
      </c>
      <c r="BG32" s="135">
        <v>2.4301648404309977</v>
      </c>
      <c r="BH32" s="135">
        <f t="shared" si="15"/>
        <v>0.24496887030515913</v>
      </c>
      <c r="BI32" s="135" t="str">
        <f t="shared" si="16"/>
        <v xml:space="preserve"> </v>
      </c>
      <c r="BJ32" s="135"/>
    </row>
    <row r="33" spans="1:62" x14ac:dyDescent="0.25">
      <c r="A33" t="s">
        <v>98</v>
      </c>
      <c r="B33" s="135">
        <v>5.6648197208059905</v>
      </c>
      <c r="C33" s="135">
        <v>5.2400520502883914E-2</v>
      </c>
      <c r="D33" s="135">
        <f t="shared" si="0"/>
        <v>0.92501655984611586</v>
      </c>
      <c r="E33" s="135">
        <v>5.7018724841913722</v>
      </c>
      <c r="F33" s="135">
        <v>5.627766957420608</v>
      </c>
      <c r="G33" s="135">
        <f t="shared" si="1"/>
        <v>7.4105526770764207E-2</v>
      </c>
      <c r="H33" s="135" t="str">
        <f t="shared" si="17"/>
        <v xml:space="preserve"> </v>
      </c>
      <c r="I33" s="135"/>
      <c r="J33" s="135">
        <v>3.4446343162833246</v>
      </c>
      <c r="K33" s="135">
        <v>8.4921922304379893E-2</v>
      </c>
      <c r="L33" s="135">
        <f t="shared" si="2"/>
        <v>2.4653392641111624</v>
      </c>
      <c r="M33" s="135">
        <v>3.5046831834161289</v>
      </c>
      <c r="N33" s="135">
        <v>3.3845854491505207</v>
      </c>
      <c r="O33" s="135">
        <f t="shared" si="3"/>
        <v>0.12009773426560821</v>
      </c>
      <c r="P33" s="135" t="str">
        <f t="shared" si="4"/>
        <v xml:space="preserve"> </v>
      </c>
      <c r="Q33" s="135"/>
      <c r="R33" s="135">
        <v>4.7733986197237313</v>
      </c>
      <c r="S33" s="135">
        <v>6.9921013872884838E-2</v>
      </c>
      <c r="T33" s="135">
        <f t="shared" si="5"/>
        <v>1.4648056750167586</v>
      </c>
      <c r="U33" s="135">
        <v>4.8228402427806891</v>
      </c>
      <c r="V33" s="135">
        <v>4.7239569966667734</v>
      </c>
      <c r="W33" s="135">
        <f t="shared" si="6"/>
        <v>9.8883246113915746E-2</v>
      </c>
      <c r="X33" s="135" t="str">
        <f t="shared" si="7"/>
        <v xml:space="preserve"> </v>
      </c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>
        <v>5.5212956767966901</v>
      </c>
      <c r="AN33" s="135">
        <v>2.8153658874145813E-2</v>
      </c>
      <c r="AO33" s="135">
        <f t="shared" si="8"/>
        <v>0.50991036383836308</v>
      </c>
      <c r="AP33" s="135">
        <v>5.5412033199015926</v>
      </c>
      <c r="AQ33" s="135">
        <v>5.5013880336917884</v>
      </c>
      <c r="AR33" s="135">
        <f t="shared" si="9"/>
        <v>3.9815286209804235E-2</v>
      </c>
      <c r="AS33" s="135" t="str">
        <f t="shared" si="10"/>
        <v xml:space="preserve"> </v>
      </c>
      <c r="AT33" s="135"/>
      <c r="AU33" s="135">
        <v>3.3524814396439986</v>
      </c>
      <c r="AV33" s="135">
        <v>0.14033320851761602</v>
      </c>
      <c r="AW33" s="135">
        <f t="shared" si="11"/>
        <v>4.1859503488412466</v>
      </c>
      <c r="AX33" s="135">
        <v>3.4517120030124557</v>
      </c>
      <c r="AY33" s="135">
        <v>3.2532508762755419</v>
      </c>
      <c r="AZ33" s="135">
        <f t="shared" si="12"/>
        <v>0.19846112673691385</v>
      </c>
      <c r="BA33" s="135" t="str">
        <f t="shared" si="13"/>
        <v xml:space="preserve"> </v>
      </c>
      <c r="BB33" s="135"/>
      <c r="BC33" s="135">
        <v>4.6629506098782887</v>
      </c>
      <c r="BD33" s="135">
        <v>0.24118603173405415</v>
      </c>
      <c r="BE33" s="135">
        <f t="shared" si="14"/>
        <v>5.1723908724898449</v>
      </c>
      <c r="BF33" s="135">
        <v>4.8334948884449291</v>
      </c>
      <c r="BG33" s="135">
        <v>4.4924063313116473</v>
      </c>
      <c r="BH33" s="135">
        <f t="shared" si="15"/>
        <v>0.34108855713328179</v>
      </c>
      <c r="BI33" s="135" t="str">
        <f t="shared" si="16"/>
        <v xml:space="preserve"> </v>
      </c>
      <c r="BJ33" s="135"/>
    </row>
    <row r="34" spans="1:62" x14ac:dyDescent="0.25">
      <c r="A34">
        <v>30</v>
      </c>
      <c r="B34" s="135">
        <v>37.978327931295752</v>
      </c>
      <c r="C34" s="135">
        <v>25.637939160206578</v>
      </c>
      <c r="D34" s="135">
        <f t="shared" si="0"/>
        <v>67.506761241797136</v>
      </c>
      <c r="E34" s="135">
        <v>73.871135937766951</v>
      </c>
      <c r="F34" s="135">
        <v>6.4670826346574257</v>
      </c>
      <c r="G34" s="135">
        <f t="shared" si="1"/>
        <v>67.404053303109521</v>
      </c>
      <c r="H34" s="135" t="str">
        <f t="shared" si="17"/>
        <v>yes</v>
      </c>
      <c r="I34" s="135"/>
      <c r="J34" s="135">
        <v>26.513136397847926</v>
      </c>
      <c r="K34" s="135">
        <v>18.346888190258909</v>
      </c>
      <c r="L34" s="135">
        <f t="shared" si="2"/>
        <v>69.199237370302697</v>
      </c>
      <c r="M34" s="135">
        <v>59.225344967019339</v>
      </c>
      <c r="N34" s="135">
        <v>4.5648374976359634</v>
      </c>
      <c r="O34" s="135">
        <f t="shared" si="3"/>
        <v>54.660507469383376</v>
      </c>
      <c r="P34" s="135" t="str">
        <f t="shared" si="4"/>
        <v>yes</v>
      </c>
      <c r="Q34" s="135"/>
      <c r="R34" s="135">
        <v>24.650161796912826</v>
      </c>
      <c r="S34" s="135">
        <v>19.766432957323026</v>
      </c>
      <c r="T34" s="135">
        <f t="shared" si="5"/>
        <v>80.18784266072673</v>
      </c>
      <c r="U34" s="135">
        <v>67.787244859410379</v>
      </c>
      <c r="V34" s="135">
        <v>4.0898270445961433</v>
      </c>
      <c r="W34" s="135">
        <f t="shared" si="6"/>
        <v>63.697417814814237</v>
      </c>
      <c r="X34" s="135" t="str">
        <f t="shared" si="7"/>
        <v>yes</v>
      </c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>
        <v>72.36815467232293</v>
      </c>
      <c r="AN34" s="135">
        <v>38.450516056829031</v>
      </c>
      <c r="AO34" s="135">
        <f t="shared" si="8"/>
        <v>53.131817760076672</v>
      </c>
      <c r="AP34" s="135">
        <v>106.08218405870342</v>
      </c>
      <c r="AQ34" s="135">
        <v>38.041872349674009</v>
      </c>
      <c r="AR34" s="135">
        <f t="shared" si="9"/>
        <v>68.04031170902941</v>
      </c>
      <c r="AS34" s="135" t="str">
        <f t="shared" si="10"/>
        <v>yes</v>
      </c>
      <c r="AT34" s="135"/>
      <c r="AU34" s="135">
        <v>61.516413244031995</v>
      </c>
      <c r="AV34" s="135">
        <v>38.474236118277432</v>
      </c>
      <c r="AW34" s="135">
        <f t="shared" si="11"/>
        <v>62.543041912493166</v>
      </c>
      <c r="AX34" s="135">
        <v>95.909708011204444</v>
      </c>
      <c r="AY34" s="135">
        <v>27.457059575961097</v>
      </c>
      <c r="AZ34" s="135">
        <f t="shared" si="12"/>
        <v>68.452648435243347</v>
      </c>
      <c r="BA34" s="135" t="str">
        <f t="shared" si="13"/>
        <v>yes</v>
      </c>
      <c r="BB34" s="135"/>
      <c r="BC34" s="135">
        <v>23.331244070825488</v>
      </c>
      <c r="BD34" s="135">
        <v>1.2657576837968842</v>
      </c>
      <c r="BE34" s="135">
        <f t="shared" si="14"/>
        <v>5.4251615556996748</v>
      </c>
      <c r="BF34" s="135">
        <v>24.719225259620174</v>
      </c>
      <c r="BG34" s="135">
        <v>21.87082350212275</v>
      </c>
      <c r="BH34" s="135">
        <f t="shared" si="15"/>
        <v>2.8484017574974239</v>
      </c>
      <c r="BI34" s="135" t="str">
        <f t="shared" si="16"/>
        <v xml:space="preserve"> </v>
      </c>
      <c r="BJ34" s="135"/>
    </row>
    <row r="35" spans="1:62" x14ac:dyDescent="0.25">
      <c r="A35" t="s">
        <v>95</v>
      </c>
      <c r="B35" s="135">
        <v>7.3560099926351548</v>
      </c>
      <c r="C35" s="135">
        <v>1.2571331256165921</v>
      </c>
      <c r="D35" s="135">
        <f t="shared" si="0"/>
        <v>17.089877894065332</v>
      </c>
      <c r="E35" s="135">
        <v>8.2449373506128847</v>
      </c>
      <c r="F35" s="135">
        <v>6.4670826346574257</v>
      </c>
      <c r="G35" s="135">
        <f t="shared" si="1"/>
        <v>1.777854715955459</v>
      </c>
      <c r="H35" s="135" t="str">
        <f t="shared" si="17"/>
        <v xml:space="preserve"> </v>
      </c>
      <c r="I35" s="135"/>
      <c r="J35" s="135">
        <v>5.0486884541546608</v>
      </c>
      <c r="K35" s="135">
        <v>0.684268584875935</v>
      </c>
      <c r="L35" s="135">
        <f t="shared" si="2"/>
        <v>13.553392947287874</v>
      </c>
      <c r="M35" s="135">
        <v>5.5325394106733583</v>
      </c>
      <c r="N35" s="135">
        <v>4.5648374976359634</v>
      </c>
      <c r="O35" s="135">
        <f t="shared" si="3"/>
        <v>0.96770191303739495</v>
      </c>
      <c r="P35" s="135" t="str">
        <f t="shared" si="4"/>
        <v xml:space="preserve"> </v>
      </c>
      <c r="Q35" s="135"/>
      <c r="R35" s="135">
        <v>4.9607413077330627</v>
      </c>
      <c r="S35" s="135">
        <v>1.2316587625923958</v>
      </c>
      <c r="T35" s="135">
        <f t="shared" si="5"/>
        <v>24.828119149700907</v>
      </c>
      <c r="U35" s="135">
        <v>5.8316555708699811</v>
      </c>
      <c r="V35" s="135">
        <v>4.0898270445961433</v>
      </c>
      <c r="W35" s="135">
        <f t="shared" si="6"/>
        <v>1.7418285262738378</v>
      </c>
      <c r="X35" s="135" t="str">
        <f t="shared" si="7"/>
        <v xml:space="preserve"> </v>
      </c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 t="e">
        <f t="shared" si="8"/>
        <v>#DIV/0!</v>
      </c>
      <c r="AP35" s="135"/>
      <c r="AQ35" s="135"/>
      <c r="AR35" s="135">
        <f t="shared" si="9"/>
        <v>0</v>
      </c>
      <c r="AS35" s="135" t="e">
        <f t="shared" si="10"/>
        <v>#DIV/0!</v>
      </c>
      <c r="AT35" s="135"/>
      <c r="AU35" s="135"/>
      <c r="AV35" s="135"/>
      <c r="AW35" s="135" t="e">
        <f t="shared" si="11"/>
        <v>#DIV/0!</v>
      </c>
      <c r="AX35" s="135"/>
      <c r="AY35" s="135"/>
      <c r="AZ35" s="135">
        <f t="shared" si="12"/>
        <v>0</v>
      </c>
      <c r="BA35" s="135" t="e">
        <f t="shared" si="13"/>
        <v>#DIV/0!</v>
      </c>
      <c r="BB35" s="135"/>
      <c r="BC35" s="135"/>
      <c r="BD35" s="135"/>
      <c r="BE35" s="135" t="e">
        <f t="shared" si="14"/>
        <v>#DIV/0!</v>
      </c>
      <c r="BF35" s="135"/>
      <c r="BG35" s="135"/>
      <c r="BH35" s="135"/>
      <c r="BI35" s="135" t="e">
        <f t="shared" si="16"/>
        <v>#DIV/0!</v>
      </c>
      <c r="BJ35" s="135"/>
    </row>
    <row r="36" spans="1:62" x14ac:dyDescent="0.25">
      <c r="A36" t="s">
        <v>96</v>
      </c>
      <c r="B36" s="135">
        <v>42.455455255058823</v>
      </c>
      <c r="C36" s="135">
        <v>0.31527452920484356</v>
      </c>
      <c r="D36" s="135">
        <f t="shared" si="0"/>
        <v>0.74260075015277738</v>
      </c>
      <c r="E36" s="135">
        <v>42.678388012594723</v>
      </c>
      <c r="F36" s="135">
        <v>42.232522497522929</v>
      </c>
      <c r="G36" s="135">
        <f t="shared" si="1"/>
        <v>0.4458655150717945</v>
      </c>
      <c r="H36" s="135" t="str">
        <f t="shared" si="17"/>
        <v xml:space="preserve"> </v>
      </c>
      <c r="I36" s="135"/>
      <c r="J36" s="135">
        <v>31.182846944840513</v>
      </c>
      <c r="K36" s="135">
        <v>0.57437772677506216</v>
      </c>
      <c r="L36" s="135">
        <f t="shared" si="2"/>
        <v>1.8419669242871946</v>
      </c>
      <c r="M36" s="135">
        <v>31.588993330405597</v>
      </c>
      <c r="N36" s="135">
        <v>30.776700559275433</v>
      </c>
      <c r="O36" s="135">
        <f t="shared" si="3"/>
        <v>0.81229277113016352</v>
      </c>
      <c r="P36" s="135" t="str">
        <f t="shared" si="4"/>
        <v xml:space="preserve"> </v>
      </c>
      <c r="Q36" s="135"/>
      <c r="R36" s="135">
        <v>24.236107866969377</v>
      </c>
      <c r="S36" s="135">
        <v>0.55707187477664177</v>
      </c>
      <c r="T36" s="135">
        <f t="shared" si="5"/>
        <v>2.2985203640550607</v>
      </c>
      <c r="U36" s="135">
        <v>24.630017167232122</v>
      </c>
      <c r="V36" s="135">
        <v>23.842198566706635</v>
      </c>
      <c r="W36" s="135">
        <f t="shared" si="6"/>
        <v>0.7878186005254868</v>
      </c>
      <c r="X36" s="135" t="str">
        <f t="shared" si="7"/>
        <v xml:space="preserve"> </v>
      </c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>
        <v>39.078451086283934</v>
      </c>
      <c r="AN36" s="135">
        <v>1.4659437077810842</v>
      </c>
      <c r="AO36" s="135">
        <f t="shared" si="8"/>
        <v>3.751284063291886</v>
      </c>
      <c r="AP36" s="135">
        <v>40.115029822893852</v>
      </c>
      <c r="AQ36" s="135">
        <v>38.041872349674009</v>
      </c>
      <c r="AR36" s="135">
        <f t="shared" si="9"/>
        <v>2.0731574732198439</v>
      </c>
      <c r="AS36" s="135" t="str">
        <f t="shared" si="10"/>
        <v xml:space="preserve"> </v>
      </c>
      <c r="AT36" s="135"/>
      <c r="AU36" s="135">
        <v>28.209863290572528</v>
      </c>
      <c r="AV36" s="135">
        <v>1.064625223008197</v>
      </c>
      <c r="AW36" s="135">
        <f t="shared" si="11"/>
        <v>3.773946764796924</v>
      </c>
      <c r="AX36" s="135">
        <v>28.962667005183956</v>
      </c>
      <c r="AY36" s="135">
        <v>27.457059575961097</v>
      </c>
      <c r="AZ36" s="135">
        <f t="shared" si="12"/>
        <v>1.5056074292228594</v>
      </c>
      <c r="BA36" s="135" t="str">
        <f t="shared" si="13"/>
        <v xml:space="preserve"> </v>
      </c>
      <c r="BB36" s="135"/>
      <c r="BC36" s="135">
        <v>23.367463760779515</v>
      </c>
      <c r="BD36" s="135">
        <v>0.86283474226183543</v>
      </c>
      <c r="BE36" s="135">
        <f t="shared" si="14"/>
        <v>3.6924620964215933</v>
      </c>
      <c r="BF36" s="135">
        <v>23.977580058076274</v>
      </c>
      <c r="BG36" s="135">
        <v>22.757347463482756</v>
      </c>
      <c r="BH36" s="135">
        <f t="shared" si="15"/>
        <v>1.2202325945935186</v>
      </c>
      <c r="BI36" s="135" t="str">
        <f t="shared" si="16"/>
        <v xml:space="preserve"> </v>
      </c>
      <c r="BJ36" s="135"/>
    </row>
    <row r="37" spans="1:62" x14ac:dyDescent="0.25">
      <c r="A37" t="s">
        <v>97</v>
      </c>
      <c r="B37" s="135">
        <v>73.405093916980434</v>
      </c>
      <c r="C37" s="135">
        <v>0.65908294643230803</v>
      </c>
      <c r="D37" s="135">
        <f t="shared" si="0"/>
        <v>0.89787085781501286</v>
      </c>
      <c r="E37" s="135">
        <v>73.871135937766951</v>
      </c>
      <c r="F37" s="135">
        <v>72.939051896193916</v>
      </c>
      <c r="G37" s="135">
        <f t="shared" si="1"/>
        <v>0.93208404157303448</v>
      </c>
      <c r="H37" s="135" t="str">
        <f t="shared" si="17"/>
        <v xml:space="preserve"> </v>
      </c>
      <c r="I37" s="135"/>
      <c r="J37" s="135">
        <v>50.317722882906537</v>
      </c>
      <c r="K37" s="135">
        <v>12.597279959846405</v>
      </c>
      <c r="L37" s="135">
        <f t="shared" si="2"/>
        <v>25.035473066142732</v>
      </c>
      <c r="M37" s="135">
        <v>59.225344967019339</v>
      </c>
      <c r="N37" s="135">
        <v>41.410100798793735</v>
      </c>
      <c r="O37" s="135">
        <f t="shared" si="3"/>
        <v>17.815244168225604</v>
      </c>
      <c r="P37" s="137" t="str">
        <f t="shared" si="4"/>
        <v>yes</v>
      </c>
      <c r="Q37" s="137"/>
      <c r="R37" s="135">
        <v>49.637847723258872</v>
      </c>
      <c r="S37" s="135">
        <v>25.667123578840876</v>
      </c>
      <c r="T37" s="138">
        <f t="shared" si="5"/>
        <v>51.7087761780896</v>
      </c>
      <c r="U37" s="135">
        <v>67.787244859410379</v>
      </c>
      <c r="V37" s="135">
        <v>31.488450587107362</v>
      </c>
      <c r="W37" s="135">
        <f t="shared" si="6"/>
        <v>36.298794272303013</v>
      </c>
      <c r="X37" s="137" t="str">
        <f t="shared" si="7"/>
        <v>yes</v>
      </c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>
        <v>105.65785825836193</v>
      </c>
      <c r="AN37" s="135">
        <v>0.60008730170264257</v>
      </c>
      <c r="AO37" s="135">
        <f t="shared" si="8"/>
        <v>0.56795330853221304</v>
      </c>
      <c r="AP37" s="135">
        <v>106.08218405870342</v>
      </c>
      <c r="AQ37" s="135">
        <v>105.23353245802042</v>
      </c>
      <c r="AR37" s="135">
        <f t="shared" si="9"/>
        <v>0.84865160068299872</v>
      </c>
      <c r="AS37" s="135" t="str">
        <f t="shared" si="10"/>
        <v xml:space="preserve"> </v>
      </c>
      <c r="AT37" s="135"/>
      <c r="AU37" s="135">
        <v>94.822963197491447</v>
      </c>
      <c r="AV37" s="135">
        <v>1.5368892543939938</v>
      </c>
      <c r="AW37" s="135">
        <f t="shared" si="11"/>
        <v>1.6207985941053702</v>
      </c>
      <c r="AX37" s="135">
        <v>95.909708011204444</v>
      </c>
      <c r="AY37" s="135">
        <v>93.736218383778464</v>
      </c>
      <c r="AZ37" s="135">
        <f t="shared" si="12"/>
        <v>2.1734896274259796</v>
      </c>
      <c r="BA37" s="135" t="str">
        <f t="shared" si="13"/>
        <v xml:space="preserve"> </v>
      </c>
      <c r="BB37" s="135"/>
      <c r="BC37" s="135">
        <v>23.29502438087146</v>
      </c>
      <c r="BD37" s="135">
        <v>2.0141241982701392</v>
      </c>
      <c r="BE37" s="135">
        <f t="shared" si="14"/>
        <v>8.6461562149040834</v>
      </c>
      <c r="BF37" s="135">
        <v>24.719225259620174</v>
      </c>
      <c r="BG37" s="135">
        <v>21.87082350212275</v>
      </c>
      <c r="BH37" s="135">
        <f t="shared" si="15"/>
        <v>2.8484017574974239</v>
      </c>
      <c r="BI37" s="135" t="str">
        <f t="shared" si="16"/>
        <v xml:space="preserve"> </v>
      </c>
      <c r="BJ37" s="135"/>
    </row>
    <row r="38" spans="1:62" x14ac:dyDescent="0.25">
      <c r="A38" t="s">
        <v>99</v>
      </c>
      <c r="B38" s="135">
        <v>28.696752560508592</v>
      </c>
      <c r="C38" s="135">
        <v>1.0317312960634153</v>
      </c>
      <c r="D38" s="135">
        <f t="shared" si="0"/>
        <v>3.5952893759945703</v>
      </c>
      <c r="E38" s="135">
        <v>29.42629675631737</v>
      </c>
      <c r="F38" s="135">
        <v>27.967208364699818</v>
      </c>
      <c r="G38" s="135">
        <f t="shared" si="1"/>
        <v>1.4590883916175521</v>
      </c>
      <c r="H38" s="135" t="str">
        <f t="shared" si="17"/>
        <v xml:space="preserve"> </v>
      </c>
      <c r="I38" s="135"/>
      <c r="J38" s="135">
        <v>19.503287309489991</v>
      </c>
      <c r="K38" s="135">
        <v>0.34418023218025173</v>
      </c>
      <c r="L38" s="135">
        <f t="shared" si="2"/>
        <v>1.764729333668684</v>
      </c>
      <c r="M38" s="135">
        <v>19.746659485614977</v>
      </c>
      <c r="N38" s="135">
        <v>19.259915133365009</v>
      </c>
      <c r="O38" s="135">
        <f t="shared" si="3"/>
        <v>0.4867443522499677</v>
      </c>
      <c r="P38" s="135" t="str">
        <f t="shared" si="4"/>
        <v xml:space="preserve"> </v>
      </c>
      <c r="Q38" s="135"/>
      <c r="R38" s="135">
        <v>19.765950289689989</v>
      </c>
      <c r="S38" s="135">
        <v>1.478234787348796</v>
      </c>
      <c r="T38" s="135">
        <f t="shared" si="5"/>
        <v>7.4786932360132976</v>
      </c>
      <c r="U38" s="135">
        <v>20.811220132010149</v>
      </c>
      <c r="V38" s="135">
        <v>18.720680447369833</v>
      </c>
      <c r="W38" s="135">
        <f t="shared" si="6"/>
        <v>2.0905396846403157</v>
      </c>
      <c r="X38" s="135" t="str">
        <f t="shared" si="7"/>
        <v xml:space="preserve"> </v>
      </c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 t="e">
        <f t="shared" si="8"/>
        <v>#DIV/0!</v>
      </c>
      <c r="AP38" s="135"/>
      <c r="AQ38" s="135"/>
      <c r="AR38" s="135">
        <f t="shared" si="9"/>
        <v>0</v>
      </c>
      <c r="AS38" s="135" t="e">
        <f t="shared" si="10"/>
        <v>#DIV/0!</v>
      </c>
      <c r="AT38" s="135"/>
      <c r="AU38" s="135"/>
      <c r="AV38" s="135"/>
      <c r="AW38" s="135" t="e">
        <f t="shared" si="11"/>
        <v>#DIV/0!</v>
      </c>
      <c r="AX38" s="135"/>
      <c r="AY38" s="135"/>
      <c r="AZ38" s="135">
        <f t="shared" si="12"/>
        <v>0</v>
      </c>
      <c r="BA38" s="135" t="e">
        <f t="shared" si="13"/>
        <v>#DIV/0!</v>
      </c>
      <c r="BB38" s="135"/>
      <c r="BC38" s="135"/>
      <c r="BD38" s="135"/>
      <c r="BE38" s="135" t="e">
        <f t="shared" si="14"/>
        <v>#DIV/0!</v>
      </c>
      <c r="BF38" s="135"/>
      <c r="BG38" s="135"/>
      <c r="BH38" s="135"/>
      <c r="BI38" s="135" t="e">
        <f t="shared" si="16"/>
        <v>#DIV/0!</v>
      </c>
      <c r="BJ38" s="135"/>
    </row>
    <row r="39" spans="1:62" x14ac:dyDescent="0.25">
      <c r="A39">
        <v>32</v>
      </c>
      <c r="B39" s="135">
        <v>7.4363510221850611</v>
      </c>
      <c r="C39" s="135">
        <v>4.6830551463344881</v>
      </c>
      <c r="D39" s="135">
        <f t="shared" si="0"/>
        <v>62.975176028719012</v>
      </c>
      <c r="E39" s="135">
        <v>15.347402968054039</v>
      </c>
      <c r="F39" s="135">
        <v>3.2510905244796438</v>
      </c>
      <c r="G39" s="135">
        <f t="shared" si="1"/>
        <v>12.096312443574396</v>
      </c>
      <c r="H39" s="135" t="str">
        <f t="shared" si="17"/>
        <v>yes</v>
      </c>
      <c r="I39" s="135"/>
      <c r="J39" s="135">
        <v>4.7553285494359443</v>
      </c>
      <c r="K39" s="135">
        <v>3.0543954544523495</v>
      </c>
      <c r="L39" s="135">
        <f t="shared" si="2"/>
        <v>64.231007862004574</v>
      </c>
      <c r="M39" s="135">
        <v>10.011726830622926</v>
      </c>
      <c r="N39" s="135">
        <v>2.1019662198138764</v>
      </c>
      <c r="O39" s="135">
        <f t="shared" si="3"/>
        <v>7.9097606108090499</v>
      </c>
      <c r="P39" s="135" t="str">
        <f t="shared" si="4"/>
        <v>yes</v>
      </c>
      <c r="Q39" s="135"/>
      <c r="R39" s="135">
        <v>5.7641983164105994</v>
      </c>
      <c r="S39" s="135">
        <v>3.5367503461421363</v>
      </c>
      <c r="T39" s="135">
        <f t="shared" si="5"/>
        <v>61.357194045060062</v>
      </c>
      <c r="U39" s="135">
        <v>11.47170369547689</v>
      </c>
      <c r="V39" s="135">
        <v>2.3736486886479899</v>
      </c>
      <c r="W39" s="135">
        <f t="shared" si="6"/>
        <v>9.0980550068289006</v>
      </c>
      <c r="X39" s="135" t="str">
        <f t="shared" si="7"/>
        <v>yes</v>
      </c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>
        <v>6.9596600773757649</v>
      </c>
      <c r="AN39" s="135">
        <v>4.0448944664514075</v>
      </c>
      <c r="AO39" s="135">
        <f t="shared" si="8"/>
        <v>58.119138312522153</v>
      </c>
      <c r="AP39" s="135">
        <v>12.910522973391979</v>
      </c>
      <c r="AQ39" s="135">
        <v>3.4081004173608811</v>
      </c>
      <c r="AR39" s="135">
        <f t="shared" si="9"/>
        <v>9.5024225560310978</v>
      </c>
      <c r="AS39" s="135" t="str">
        <f t="shared" si="10"/>
        <v>yes</v>
      </c>
      <c r="AT39" s="135"/>
      <c r="AU39" s="135">
        <v>4.249125146490969</v>
      </c>
      <c r="AV39" s="135">
        <v>2.5721996668950116</v>
      </c>
      <c r="AW39" s="135">
        <f t="shared" si="11"/>
        <v>60.53480606517784</v>
      </c>
      <c r="AX39" s="135">
        <v>8.013076138849927</v>
      </c>
      <c r="AY39" s="135">
        <v>1.8742845435149589</v>
      </c>
      <c r="AZ39" s="135">
        <f t="shared" si="12"/>
        <v>6.1387915953349683</v>
      </c>
      <c r="BA39" s="135" t="str">
        <f t="shared" si="13"/>
        <v>yes</v>
      </c>
      <c r="BB39" s="135"/>
      <c r="BC39" s="135">
        <v>5.8276501014023108</v>
      </c>
      <c r="BD39" s="135">
        <v>3.2537277268951716</v>
      </c>
      <c r="BE39" s="135">
        <f t="shared" si="14"/>
        <v>55.832585523832755</v>
      </c>
      <c r="BF39" s="135">
        <v>10.535317887210111</v>
      </c>
      <c r="BG39" s="135">
        <v>2.4580325307442807</v>
      </c>
      <c r="BH39" s="135">
        <f t="shared" si="15"/>
        <v>8.0772853564658291</v>
      </c>
      <c r="BI39" s="135" t="str">
        <f t="shared" si="16"/>
        <v>yes</v>
      </c>
      <c r="BJ39" s="135"/>
    </row>
    <row r="40" spans="1:62" x14ac:dyDescent="0.25">
      <c r="A40" t="s">
        <v>100</v>
      </c>
      <c r="B40" s="135">
        <v>3.2814291291638535</v>
      </c>
      <c r="C40" s="135">
        <v>4.2905266207891889E-2</v>
      </c>
      <c r="D40" s="135">
        <f t="shared" si="0"/>
        <v>1.3075176857110624</v>
      </c>
      <c r="E40" s="135">
        <v>3.3117677338480633</v>
      </c>
      <c r="F40" s="135">
        <v>3.2510905244796438</v>
      </c>
      <c r="G40" s="135">
        <f t="shared" si="1"/>
        <v>6.0677209368419582E-2</v>
      </c>
      <c r="H40" s="135" t="str">
        <f t="shared" si="17"/>
        <v xml:space="preserve"> </v>
      </c>
      <c r="I40" s="135"/>
      <c r="J40" s="135">
        <v>2.1245170492053669</v>
      </c>
      <c r="K40" s="135">
        <v>3.1891688768179764E-2</v>
      </c>
      <c r="L40" s="135">
        <f t="shared" si="2"/>
        <v>1.5011265162644005</v>
      </c>
      <c r="M40" s="135">
        <v>2.1470678785968569</v>
      </c>
      <c r="N40" s="135">
        <v>2.1019662198138764</v>
      </c>
      <c r="O40" s="135">
        <f t="shared" si="3"/>
        <v>4.5101658782980447E-2</v>
      </c>
      <c r="P40" s="135" t="str">
        <f t="shared" si="4"/>
        <v xml:space="preserve"> </v>
      </c>
      <c r="Q40" s="135"/>
      <c r="R40" s="135">
        <v>2.4873609719107459</v>
      </c>
      <c r="S40" s="135">
        <v>0.16081345319859863</v>
      </c>
      <c r="T40" s="135">
        <f t="shared" si="5"/>
        <v>6.4652237859575576</v>
      </c>
      <c r="U40" s="135">
        <v>2.6010732551735019</v>
      </c>
      <c r="V40" s="135">
        <v>2.3736486886479899</v>
      </c>
      <c r="W40" s="135">
        <f t="shared" si="6"/>
        <v>0.22742456652551191</v>
      </c>
      <c r="X40" s="135" t="str">
        <f t="shared" si="7"/>
        <v xml:space="preserve"> </v>
      </c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>
        <v>3.4418054228434634</v>
      </c>
      <c r="AN40" s="135">
        <v>4.766607587330305E-2</v>
      </c>
      <c r="AO40" s="135">
        <f t="shared" si="8"/>
        <v>1.3849148925427486</v>
      </c>
      <c r="AP40" s="135">
        <v>3.4755104283260456</v>
      </c>
      <c r="AQ40" s="135">
        <v>3.4081004173608811</v>
      </c>
      <c r="AR40" s="135">
        <f t="shared" si="9"/>
        <v>6.7410010965164524E-2</v>
      </c>
      <c r="AS40" s="135" t="str">
        <f t="shared" si="10"/>
        <v xml:space="preserve"> </v>
      </c>
      <c r="AT40" s="135"/>
      <c r="AU40" s="135">
        <v>2.2699040418624561</v>
      </c>
      <c r="AV40" s="135">
        <v>7.1765243508573962E-3</v>
      </c>
      <c r="AW40" s="135">
        <f t="shared" si="11"/>
        <v>0.31615981197905874</v>
      </c>
      <c r="AX40" s="135">
        <v>2.2749786108962544</v>
      </c>
      <c r="AY40" s="135">
        <v>2.2648294728286578</v>
      </c>
      <c r="AZ40" s="135">
        <f t="shared" si="12"/>
        <v>1.0149138067596652E-2</v>
      </c>
      <c r="BA40" s="135" t="str">
        <f t="shared" si="13"/>
        <v xml:space="preserve"> </v>
      </c>
      <c r="BB40" s="135"/>
      <c r="BC40" s="135">
        <v>2.5195879691091658</v>
      </c>
      <c r="BD40" s="135">
        <v>8.7052535773453135E-2</v>
      </c>
      <c r="BE40" s="135">
        <f t="shared" si="14"/>
        <v>3.4550306177335703</v>
      </c>
      <c r="BF40" s="135">
        <v>2.5811434074740514</v>
      </c>
      <c r="BG40" s="135">
        <v>2.4580325307442807</v>
      </c>
      <c r="BH40" s="135">
        <f t="shared" si="15"/>
        <v>0.12311087672977061</v>
      </c>
      <c r="BI40" s="135" t="str">
        <f t="shared" si="16"/>
        <v xml:space="preserve"> </v>
      </c>
      <c r="BJ40" s="135"/>
    </row>
    <row r="41" spans="1:62" x14ac:dyDescent="0.25">
      <c r="A41" t="s">
        <v>101</v>
      </c>
      <c r="B41" s="135">
        <v>3.8968391529097239</v>
      </c>
      <c r="C41" s="135">
        <v>2.9486140623208545E-2</v>
      </c>
      <c r="D41" s="135">
        <f t="shared" si="0"/>
        <v>0.75666814734171384</v>
      </c>
      <c r="E41" s="135">
        <v>3.9176890028954237</v>
      </c>
      <c r="F41" s="135">
        <v>3.8759893029240238</v>
      </c>
      <c r="G41" s="135">
        <f t="shared" si="1"/>
        <v>4.1699699971399884E-2</v>
      </c>
      <c r="H41" s="135" t="str">
        <f t="shared" si="17"/>
        <v xml:space="preserve"> </v>
      </c>
      <c r="I41" s="135"/>
      <c r="J41" s="135">
        <v>2.3150122740357895</v>
      </c>
      <c r="K41" s="135">
        <v>4.6865797086368483E-2</v>
      </c>
      <c r="L41" s="135">
        <f t="shared" si="2"/>
        <v>2.0244297454486819</v>
      </c>
      <c r="M41" s="135">
        <v>2.3481513969612662</v>
      </c>
      <c r="N41" s="135">
        <v>2.2818731511103127</v>
      </c>
      <c r="O41" s="135">
        <f t="shared" si="3"/>
        <v>6.6278245850953432E-2</v>
      </c>
      <c r="P41" s="135" t="str">
        <f t="shared" si="4"/>
        <v xml:space="preserve"> </v>
      </c>
      <c r="Q41" s="135"/>
      <c r="R41" s="135">
        <v>3.400927789578958</v>
      </c>
      <c r="S41" s="135">
        <v>3.7366261395651815E-2</v>
      </c>
      <c r="T41" s="135">
        <f t="shared" si="5"/>
        <v>1.0987078734852478</v>
      </c>
      <c r="U41" s="135">
        <v>3.4273497263994783</v>
      </c>
      <c r="V41" s="135">
        <v>3.3745058527584373</v>
      </c>
      <c r="W41" s="135">
        <f t="shared" si="6"/>
        <v>5.2843873641041039E-2</v>
      </c>
      <c r="X41" s="135" t="str">
        <f t="shared" si="7"/>
        <v xml:space="preserve"> </v>
      </c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>
        <v>3.9416026314008725</v>
      </c>
      <c r="AN41" s="135">
        <v>3.5576392304547282E-2</v>
      </c>
      <c r="AO41" s="135">
        <f t="shared" si="8"/>
        <v>0.90258698381026781</v>
      </c>
      <c r="AP41" s="135">
        <v>3.9667589396495475</v>
      </c>
      <c r="AQ41" s="135">
        <v>3.916446323152198</v>
      </c>
      <c r="AR41" s="135">
        <f t="shared" si="9"/>
        <v>5.0312616497349527E-2</v>
      </c>
      <c r="AS41" s="135" t="str">
        <f t="shared" si="10"/>
        <v xml:space="preserve"> </v>
      </c>
      <c r="AT41" s="135"/>
      <c r="AU41" s="135">
        <v>2.0828704325226148</v>
      </c>
      <c r="AV41" s="135">
        <v>0.29498499315427518</v>
      </c>
      <c r="AW41" s="135">
        <f t="shared" si="11"/>
        <v>14.162426454775284</v>
      </c>
      <c r="AX41" s="135">
        <v>2.291456321530271</v>
      </c>
      <c r="AY41" s="135">
        <v>1.8742845435149589</v>
      </c>
      <c r="AZ41" s="135">
        <f t="shared" si="12"/>
        <v>0.41717177801531213</v>
      </c>
      <c r="BA41" s="135" t="str">
        <f t="shared" si="13"/>
        <v xml:space="preserve"> </v>
      </c>
      <c r="BB41" s="135"/>
      <c r="BC41" s="135">
        <v>3.9962742275882541</v>
      </c>
      <c r="BD41" s="135">
        <v>0.71070697873639244</v>
      </c>
      <c r="BE41" s="135">
        <f t="shared" si="14"/>
        <v>17.784239475610338</v>
      </c>
      <c r="BF41" s="135">
        <v>4.4988199516893639</v>
      </c>
      <c r="BG41" s="135">
        <v>3.4937285034871444</v>
      </c>
      <c r="BH41" s="135">
        <f t="shared" si="15"/>
        <v>1.0050914482022195</v>
      </c>
      <c r="BI41" s="135" t="str">
        <f t="shared" si="16"/>
        <v xml:space="preserve"> </v>
      </c>
      <c r="BJ41" s="135"/>
    </row>
    <row r="42" spans="1:62" x14ac:dyDescent="0.25">
      <c r="A42" t="s">
        <v>102</v>
      </c>
      <c r="B42" s="135">
        <v>8.4748801743118936</v>
      </c>
      <c r="C42" s="135">
        <v>0.14587728952494844</v>
      </c>
      <c r="D42" s="135">
        <f t="shared" si="0"/>
        <v>1.7212902899455182</v>
      </c>
      <c r="E42" s="135">
        <v>8.5780309949561211</v>
      </c>
      <c r="F42" s="135">
        <v>8.371729353667666</v>
      </c>
      <c r="G42" s="135">
        <f t="shared" si="1"/>
        <v>0.20630164128845507</v>
      </c>
      <c r="H42" s="135" t="str">
        <f t="shared" si="17"/>
        <v xml:space="preserve"> </v>
      </c>
      <c r="I42" s="135"/>
      <c r="J42" s="135">
        <v>5.5823549852018104</v>
      </c>
      <c r="K42" s="135">
        <v>0.32749702782099399</v>
      </c>
      <c r="L42" s="135">
        <f t="shared" si="2"/>
        <v>5.8666464008317538</v>
      </c>
      <c r="M42" s="135">
        <v>5.8139303543924647</v>
      </c>
      <c r="N42" s="135">
        <v>5.3507796160111569</v>
      </c>
      <c r="O42" s="135">
        <f t="shared" si="3"/>
        <v>0.46315073838130782</v>
      </c>
      <c r="P42" s="135" t="str">
        <f t="shared" si="4"/>
        <v xml:space="preserve"> </v>
      </c>
      <c r="Q42" s="135"/>
      <c r="R42" s="135">
        <v>6.2189291565866798</v>
      </c>
      <c r="S42" s="135">
        <v>0.39048243733638971</v>
      </c>
      <c r="T42" s="135">
        <f t="shared" si="5"/>
        <v>6.2789336798091107</v>
      </c>
      <c r="U42" s="135">
        <v>6.4950419359614981</v>
      </c>
      <c r="V42" s="135">
        <v>5.9428163772118614</v>
      </c>
      <c r="W42" s="135">
        <f t="shared" si="6"/>
        <v>0.55222555874963675</v>
      </c>
      <c r="X42" s="135" t="str">
        <f t="shared" si="7"/>
        <v xml:space="preserve"> 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>
        <v>7.5505812372158223</v>
      </c>
      <c r="AN42" s="135">
        <v>0.41525604167356017</v>
      </c>
      <c r="AO42" s="135">
        <f t="shared" si="8"/>
        <v>5.4996566307613213</v>
      </c>
      <c r="AP42" s="135">
        <v>7.844211600211894</v>
      </c>
      <c r="AQ42" s="135">
        <v>7.2569508742197506</v>
      </c>
      <c r="AR42" s="135">
        <f t="shared" si="9"/>
        <v>0.58726072599214341</v>
      </c>
      <c r="AS42" s="135" t="str">
        <f t="shared" si="10"/>
        <v xml:space="preserve"> </v>
      </c>
      <c r="AT42" s="135"/>
      <c r="AU42" s="135">
        <v>4.6378724380650942</v>
      </c>
      <c r="AV42" s="135">
        <v>0.69143850733463996</v>
      </c>
      <c r="AW42" s="135">
        <f t="shared" si="11"/>
        <v>14.908527920252718</v>
      </c>
      <c r="AX42" s="135">
        <v>5.1267932953749211</v>
      </c>
      <c r="AY42" s="135">
        <v>4.1489515807552673</v>
      </c>
      <c r="AZ42" s="135">
        <f t="shared" si="12"/>
        <v>0.97784171461965386</v>
      </c>
      <c r="BA42" s="135" t="str">
        <f t="shared" si="13"/>
        <v xml:space="preserve"> </v>
      </c>
      <c r="BB42" s="135"/>
      <c r="BC42" s="135">
        <v>6.2623239181740651</v>
      </c>
      <c r="BD42" s="135">
        <v>0.59379230117127313</v>
      </c>
      <c r="BE42" s="135">
        <f t="shared" si="14"/>
        <v>9.4819799954456503</v>
      </c>
      <c r="BF42" s="135">
        <v>6.6821984809486388</v>
      </c>
      <c r="BG42" s="135">
        <v>5.8424493553994914</v>
      </c>
      <c r="BH42" s="135">
        <f t="shared" si="15"/>
        <v>0.83974912554914738</v>
      </c>
      <c r="BI42" s="135" t="str">
        <f t="shared" si="16"/>
        <v xml:space="preserve"> </v>
      </c>
      <c r="BJ42" s="135"/>
    </row>
    <row r="43" spans="1:62" x14ac:dyDescent="0.25">
      <c r="A43" t="s">
        <v>103</v>
      </c>
      <c r="B43" s="135">
        <v>14.092255632354773</v>
      </c>
      <c r="C43" s="135">
        <v>1.7750463849223543</v>
      </c>
      <c r="D43" s="135">
        <f t="shared" si="0"/>
        <v>12.595899700023747</v>
      </c>
      <c r="E43" s="135">
        <v>15.347402968054039</v>
      </c>
      <c r="F43" s="135">
        <v>12.837108296655506</v>
      </c>
      <c r="G43" s="135">
        <f t="shared" si="1"/>
        <v>2.5102946713985332</v>
      </c>
      <c r="H43" s="135" t="str">
        <f t="shared" si="17"/>
        <v xml:space="preserve"> </v>
      </c>
      <c r="I43" s="135"/>
      <c r="J43" s="135">
        <v>8.9994298893008118</v>
      </c>
      <c r="K43" s="135">
        <v>1.4316040635665326</v>
      </c>
      <c r="L43" s="135">
        <f t="shared" si="2"/>
        <v>15.907719501971224</v>
      </c>
      <c r="M43" s="135">
        <v>10.011726830622926</v>
      </c>
      <c r="N43" s="135">
        <v>7.9871329479786963</v>
      </c>
      <c r="O43" s="135">
        <f t="shared" si="3"/>
        <v>2.02459388264423</v>
      </c>
      <c r="P43" s="135" t="str">
        <f t="shared" si="4"/>
        <v xml:space="preserve"> </v>
      </c>
      <c r="Q43" s="135"/>
      <c r="R43" s="135">
        <v>10.949575347566016</v>
      </c>
      <c r="S43" s="135">
        <v>0.73840099091502509</v>
      </c>
      <c r="T43" s="135">
        <f t="shared" si="5"/>
        <v>6.743649570658139</v>
      </c>
      <c r="U43" s="135">
        <v>11.47170369547689</v>
      </c>
      <c r="V43" s="135">
        <v>10.427446999655142</v>
      </c>
      <c r="W43" s="135">
        <f t="shared" si="6"/>
        <v>1.0442566958217476</v>
      </c>
      <c r="X43" s="135" t="str">
        <f t="shared" si="7"/>
        <v xml:space="preserve"> </v>
      </c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>
        <v>12.904651018042902</v>
      </c>
      <c r="AN43" s="135">
        <v>8.3041988940407933E-3</v>
      </c>
      <c r="AO43" s="135">
        <f t="shared" si="8"/>
        <v>6.4350433672558119E-2</v>
      </c>
      <c r="AP43" s="135">
        <v>12.910522973391979</v>
      </c>
      <c r="AQ43" s="135">
        <v>12.898779062693826</v>
      </c>
      <c r="AR43" s="135">
        <f t="shared" si="9"/>
        <v>1.1743910698152504E-2</v>
      </c>
      <c r="AS43" s="135" t="str">
        <f t="shared" si="10"/>
        <v xml:space="preserve"> </v>
      </c>
      <c r="AT43" s="135"/>
      <c r="AU43" s="135">
        <v>8.0058536735137125</v>
      </c>
      <c r="AV43" s="135">
        <v>1.0214108431379742E-2</v>
      </c>
      <c r="AW43" s="135">
        <f t="shared" si="11"/>
        <v>0.12758300173748793</v>
      </c>
      <c r="AX43" s="135">
        <v>8.013076138849927</v>
      </c>
      <c r="AY43" s="135">
        <v>7.9986312081774971</v>
      </c>
      <c r="AZ43" s="135">
        <f t="shared" si="12"/>
        <v>1.4444930672429912E-2</v>
      </c>
      <c r="BA43" s="135" t="str">
        <f t="shared" si="13"/>
        <v xml:space="preserve"> </v>
      </c>
      <c r="BB43" s="135"/>
      <c r="BC43" s="135">
        <v>10.532414290737758</v>
      </c>
      <c r="BD43" s="135">
        <v>4.1063055096982881E-3</v>
      </c>
      <c r="BE43" s="135">
        <f t="shared" si="14"/>
        <v>3.8987314744249921E-2</v>
      </c>
      <c r="BF43" s="135">
        <v>10.535317887210111</v>
      </c>
      <c r="BG43" s="135">
        <v>10.529510694265406</v>
      </c>
      <c r="BH43" s="135">
        <f t="shared" si="15"/>
        <v>5.8071929447045534E-3</v>
      </c>
      <c r="BI43" s="135" t="str">
        <f t="shared" si="16"/>
        <v xml:space="preserve"> </v>
      </c>
      <c r="BJ43" s="135"/>
    </row>
    <row r="44" spans="1:62" x14ac:dyDescent="0.25">
      <c r="A44">
        <v>33</v>
      </c>
      <c r="B44" s="135">
        <v>2.6000969103168301</v>
      </c>
      <c r="C44" s="135">
        <v>0.87595005054980657</v>
      </c>
      <c r="D44" s="135">
        <f t="shared" si="0"/>
        <v>33.689130857936725</v>
      </c>
      <c r="E44" s="135">
        <v>3.6468414257893307</v>
      </c>
      <c r="F44" s="135">
        <v>1.8300103977904507</v>
      </c>
      <c r="G44" s="135">
        <f t="shared" si="1"/>
        <v>1.81683102799888</v>
      </c>
      <c r="H44" s="135" t="str">
        <f t="shared" si="17"/>
        <v>yes</v>
      </c>
      <c r="I44" s="135"/>
      <c r="J44" s="135">
        <v>1.4518770186286791</v>
      </c>
      <c r="K44" s="135">
        <v>0.35761891271943519</v>
      </c>
      <c r="L44" s="135">
        <f t="shared" si="2"/>
        <v>24.631487938090785</v>
      </c>
      <c r="M44" s="135">
        <v>1.9325402755544123</v>
      </c>
      <c r="N44" s="135">
        <v>1.0609838104745468</v>
      </c>
      <c r="O44" s="135">
        <f t="shared" si="3"/>
        <v>0.87155646507986551</v>
      </c>
      <c r="P44" s="135" t="str">
        <f t="shared" si="4"/>
        <v>yes</v>
      </c>
      <c r="Q44" s="135"/>
      <c r="R44" s="135">
        <v>2.468672767129525</v>
      </c>
      <c r="S44" s="135">
        <v>1.3186488039623039</v>
      </c>
      <c r="T44" s="135">
        <f t="shared" si="5"/>
        <v>53.41529349374143</v>
      </c>
      <c r="U44" s="135">
        <v>4.6659583485361384</v>
      </c>
      <c r="V44" s="135">
        <v>1.2909285656552925</v>
      </c>
      <c r="W44" s="135">
        <f t="shared" si="6"/>
        <v>3.375029782880846</v>
      </c>
      <c r="X44" s="135" t="str">
        <f t="shared" si="7"/>
        <v>yes</v>
      </c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>
        <v>2.1355485838716799</v>
      </c>
      <c r="AN44" s="135">
        <v>0.55474457119495157</v>
      </c>
      <c r="AO44" s="135">
        <f t="shared" si="8"/>
        <v>25.976677626749083</v>
      </c>
      <c r="AP44" s="135">
        <v>3.0344468237602342</v>
      </c>
      <c r="AQ44" s="135">
        <v>1.629690747113445</v>
      </c>
      <c r="AR44" s="135">
        <f t="shared" si="9"/>
        <v>1.4047560766467893</v>
      </c>
      <c r="AS44" s="135" t="str">
        <f t="shared" si="10"/>
        <v>yes</v>
      </c>
      <c r="AT44" s="135"/>
      <c r="AU44" s="135">
        <v>1.2863757168987577</v>
      </c>
      <c r="AV44" s="135">
        <v>0.31001310558340561</v>
      </c>
      <c r="AW44" s="135">
        <f t="shared" si="11"/>
        <v>24.099732411833511</v>
      </c>
      <c r="AX44" s="135">
        <v>1.7146883285895851</v>
      </c>
      <c r="AY44" s="135">
        <v>0.89814758279975582</v>
      </c>
      <c r="AZ44" s="135">
        <f t="shared" si="12"/>
        <v>0.81654074578982927</v>
      </c>
      <c r="BA44" s="135" t="str">
        <f t="shared" si="13"/>
        <v>yes</v>
      </c>
      <c r="BB44" s="135"/>
      <c r="BC44" s="135">
        <v>1.8257216639917822</v>
      </c>
      <c r="BD44" s="135">
        <v>0.62533159322230569</v>
      </c>
      <c r="BE44" s="135">
        <f t="shared" si="14"/>
        <v>34.251200802156909</v>
      </c>
      <c r="BF44" s="135">
        <v>2.8374807646168945</v>
      </c>
      <c r="BG44" s="135">
        <v>1.2728672451682908</v>
      </c>
      <c r="BH44" s="135">
        <f t="shared" si="15"/>
        <v>1.5646135194486037</v>
      </c>
      <c r="BI44" s="135" t="str">
        <f t="shared" si="16"/>
        <v xml:space="preserve"> </v>
      </c>
      <c r="BJ44" s="135"/>
    </row>
    <row r="45" spans="1:62" x14ac:dyDescent="0.25">
      <c r="A45" t="s">
        <v>100</v>
      </c>
      <c r="B45" s="135">
        <v>1.955361915762138</v>
      </c>
      <c r="C45" s="135">
        <v>5.5513348415121608E-2</v>
      </c>
      <c r="D45" s="135">
        <f t="shared" si="0"/>
        <v>2.8390318931564273</v>
      </c>
      <c r="E45" s="135">
        <v>1.9946157808728409</v>
      </c>
      <c r="F45" s="135">
        <v>1.9161080506514352</v>
      </c>
      <c r="G45" s="135">
        <f t="shared" si="1"/>
        <v>7.8507730221405669E-2</v>
      </c>
      <c r="H45" s="135" t="str">
        <f t="shared" si="17"/>
        <v xml:space="preserve"> </v>
      </c>
      <c r="I45" s="135"/>
      <c r="J45" s="135">
        <v>1.348906745434356</v>
      </c>
      <c r="K45" s="135">
        <v>4.6995145103294618E-2</v>
      </c>
      <c r="L45" s="135">
        <f t="shared" si="2"/>
        <v>3.4839432201194827</v>
      </c>
      <c r="M45" s="135">
        <v>1.3821373312197385</v>
      </c>
      <c r="N45" s="135">
        <v>1.3156761596489737</v>
      </c>
      <c r="O45" s="135">
        <f t="shared" si="3"/>
        <v>6.646117157076481E-2</v>
      </c>
      <c r="P45" s="135" t="str">
        <f t="shared" si="4"/>
        <v xml:space="preserve"> </v>
      </c>
      <c r="Q45" s="135"/>
      <c r="R45" s="135">
        <v>1.3038786162047313</v>
      </c>
      <c r="S45" s="135">
        <v>1.8314137120440263E-2</v>
      </c>
      <c r="T45" s="135">
        <f t="shared" si="5"/>
        <v>1.4045891153386802</v>
      </c>
      <c r="U45" s="135">
        <v>1.3168286667541702</v>
      </c>
      <c r="V45" s="135">
        <v>1.2909285656552925</v>
      </c>
      <c r="W45" s="135">
        <f t="shared" si="6"/>
        <v>2.5900101098877748E-2</v>
      </c>
      <c r="X45" s="135" t="str">
        <f t="shared" si="7"/>
        <v xml:space="preserve"> </v>
      </c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>
        <v>1.989689534906935</v>
      </c>
      <c r="AN45" s="135">
        <v>2.1325854264575089E-2</v>
      </c>
      <c r="AO45" s="135">
        <f t="shared" si="8"/>
        <v>1.0718181852211719</v>
      </c>
      <c r="AP45" s="135">
        <v>2.0047691910720058</v>
      </c>
      <c r="AQ45" s="135">
        <v>1.9746098787418642</v>
      </c>
      <c r="AR45" s="135">
        <f t="shared" si="9"/>
        <v>3.0159312330141574E-2</v>
      </c>
      <c r="AS45" s="135" t="str">
        <f t="shared" si="10"/>
        <v xml:space="preserve"> </v>
      </c>
      <c r="AT45" s="135"/>
      <c r="AU45" s="135">
        <v>1.3826925997598551</v>
      </c>
      <c r="AV45" s="135">
        <v>4.2490491237072624E-2</v>
      </c>
      <c r="AW45" s="135">
        <f t="shared" si="11"/>
        <v>3.0730251427144641</v>
      </c>
      <c r="AX45" s="135">
        <v>1.4127379142495449</v>
      </c>
      <c r="AY45" s="135">
        <v>1.3526472852701652</v>
      </c>
      <c r="AZ45" s="135">
        <f t="shared" si="12"/>
        <v>6.0090628979379668E-2</v>
      </c>
      <c r="BA45" s="135" t="str">
        <f t="shared" si="13"/>
        <v xml:space="preserve"> </v>
      </c>
      <c r="BB45" s="135"/>
      <c r="BC45" s="135">
        <v>1.3050434105662219</v>
      </c>
      <c r="BD45" s="135">
        <v>4.5503969490918263E-2</v>
      </c>
      <c r="BE45" s="135">
        <f t="shared" si="14"/>
        <v>3.4867782268771705</v>
      </c>
      <c r="BF45" s="135">
        <v>1.3372195759641532</v>
      </c>
      <c r="BG45" s="135">
        <v>1.2728672451682908</v>
      </c>
      <c r="BH45" s="135">
        <f t="shared" si="15"/>
        <v>6.4352330795862445E-2</v>
      </c>
      <c r="BI45" s="135" t="str">
        <f t="shared" si="16"/>
        <v xml:space="preserve"> </v>
      </c>
      <c r="BJ45" s="135"/>
    </row>
    <row r="46" spans="1:62" x14ac:dyDescent="0.25">
      <c r="A46" t="s">
        <v>101</v>
      </c>
      <c r="B46" s="135">
        <v>1.8521768040000375</v>
      </c>
      <c r="C46" s="135">
        <v>3.1348032290670354E-2</v>
      </c>
      <c r="D46" s="135">
        <f t="shared" si="0"/>
        <v>1.6924967542499101</v>
      </c>
      <c r="E46" s="135">
        <v>1.8743432102096242</v>
      </c>
      <c r="F46" s="135">
        <v>1.8300103977904507</v>
      </c>
      <c r="G46" s="135">
        <f t="shared" si="1"/>
        <v>4.4332812419173528E-2</v>
      </c>
      <c r="H46" s="135" t="str">
        <f t="shared" si="17"/>
        <v xml:space="preserve"> </v>
      </c>
      <c r="I46" s="135"/>
      <c r="J46" s="135">
        <v>1.0685403074990056</v>
      </c>
      <c r="K46" s="135">
        <v>1.0686500576026338E-2</v>
      </c>
      <c r="L46" s="135">
        <f t="shared" si="2"/>
        <v>1.0001027103075644</v>
      </c>
      <c r="M46" s="135">
        <v>1.0760968045234645</v>
      </c>
      <c r="N46" s="135">
        <v>1.0609838104745468</v>
      </c>
      <c r="O46" s="135">
        <f t="shared" si="3"/>
        <v>1.5112994048917638E-2</v>
      </c>
      <c r="P46" s="135" t="str">
        <f t="shared" si="4"/>
        <v xml:space="preserve"> </v>
      </c>
      <c r="Q46" s="135"/>
      <c r="R46" s="135">
        <v>1.6848184674772184</v>
      </c>
      <c r="S46" s="135">
        <v>4.4422293186486515E-2</v>
      </c>
      <c r="T46" s="135">
        <f t="shared" si="5"/>
        <v>2.6366219295425175</v>
      </c>
      <c r="U46" s="135">
        <v>1.7162297722252435</v>
      </c>
      <c r="V46" s="135">
        <v>1.6534071627291933</v>
      </c>
      <c r="W46" s="135">
        <f t="shared" si="6"/>
        <v>6.282260949605023E-2</v>
      </c>
      <c r="X46" s="135" t="str">
        <f t="shared" si="7"/>
        <v xml:space="preserve"> </v>
      </c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>
        <v>1.6614330555444272</v>
      </c>
      <c r="AN46" s="135">
        <v>4.4890403084121594E-2</v>
      </c>
      <c r="AO46" s="135">
        <f t="shared" si="8"/>
        <v>2.7019086284768585</v>
      </c>
      <c r="AP46" s="135">
        <v>1.6931753639754095</v>
      </c>
      <c r="AQ46" s="135">
        <v>1.629690747113445</v>
      </c>
      <c r="AR46" s="135">
        <f t="shared" si="9"/>
        <v>6.3484616861964493E-2</v>
      </c>
      <c r="AS46" s="135" t="str">
        <f t="shared" si="10"/>
        <v xml:space="preserve"> </v>
      </c>
      <c r="AT46" s="135"/>
      <c r="AU46" s="135">
        <v>0.91913775558278843</v>
      </c>
      <c r="AV46" s="135">
        <v>2.9684587026318224E-2</v>
      </c>
      <c r="AW46" s="135">
        <f t="shared" si="11"/>
        <v>3.2296124107638704</v>
      </c>
      <c r="AX46" s="135">
        <v>0.94012792836582115</v>
      </c>
      <c r="AY46" s="135">
        <v>0.89814758279975582</v>
      </c>
      <c r="AZ46" s="135">
        <f t="shared" si="12"/>
        <v>4.1980345566065336E-2</v>
      </c>
      <c r="BA46" s="135" t="str">
        <f t="shared" si="13"/>
        <v xml:space="preserve"> </v>
      </c>
      <c r="BB46" s="135"/>
      <c r="BC46" s="135">
        <v>1.5959348949175229</v>
      </c>
      <c r="BD46" s="135">
        <v>3.2692504524278639E-2</v>
      </c>
      <c r="BE46" s="135">
        <f t="shared" si="14"/>
        <v>2.0484861023085887</v>
      </c>
      <c r="BF46" s="135">
        <v>1.6190519865606143</v>
      </c>
      <c r="BG46" s="135">
        <v>1.5728178032744315</v>
      </c>
      <c r="BH46" s="135">
        <f t="shared" si="15"/>
        <v>4.6234183286182784E-2</v>
      </c>
      <c r="BI46" s="135" t="str">
        <f t="shared" si="16"/>
        <v xml:space="preserve"> </v>
      </c>
      <c r="BJ46" s="135"/>
    </row>
    <row r="47" spans="1:62" x14ac:dyDescent="0.25">
      <c r="A47" t="s">
        <v>102</v>
      </c>
      <c r="B47" s="137">
        <v>2.9076576955917912</v>
      </c>
      <c r="C47" s="137">
        <v>0.38354553924407098</v>
      </c>
      <c r="D47" s="135">
        <f t="shared" si="0"/>
        <v>13.19087662297912</v>
      </c>
      <c r="E47" s="137">
        <v>3.3235172930905019</v>
      </c>
      <c r="F47" s="137">
        <v>2.567808311298128</v>
      </c>
      <c r="G47" s="135">
        <f t="shared" si="1"/>
        <v>0.75570898179237389</v>
      </c>
      <c r="H47" s="135" t="str">
        <f t="shared" si="17"/>
        <v xml:space="preserve"> </v>
      </c>
      <c r="I47" s="135"/>
      <c r="J47" s="137">
        <v>1.723118821576574</v>
      </c>
      <c r="K47" s="137">
        <v>0.18137373197427806</v>
      </c>
      <c r="L47" s="135">
        <f t="shared" si="2"/>
        <v>10.525898139069103</v>
      </c>
      <c r="M47" s="137">
        <v>1.9325402755544123</v>
      </c>
      <c r="N47" s="137">
        <v>1.6165583349724211</v>
      </c>
      <c r="O47" s="135">
        <f t="shared" si="3"/>
        <v>0.31598194058199125</v>
      </c>
      <c r="P47" s="135" t="str">
        <f t="shared" si="4"/>
        <v xml:space="preserve"> </v>
      </c>
      <c r="Q47" s="135"/>
      <c r="R47" s="137">
        <v>2.546758579132717</v>
      </c>
      <c r="S47" s="137">
        <v>0.47534302273106321</v>
      </c>
      <c r="T47" s="135">
        <f t="shared" si="5"/>
        <v>18.66462830932873</v>
      </c>
      <c r="U47" s="137">
        <v>2.9906005877025921</v>
      </c>
      <c r="V47" s="137">
        <v>2.0451874491002697</v>
      </c>
      <c r="W47" s="135">
        <f t="shared" si="6"/>
        <v>0.94541313860232234</v>
      </c>
      <c r="X47" s="135" t="str">
        <f t="shared" si="7"/>
        <v xml:space="preserve"> </v>
      </c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>
        <v>1.8813874105865991</v>
      </c>
      <c r="AN47" s="135">
        <v>3.0842424870035513E-2</v>
      </c>
      <c r="AO47" s="135">
        <f t="shared" si="8"/>
        <v>1.6393447036205655</v>
      </c>
      <c r="AP47" s="135">
        <v>1.9031962983604476</v>
      </c>
      <c r="AQ47" s="135">
        <v>1.8595785228127504</v>
      </c>
      <c r="AR47" s="135">
        <f t="shared" si="9"/>
        <v>4.3617775547697191E-2</v>
      </c>
      <c r="AS47" s="135" t="str">
        <f t="shared" si="10"/>
        <v xml:space="preserve"> </v>
      </c>
      <c r="AT47" s="135"/>
      <c r="AU47" s="135">
        <v>1.1445788646538819</v>
      </c>
      <c r="AV47" s="135">
        <v>2.0437102654395928E-2</v>
      </c>
      <c r="AW47" s="135">
        <f t="shared" si="11"/>
        <v>1.7855565296128424</v>
      </c>
      <c r="AX47" s="135">
        <v>1.1590300785286078</v>
      </c>
      <c r="AY47" s="135">
        <v>1.130127650779156</v>
      </c>
      <c r="AZ47" s="135">
        <f t="shared" si="12"/>
        <v>2.8902427749451842E-2</v>
      </c>
      <c r="BA47" s="135" t="str">
        <f t="shared" si="13"/>
        <v xml:space="preserve"> </v>
      </c>
      <c r="BB47" s="135"/>
      <c r="BC47" s="135">
        <v>1.5841383737553421</v>
      </c>
      <c r="BD47" s="135">
        <v>2.237144276365333E-2</v>
      </c>
      <c r="BE47" s="135">
        <f t="shared" si="14"/>
        <v>1.412215191190642</v>
      </c>
      <c r="BF47" s="135">
        <v>1.5999573726384559</v>
      </c>
      <c r="BG47" s="135">
        <v>1.5683193748722279</v>
      </c>
      <c r="BH47" s="135">
        <f t="shared" si="15"/>
        <v>3.1637997766227999E-2</v>
      </c>
      <c r="BI47" s="135" t="str">
        <f t="shared" si="16"/>
        <v xml:space="preserve"> </v>
      </c>
      <c r="BJ47" s="135"/>
    </row>
    <row r="48" spans="1:62" x14ac:dyDescent="0.25">
      <c r="A48" t="s">
        <v>103</v>
      </c>
      <c r="B48" s="135">
        <v>3.6310418198014798</v>
      </c>
      <c r="C48" s="135">
        <v>2.2344017068228039E-2</v>
      </c>
      <c r="D48" s="135">
        <f t="shared" si="0"/>
        <v>0.61536104999885832</v>
      </c>
      <c r="E48" s="135">
        <v>3.6468414257893307</v>
      </c>
      <c r="F48" s="135">
        <v>3.6152422138136289</v>
      </c>
      <c r="G48" s="135">
        <f t="shared" si="1"/>
        <v>3.1599211975701813E-2</v>
      </c>
      <c r="H48" s="135" t="str">
        <f t="shared" si="17"/>
        <v xml:space="preserve"> </v>
      </c>
      <c r="I48" s="135"/>
      <c r="J48" s="135">
        <v>1.6978523744898095</v>
      </c>
      <c r="K48" s="135">
        <v>0.31285817072055566</v>
      </c>
      <c r="L48" s="135">
        <f t="shared" si="2"/>
        <v>18.426700425858105</v>
      </c>
      <c r="M48" s="135">
        <v>1.919076508555934</v>
      </c>
      <c r="N48" s="135">
        <v>1.4766282404236848</v>
      </c>
      <c r="O48" s="135">
        <f t="shared" si="3"/>
        <v>0.44244826813224924</v>
      </c>
      <c r="P48" s="135" t="str">
        <f t="shared" si="4"/>
        <v xml:space="preserve"> </v>
      </c>
      <c r="Q48" s="135"/>
      <c r="R48" s="135">
        <v>4.1563573074200919</v>
      </c>
      <c r="S48" s="135">
        <v>0.72068470374576321</v>
      </c>
      <c r="T48" s="135">
        <f t="shared" si="5"/>
        <v>17.339334673156433</v>
      </c>
      <c r="U48" s="135">
        <v>4.6659583485361384</v>
      </c>
      <c r="V48" s="135">
        <v>3.6467562663040449</v>
      </c>
      <c r="W48" s="135">
        <f t="shared" si="6"/>
        <v>1.0192020822320935</v>
      </c>
      <c r="X48" s="135" t="str">
        <f t="shared" si="7"/>
        <v xml:space="preserve"> </v>
      </c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>
        <v>3.0096843344487576</v>
      </c>
      <c r="AN48" s="135">
        <v>3.5019448222396173E-2</v>
      </c>
      <c r="AO48" s="135">
        <f t="shared" si="8"/>
        <v>1.163558843084127</v>
      </c>
      <c r="AP48" s="135">
        <v>3.0344468237602342</v>
      </c>
      <c r="AQ48" s="135">
        <v>2.9849218451372814</v>
      </c>
      <c r="AR48" s="135">
        <f t="shared" si="9"/>
        <v>4.9524978622952798E-2</v>
      </c>
      <c r="AS48" s="135" t="str">
        <f t="shared" si="10"/>
        <v xml:space="preserve"> </v>
      </c>
      <c r="AT48" s="135"/>
      <c r="AU48" s="135">
        <v>1.6990936475985059</v>
      </c>
      <c r="AV48" s="135">
        <v>2.205420935844242E-2</v>
      </c>
      <c r="AW48" s="135">
        <f t="shared" si="11"/>
        <v>1.2979984587438</v>
      </c>
      <c r="AX48" s="135">
        <v>1.7146883285895851</v>
      </c>
      <c r="AY48" s="135">
        <v>1.6834989666074265</v>
      </c>
      <c r="AZ48" s="135">
        <f t="shared" si="12"/>
        <v>3.1189361982158603E-2</v>
      </c>
      <c r="BA48" s="135" t="str">
        <f t="shared" si="13"/>
        <v xml:space="preserve"> </v>
      </c>
      <c r="BB48" s="135"/>
      <c r="BC48" s="135">
        <v>2.8177699767280417</v>
      </c>
      <c r="BD48" s="135">
        <v>2.7875263557427463E-2</v>
      </c>
      <c r="BE48" s="135">
        <f t="shared" si="14"/>
        <v>0.98926682403635591</v>
      </c>
      <c r="BF48" s="135">
        <v>2.8374807646168945</v>
      </c>
      <c r="BG48" s="135">
        <v>2.7980591888391886</v>
      </c>
      <c r="BH48" s="135">
        <f t="shared" si="15"/>
        <v>3.9421575777705886E-2</v>
      </c>
      <c r="BI48" s="135" t="str">
        <f t="shared" si="16"/>
        <v xml:space="preserve"> </v>
      </c>
      <c r="BJ48" s="135"/>
    </row>
    <row r="49" spans="1:62" x14ac:dyDescent="0.25">
      <c r="A49">
        <v>36</v>
      </c>
      <c r="B49" s="135">
        <v>7.8980235987158007</v>
      </c>
      <c r="C49" s="135">
        <v>1.6961933222398486</v>
      </c>
      <c r="D49" s="135">
        <f t="shared" si="0"/>
        <v>21.476174400335363</v>
      </c>
      <c r="E49" s="135">
        <v>11.431836387116061</v>
      </c>
      <c r="F49" s="135">
        <v>6.2073768415267185</v>
      </c>
      <c r="G49" s="135">
        <f t="shared" si="1"/>
        <v>5.2244595455893421</v>
      </c>
      <c r="H49" s="135" t="str">
        <f t="shared" si="17"/>
        <v>yes</v>
      </c>
      <c r="I49" s="135"/>
      <c r="J49" s="135">
        <v>5.0108984320284096</v>
      </c>
      <c r="K49" s="135">
        <v>1.3520445812163751</v>
      </c>
      <c r="L49" s="135">
        <f t="shared" si="2"/>
        <v>26.982079153200239</v>
      </c>
      <c r="M49" s="135">
        <v>8.0839499037187874</v>
      </c>
      <c r="N49" s="135">
        <v>3.8127516199613667</v>
      </c>
      <c r="O49" s="135">
        <f t="shared" si="3"/>
        <v>4.2711982837574212</v>
      </c>
      <c r="P49" s="135" t="str">
        <f t="shared" si="4"/>
        <v>yes</v>
      </c>
      <c r="Q49" s="135"/>
      <c r="R49" s="135">
        <v>6.2073191083778916</v>
      </c>
      <c r="S49" s="135">
        <v>0.93805313412487601</v>
      </c>
      <c r="T49" s="135">
        <f t="shared" si="5"/>
        <v>15.112049465264398</v>
      </c>
      <c r="U49" s="135">
        <v>7.1979559393041352</v>
      </c>
      <c r="V49" s="135">
        <v>5.1096357876733896</v>
      </c>
      <c r="W49" s="135">
        <f t="shared" si="6"/>
        <v>2.0883201516307457</v>
      </c>
      <c r="X49" s="135" t="str">
        <f t="shared" si="7"/>
        <v xml:space="preserve"> </v>
      </c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>
        <v>7.1913024287700615</v>
      </c>
      <c r="AN49" s="135">
        <v>2.3847747063191824</v>
      </c>
      <c r="AO49" s="135">
        <f t="shared" si="8"/>
        <v>33.161930400513747</v>
      </c>
      <c r="AP49" s="135">
        <v>10.737605594468603</v>
      </c>
      <c r="AQ49" s="135">
        <v>4.3496094971080534</v>
      </c>
      <c r="AR49" s="135">
        <f t="shared" si="9"/>
        <v>6.3879960973605492</v>
      </c>
      <c r="AS49" s="135" t="str">
        <f t="shared" si="10"/>
        <v>yes</v>
      </c>
      <c r="AT49" s="135"/>
      <c r="AU49" s="135">
        <v>4.4345315105257486</v>
      </c>
      <c r="AV49" s="135">
        <v>1.8974199938552532</v>
      </c>
      <c r="AW49" s="135">
        <f t="shared" si="11"/>
        <v>42.787383274908763</v>
      </c>
      <c r="AX49" s="135">
        <v>7.0281079732905694</v>
      </c>
      <c r="AY49" s="135">
        <v>1.8624642502732536</v>
      </c>
      <c r="AZ49" s="135">
        <f t="shared" si="12"/>
        <v>5.1656437230173156</v>
      </c>
      <c r="BA49" s="135" t="str">
        <f t="shared" si="13"/>
        <v>yes</v>
      </c>
      <c r="BB49" s="135"/>
      <c r="BC49" s="135">
        <v>5.9270574742252702</v>
      </c>
      <c r="BD49" s="135">
        <v>1.749898996860161</v>
      </c>
      <c r="BE49" s="135">
        <f t="shared" si="14"/>
        <v>29.523908017930793</v>
      </c>
      <c r="BF49" s="135">
        <v>8.0074649616298235</v>
      </c>
      <c r="BG49" s="135">
        <v>3.3739652727807949</v>
      </c>
      <c r="BH49" s="135">
        <f t="shared" si="15"/>
        <v>4.6334996888490281</v>
      </c>
      <c r="BI49" s="135" t="str">
        <f t="shared" si="16"/>
        <v xml:space="preserve"> </v>
      </c>
      <c r="BJ49" s="135"/>
    </row>
    <row r="50" spans="1:62" x14ac:dyDescent="0.25">
      <c r="A50" t="s">
        <v>95</v>
      </c>
      <c r="B50" s="135">
        <v>6.9916086234716932</v>
      </c>
      <c r="C50" s="135">
        <v>7.2612143022778602E-2</v>
      </c>
      <c r="D50" s="135">
        <f t="shared" si="0"/>
        <v>1.0385613230553363</v>
      </c>
      <c r="E50" s="135">
        <v>7.0429531621996082</v>
      </c>
      <c r="F50" s="135">
        <v>6.9402640847437773</v>
      </c>
      <c r="G50" s="135">
        <f t="shared" si="1"/>
        <v>0.10268907745583089</v>
      </c>
      <c r="H50" s="135" t="str">
        <f t="shared" si="17"/>
        <v xml:space="preserve"> </v>
      </c>
      <c r="I50" s="135"/>
      <c r="J50" s="135">
        <v>4.3978209343527155</v>
      </c>
      <c r="K50" s="135">
        <v>0.11100610502669926</v>
      </c>
      <c r="L50" s="135">
        <f t="shared" si="2"/>
        <v>2.5241160721119145</v>
      </c>
      <c r="M50" s="135">
        <v>4.4763141039702061</v>
      </c>
      <c r="N50" s="135">
        <v>4.319327764735224</v>
      </c>
      <c r="O50" s="135">
        <f t="shared" si="3"/>
        <v>0.15698633923498218</v>
      </c>
      <c r="P50" s="135" t="str">
        <f t="shared" si="4"/>
        <v xml:space="preserve"> </v>
      </c>
      <c r="Q50" s="135"/>
      <c r="R50" s="135">
        <v>5.5766435316058018</v>
      </c>
      <c r="S50" s="135">
        <v>8.2547018308403372E-2</v>
      </c>
      <c r="T50" s="135">
        <f t="shared" si="5"/>
        <v>1.4802276286903682</v>
      </c>
      <c r="U50" s="135">
        <v>5.635013088018388</v>
      </c>
      <c r="V50" s="135">
        <v>5.5182739751932157</v>
      </c>
      <c r="W50" s="135">
        <f t="shared" si="6"/>
        <v>0.11673911282517224</v>
      </c>
      <c r="X50" s="135" t="str">
        <f t="shared" si="7"/>
        <v xml:space="preserve"> </v>
      </c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>
        <v>6.1625035504756589</v>
      </c>
      <c r="AN50" s="135">
        <v>1.0134477140120326</v>
      </c>
      <c r="AO50" s="135">
        <f t="shared" si="8"/>
        <v>16.445389535456066</v>
      </c>
      <c r="AP50" s="135">
        <v>6.8791193014315679</v>
      </c>
      <c r="AQ50" s="135">
        <v>5.4458877995197508</v>
      </c>
      <c r="AR50" s="135">
        <f t="shared" si="9"/>
        <v>1.4332315019118171</v>
      </c>
      <c r="AS50" s="135" t="str">
        <f t="shared" si="10"/>
        <v xml:space="preserve"> </v>
      </c>
      <c r="AT50" s="135"/>
      <c r="AU50" s="135">
        <v>3.2658046135248391</v>
      </c>
      <c r="AV50" s="135">
        <v>1.9846229743359773</v>
      </c>
      <c r="AW50" s="137">
        <f t="shared" si="11"/>
        <v>60.769801295428373</v>
      </c>
      <c r="AX50" s="135">
        <v>4.6691449767764244</v>
      </c>
      <c r="AY50" s="135">
        <v>1.8624642502732536</v>
      </c>
      <c r="AZ50" s="135">
        <f t="shared" si="12"/>
        <v>2.8066807265031706</v>
      </c>
      <c r="BA50" s="137" t="str">
        <f t="shared" si="13"/>
        <v>yes</v>
      </c>
      <c r="BB50" s="135"/>
      <c r="BC50" s="135">
        <v>6.2279027144442658</v>
      </c>
      <c r="BD50" s="135">
        <v>2.0880268096964949</v>
      </c>
      <c r="BE50" s="135">
        <f t="shared" si="14"/>
        <v>33.526965744885047</v>
      </c>
      <c r="BF50" s="135">
        <v>7.7043606308799699</v>
      </c>
      <c r="BG50" s="135">
        <v>4.7514447980085617</v>
      </c>
      <c r="BH50" s="135">
        <f t="shared" si="15"/>
        <v>2.9529158328714082</v>
      </c>
      <c r="BI50" s="135" t="str">
        <f t="shared" si="16"/>
        <v xml:space="preserve"> </v>
      </c>
      <c r="BJ50" s="135"/>
    </row>
    <row r="51" spans="1:62" x14ac:dyDescent="0.25">
      <c r="A51" t="s">
        <v>96</v>
      </c>
      <c r="B51" s="135">
        <v>6.2822890236125026</v>
      </c>
      <c r="C51" s="135">
        <v>0.10594182389265418</v>
      </c>
      <c r="D51" s="135">
        <f t="shared" si="0"/>
        <v>1.6863570506619974</v>
      </c>
      <c r="E51" s="135">
        <v>6.3572012056982858</v>
      </c>
      <c r="F51" s="135">
        <v>6.2073768415267185</v>
      </c>
      <c r="G51" s="135">
        <f t="shared" si="1"/>
        <v>0.1498243641715673</v>
      </c>
      <c r="H51" s="135" t="str">
        <f t="shared" si="17"/>
        <v xml:space="preserve"> </v>
      </c>
      <c r="I51" s="135"/>
      <c r="J51" s="135">
        <v>3.8966890203476425</v>
      </c>
      <c r="K51" s="135">
        <v>0.11870541001662038</v>
      </c>
      <c r="L51" s="135">
        <f t="shared" si="2"/>
        <v>3.0463146891313921</v>
      </c>
      <c r="M51" s="135">
        <v>3.9806264207339184</v>
      </c>
      <c r="N51" s="135">
        <v>3.8127516199613667</v>
      </c>
      <c r="O51" s="135">
        <f t="shared" si="3"/>
        <v>0.16787480077255168</v>
      </c>
      <c r="P51" s="135" t="str">
        <f t="shared" si="4"/>
        <v xml:space="preserve"> </v>
      </c>
      <c r="Q51" s="135"/>
      <c r="R51" s="135">
        <v>5.129040007019448</v>
      </c>
      <c r="S51" s="135">
        <v>2.7441710166609817E-2</v>
      </c>
      <c r="T51" s="135">
        <f t="shared" si="5"/>
        <v>0.53502624524382592</v>
      </c>
      <c r="U51" s="135">
        <v>5.1484442263655072</v>
      </c>
      <c r="V51" s="135">
        <v>5.1096357876733896</v>
      </c>
      <c r="W51" s="135">
        <f t="shared" si="6"/>
        <v>3.8808438692117697E-2</v>
      </c>
      <c r="X51" s="135" t="str">
        <f t="shared" si="7"/>
        <v xml:space="preserve"> </v>
      </c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>
        <v>4.7086172724385627</v>
      </c>
      <c r="AN51" s="135">
        <v>0.50771366486980496</v>
      </c>
      <c r="AO51" s="135">
        <f t="shared" si="8"/>
        <v>10.782648822227662</v>
      </c>
      <c r="AP51" s="135">
        <v>5.0676250477690727</v>
      </c>
      <c r="AQ51" s="135">
        <v>4.3496094971080534</v>
      </c>
      <c r="AR51" s="135">
        <f t="shared" si="9"/>
        <v>0.7180155506610193</v>
      </c>
      <c r="AS51" s="135" t="str">
        <f t="shared" si="10"/>
        <v xml:space="preserve"> </v>
      </c>
      <c r="AT51" s="135"/>
      <c r="AU51" s="135">
        <v>2.7614062165727318</v>
      </c>
      <c r="AV51" s="135">
        <v>2.675282949087544E-2</v>
      </c>
      <c r="AW51" s="135">
        <f t="shared" si="11"/>
        <v>0.96881180792296528</v>
      </c>
      <c r="AX51" s="135">
        <v>2.7803233237216367</v>
      </c>
      <c r="AY51" s="135">
        <v>2.7424891094238268</v>
      </c>
      <c r="AZ51" s="135">
        <f t="shared" si="12"/>
        <v>3.7834214297809865E-2</v>
      </c>
      <c r="BA51" s="135" t="str">
        <f t="shared" si="13"/>
        <v xml:space="preserve"> </v>
      </c>
      <c r="BB51" s="135"/>
      <c r="BC51" s="135">
        <v>4.1865037701115364</v>
      </c>
      <c r="BD51" s="135">
        <v>1.1491029628753942</v>
      </c>
      <c r="BE51" s="135">
        <f t="shared" si="14"/>
        <v>27.44779477040289</v>
      </c>
      <c r="BF51" s="135">
        <v>4.9990422674422783</v>
      </c>
      <c r="BG51" s="135">
        <v>3.3739652727807949</v>
      </c>
      <c r="BH51" s="135">
        <f t="shared" si="15"/>
        <v>1.6250769946614834</v>
      </c>
      <c r="BI51" s="135" t="str">
        <f t="shared" si="16"/>
        <v xml:space="preserve"> </v>
      </c>
      <c r="BJ51" s="135"/>
    </row>
    <row r="52" spans="1:62" x14ac:dyDescent="0.25">
      <c r="A52" t="s">
        <v>97</v>
      </c>
      <c r="B52" s="135">
        <v>8.3824467578542361</v>
      </c>
      <c r="C52" s="135">
        <v>8.9974227705733253E-2</v>
      </c>
      <c r="D52" s="135">
        <f t="shared" si="0"/>
        <v>1.0733647383018408</v>
      </c>
      <c r="E52" s="135">
        <v>8.4460681443969658</v>
      </c>
      <c r="F52" s="135">
        <v>8.3188253713115063</v>
      </c>
      <c r="G52" s="135">
        <f t="shared" si="1"/>
        <v>0.1272427730854595</v>
      </c>
      <c r="H52" s="135" t="str">
        <f t="shared" si="17"/>
        <v xml:space="preserve"> </v>
      </c>
      <c r="I52" s="135"/>
      <c r="J52" s="135">
        <v>5.1484543514053502</v>
      </c>
      <c r="K52" s="135">
        <v>0.205653711727492</v>
      </c>
      <c r="L52" s="135">
        <f t="shared" si="2"/>
        <v>3.9944748013810329</v>
      </c>
      <c r="M52" s="135">
        <v>5.2938734855440543</v>
      </c>
      <c r="N52" s="135">
        <v>5.0030352172666452</v>
      </c>
      <c r="O52" s="135">
        <f t="shared" si="3"/>
        <v>0.29083826827740911</v>
      </c>
      <c r="P52" s="135" t="str">
        <f t="shared" si="4"/>
        <v xml:space="preserve"> </v>
      </c>
      <c r="Q52" s="135"/>
      <c r="R52" s="135">
        <v>6.9530836738651072</v>
      </c>
      <c r="S52" s="135">
        <v>0.24871089064686611</v>
      </c>
      <c r="T52" s="135">
        <f t="shared" si="5"/>
        <v>3.5769868782351604</v>
      </c>
      <c r="U52" s="135">
        <v>7.1289488311964533</v>
      </c>
      <c r="V52" s="135">
        <v>6.7772185165337602</v>
      </c>
      <c r="W52" s="135">
        <f t="shared" si="6"/>
        <v>0.35173031466269311</v>
      </c>
      <c r="X52" s="135" t="str">
        <f t="shared" si="7"/>
        <v xml:space="preserve"> </v>
      </c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>
        <v>7.2352858218684446</v>
      </c>
      <c r="AN52" s="135">
        <v>0.13224136460917627</v>
      </c>
      <c r="AO52" s="135">
        <f t="shared" si="8"/>
        <v>1.8277282731454854</v>
      </c>
      <c r="AP52" s="135">
        <v>7.3287945875369429</v>
      </c>
      <c r="AQ52" s="135">
        <v>7.1417770561999472</v>
      </c>
      <c r="AR52" s="135">
        <f t="shared" si="9"/>
        <v>0.18701753133699572</v>
      </c>
      <c r="AS52" s="135" t="str">
        <f t="shared" si="10"/>
        <v xml:space="preserve"> </v>
      </c>
      <c r="AT52" s="135"/>
      <c r="AU52" s="135">
        <v>4.7690621061642666</v>
      </c>
      <c r="AV52" s="135">
        <v>0.34555512081622547</v>
      </c>
      <c r="AW52" s="135">
        <f t="shared" si="11"/>
        <v>7.2457668431194691</v>
      </c>
      <c r="AX52" s="135">
        <v>5.0134064753671597</v>
      </c>
      <c r="AY52" s="135">
        <v>4.5247177369613736</v>
      </c>
      <c r="AZ52" s="135">
        <f t="shared" si="12"/>
        <v>0.48868873840578608</v>
      </c>
      <c r="BA52" s="135" t="str">
        <f t="shared" si="13"/>
        <v xml:space="preserve"> </v>
      </c>
      <c r="BB52" s="135"/>
      <c r="BC52" s="135">
        <v>5.3023809887639839</v>
      </c>
      <c r="BD52" s="135">
        <v>0.45862457584521354</v>
      </c>
      <c r="BE52" s="135">
        <f t="shared" si="14"/>
        <v>8.6494081963755995</v>
      </c>
      <c r="BF52" s="135">
        <v>5.6266775363629344</v>
      </c>
      <c r="BG52" s="135">
        <v>4.9780844411650333</v>
      </c>
      <c r="BH52" s="135">
        <f t="shared" si="15"/>
        <v>0.64859309519790109</v>
      </c>
      <c r="BI52" s="135" t="str">
        <f t="shared" si="16"/>
        <v xml:space="preserve"> </v>
      </c>
      <c r="BJ52" s="135"/>
    </row>
    <row r="53" spans="1:62" x14ac:dyDescent="0.25">
      <c r="A53" t="s">
        <v>98</v>
      </c>
      <c r="B53" s="135">
        <v>9.9357499899247692</v>
      </c>
      <c r="C53" s="135">
        <v>2.1157856733898339</v>
      </c>
      <c r="D53" s="135">
        <f t="shared" si="0"/>
        <v>21.294675042501289</v>
      </c>
      <c r="E53" s="135">
        <v>11.431836387116061</v>
      </c>
      <c r="F53" s="135">
        <v>8.4396635927334795</v>
      </c>
      <c r="G53" s="135">
        <f t="shared" si="1"/>
        <v>2.9921727943825811</v>
      </c>
      <c r="H53" s="137" t="str">
        <f t="shared" si="17"/>
        <v>yes</v>
      </c>
      <c r="I53" s="135"/>
      <c r="J53" s="135">
        <v>6.6006294220079287</v>
      </c>
      <c r="K53" s="135">
        <v>2.0977319425812904</v>
      </c>
      <c r="L53" s="135">
        <f t="shared" si="2"/>
        <v>31.780786474498896</v>
      </c>
      <c r="M53" s="135">
        <v>8.0839499037187874</v>
      </c>
      <c r="N53" s="135">
        <v>5.1173089402970708</v>
      </c>
      <c r="O53" s="135">
        <f t="shared" si="3"/>
        <v>2.9666409634217166</v>
      </c>
      <c r="P53" s="137" t="str">
        <f t="shared" si="4"/>
        <v>yes</v>
      </c>
      <c r="Q53" s="137"/>
      <c r="R53" s="135">
        <v>7.1705092210212076</v>
      </c>
      <c r="S53" s="135">
        <v>3.8815521238310662E-2</v>
      </c>
      <c r="T53" s="135">
        <f t="shared" si="5"/>
        <v>0.54132168360537503</v>
      </c>
      <c r="U53" s="135">
        <v>7.1979559393041352</v>
      </c>
      <c r="V53" s="135">
        <v>7.1430625027382799</v>
      </c>
      <c r="W53" s="135">
        <f t="shared" si="6"/>
        <v>5.4893436565855325E-2</v>
      </c>
      <c r="X53" s="135" t="str">
        <f t="shared" si="7"/>
        <v xml:space="preserve"> </v>
      </c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135"/>
      <c r="AL53" s="135"/>
      <c r="AM53" s="135">
        <v>10.658803070297573</v>
      </c>
      <c r="AN53" s="135">
        <v>0.11144359843221154</v>
      </c>
      <c r="AO53" s="135">
        <f t="shared" si="8"/>
        <v>1.045554530815628</v>
      </c>
      <c r="AP53" s="135">
        <v>10.737605594468603</v>
      </c>
      <c r="AQ53" s="135">
        <v>10.580000546126545</v>
      </c>
      <c r="AR53" s="135">
        <f t="shared" si="9"/>
        <v>0.15760504834205769</v>
      </c>
      <c r="AS53" s="135" t="str">
        <f t="shared" si="10"/>
        <v xml:space="preserve"> </v>
      </c>
      <c r="AT53" s="135"/>
      <c r="AU53" s="135">
        <v>6.9418531058411563</v>
      </c>
      <c r="AV53" s="135">
        <v>0.12198280336765083</v>
      </c>
      <c r="AW53" s="135">
        <f t="shared" si="11"/>
        <v>1.7572080755354726</v>
      </c>
      <c r="AX53" s="135">
        <v>7.0281079732905694</v>
      </c>
      <c r="AY53" s="135">
        <v>6.8555982383917433</v>
      </c>
      <c r="AZ53" s="135">
        <f t="shared" si="12"/>
        <v>0.17250973489882604</v>
      </c>
      <c r="BA53" s="135" t="str">
        <f t="shared" si="13"/>
        <v xml:space="preserve"> </v>
      </c>
      <c r="BB53" s="135"/>
      <c r="BC53" s="135">
        <v>7.9914424235812955</v>
      </c>
      <c r="BD53" s="135">
        <v>2.2659290612042221E-2</v>
      </c>
      <c r="BE53" s="135">
        <f t="shared" si="14"/>
        <v>0.2835444393014554</v>
      </c>
      <c r="BF53" s="135">
        <v>8.0074649616298235</v>
      </c>
      <c r="BG53" s="135">
        <v>7.9754198855327676</v>
      </c>
      <c r="BH53" s="135">
        <f t="shared" si="15"/>
        <v>3.2045076097055869E-2</v>
      </c>
      <c r="BI53" s="135" t="str">
        <f t="shared" si="16"/>
        <v xml:space="preserve"> </v>
      </c>
      <c r="BJ53" s="135"/>
    </row>
    <row r="54" spans="1:62" x14ac:dyDescent="0.25">
      <c r="A54">
        <v>39</v>
      </c>
      <c r="B54" s="135">
        <v>1.9937426550588122</v>
      </c>
      <c r="C54" s="135">
        <v>0.20934403984020022</v>
      </c>
      <c r="D54" s="135">
        <f t="shared" si="0"/>
        <v>10.500053219457499</v>
      </c>
      <c r="E54" s="135">
        <v>2.2099869462218726</v>
      </c>
      <c r="F54" s="135">
        <v>1.5594293752868227</v>
      </c>
      <c r="G54" s="135">
        <f t="shared" si="1"/>
        <v>0.65055757093504996</v>
      </c>
      <c r="H54" s="135" t="str">
        <f t="shared" si="17"/>
        <v xml:space="preserve"> </v>
      </c>
      <c r="I54" s="135"/>
      <c r="J54" s="135">
        <v>1.2675356052631095</v>
      </c>
      <c r="K54" s="135">
        <v>0.16741884948608085</v>
      </c>
      <c r="L54" s="135">
        <f t="shared" si="2"/>
        <v>13.208216699469267</v>
      </c>
      <c r="M54" s="135">
        <v>1.4587199363098302</v>
      </c>
      <c r="N54" s="135">
        <v>0.88558995955385977</v>
      </c>
      <c r="O54" s="135">
        <f t="shared" si="3"/>
        <v>0.57312997675597044</v>
      </c>
      <c r="P54" s="135" t="str">
        <f t="shared" si="4"/>
        <v xml:space="preserve"> </v>
      </c>
      <c r="Q54" s="135"/>
      <c r="R54" s="135">
        <v>1.561345157060761</v>
      </c>
      <c r="S54" s="135">
        <v>0.17805289159758678</v>
      </c>
      <c r="T54" s="135">
        <f t="shared" si="5"/>
        <v>11.403813614971089</v>
      </c>
      <c r="U54" s="135">
        <v>1.9096695621939006</v>
      </c>
      <c r="V54" s="135">
        <v>1.3413729051579286</v>
      </c>
      <c r="W54" s="135">
        <f t="shared" si="6"/>
        <v>0.56829665703597199</v>
      </c>
      <c r="X54" s="135" t="str">
        <f t="shared" si="7"/>
        <v xml:space="preserve"> </v>
      </c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  <c r="AI54" s="135"/>
      <c r="AJ54" s="135"/>
      <c r="AK54" s="135"/>
      <c r="AL54" s="135"/>
      <c r="AM54" s="135">
        <v>1.9322142196548615</v>
      </c>
      <c r="AN54" s="135">
        <v>0.26385566307769026</v>
      </c>
      <c r="AO54" s="135">
        <f t="shared" si="8"/>
        <v>13.655611287490732</v>
      </c>
      <c r="AP54" s="135">
        <v>2.2885674427859048</v>
      </c>
      <c r="AQ54" s="135">
        <v>1.5430570190556379</v>
      </c>
      <c r="AR54" s="135">
        <f t="shared" si="9"/>
        <v>0.74551042373026699</v>
      </c>
      <c r="AS54" s="135" t="str">
        <f t="shared" si="10"/>
        <v xml:space="preserve"> </v>
      </c>
      <c r="AT54" s="135"/>
      <c r="AU54" s="135">
        <v>1.2469009165307718</v>
      </c>
      <c r="AV54" s="135">
        <v>0.18081938095481639</v>
      </c>
      <c r="AW54" s="135">
        <f t="shared" si="11"/>
        <v>14.501503572385419</v>
      </c>
      <c r="AX54" s="135">
        <v>1.4826798810592587</v>
      </c>
      <c r="AY54" s="135">
        <v>1.013829512773331</v>
      </c>
      <c r="AZ54" s="135">
        <f t="shared" si="12"/>
        <v>0.46885036828592774</v>
      </c>
      <c r="BA54" s="135" t="str">
        <f t="shared" si="13"/>
        <v xml:space="preserve"> </v>
      </c>
      <c r="BB54" s="135"/>
      <c r="BC54" s="135">
        <v>1.4734236017167932</v>
      </c>
      <c r="BD54" s="135">
        <v>0.31263860491747131</v>
      </c>
      <c r="BE54" s="135">
        <f t="shared" si="14"/>
        <v>21.218514794604438</v>
      </c>
      <c r="BF54" s="135">
        <v>1.9596501801288078</v>
      </c>
      <c r="BG54" s="135">
        <v>1.0952509347545853</v>
      </c>
      <c r="BH54" s="135">
        <f t="shared" si="15"/>
        <v>0.86439924537422241</v>
      </c>
      <c r="BI54" s="135" t="str">
        <f t="shared" si="16"/>
        <v xml:space="preserve"> </v>
      </c>
      <c r="BJ54" s="135"/>
    </row>
    <row r="55" spans="1:62" x14ac:dyDescent="0.25">
      <c r="A55" t="s">
        <v>100</v>
      </c>
      <c r="B55" s="135">
        <v>1.9572313460345407</v>
      </c>
      <c r="C55" s="135">
        <v>6.8115675648038637E-2</v>
      </c>
      <c r="D55" s="135">
        <f t="shared" si="0"/>
        <v>3.4802056377262081</v>
      </c>
      <c r="E55" s="135">
        <v>2.0053964021903683</v>
      </c>
      <c r="F55" s="135">
        <v>1.9090662898787134</v>
      </c>
      <c r="G55" s="135">
        <f t="shared" si="1"/>
        <v>9.6330112311654892E-2</v>
      </c>
      <c r="H55" s="135" t="str">
        <f t="shared" si="17"/>
        <v xml:space="preserve"> </v>
      </c>
      <c r="I55" s="135"/>
      <c r="J55" s="135">
        <v>1.254106473681295</v>
      </c>
      <c r="K55" s="135">
        <v>3.13182876753915E-2</v>
      </c>
      <c r="L55" s="135">
        <f t="shared" si="2"/>
        <v>2.4972590711106073</v>
      </c>
      <c r="M55" s="135">
        <v>1.276251847271713</v>
      </c>
      <c r="N55" s="135">
        <v>1.231961100090877</v>
      </c>
      <c r="O55" s="135">
        <f t="shared" si="3"/>
        <v>4.4290747180836032E-2</v>
      </c>
      <c r="P55" s="135" t="str">
        <f t="shared" si="4"/>
        <v xml:space="preserve"> </v>
      </c>
      <c r="Q55" s="135"/>
      <c r="R55" s="135">
        <v>1.511718475559479</v>
      </c>
      <c r="S55" s="135">
        <v>7.9114384141184518E-2</v>
      </c>
      <c r="T55" s="135">
        <f t="shared" si="5"/>
        <v>5.2334072395261755</v>
      </c>
      <c r="U55" s="135">
        <v>1.5676607930751087</v>
      </c>
      <c r="V55" s="135">
        <v>1.4557761580438491</v>
      </c>
      <c r="W55" s="135">
        <f t="shared" si="6"/>
        <v>0.11188463503125967</v>
      </c>
      <c r="X55" s="135" t="str">
        <f t="shared" si="7"/>
        <v xml:space="preserve"> </v>
      </c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  <c r="AI55" s="135"/>
      <c r="AJ55" s="135"/>
      <c r="AK55" s="135"/>
      <c r="AL55" s="135"/>
      <c r="AM55" s="135">
        <v>1.959031596823682</v>
      </c>
      <c r="AN55" s="135">
        <v>4.6857587877898923E-3</v>
      </c>
      <c r="AO55" s="135">
        <f t="shared" si="8"/>
        <v>0.23918750444797562</v>
      </c>
      <c r="AP55" s="135">
        <v>1.9623449286374188</v>
      </c>
      <c r="AQ55" s="135">
        <v>1.9557182650099454</v>
      </c>
      <c r="AR55" s="135">
        <f t="shared" si="9"/>
        <v>6.6266636274734392E-3</v>
      </c>
      <c r="AS55" s="135" t="str">
        <f t="shared" si="10"/>
        <v xml:space="preserve"> </v>
      </c>
      <c r="AT55" s="135"/>
      <c r="AU55" s="135">
        <v>1.3206326978444896</v>
      </c>
      <c r="AV55" s="135">
        <v>5.2403410647004446E-3</v>
      </c>
      <c r="AW55" s="135">
        <f t="shared" si="11"/>
        <v>0.39680533983852023</v>
      </c>
      <c r="AX55" s="135">
        <v>1.3243381785470141</v>
      </c>
      <c r="AY55" s="135">
        <v>1.3169272171419653</v>
      </c>
      <c r="AZ55" s="135">
        <f t="shared" si="12"/>
        <v>7.4109614050488215E-3</v>
      </c>
      <c r="BA55" s="135" t="str">
        <f t="shared" si="13"/>
        <v xml:space="preserve"> </v>
      </c>
      <c r="BB55" s="135"/>
      <c r="BC55" s="135">
        <v>1.3725576328052638</v>
      </c>
      <c r="BD55" s="135">
        <v>2.1341114682323529E-2</v>
      </c>
      <c r="BE55" s="135">
        <f t="shared" si="14"/>
        <v>1.5548428839892199</v>
      </c>
      <c r="BF55" s="135">
        <v>1.3876480797152255</v>
      </c>
      <c r="BG55" s="135">
        <v>1.3574671858953018</v>
      </c>
      <c r="BH55" s="135">
        <f t="shared" si="15"/>
        <v>3.0180893819923726E-2</v>
      </c>
      <c r="BI55" s="135" t="str">
        <f t="shared" si="16"/>
        <v xml:space="preserve"> </v>
      </c>
      <c r="BJ55" s="135"/>
    </row>
    <row r="56" spans="1:62" x14ac:dyDescent="0.25">
      <c r="A56" t="s">
        <v>101</v>
      </c>
      <c r="B56" s="135">
        <v>1.9752059790010099</v>
      </c>
      <c r="C56" s="135">
        <v>6.4652603148186924E-2</v>
      </c>
      <c r="D56" s="135">
        <f t="shared" si="0"/>
        <v>3.2732081532522472</v>
      </c>
      <c r="E56" s="135">
        <v>2.0209222731084644</v>
      </c>
      <c r="F56" s="135">
        <v>1.9294896848935552</v>
      </c>
      <c r="G56" s="135">
        <f t="shared" si="1"/>
        <v>9.1432588214909183E-2</v>
      </c>
      <c r="H56" s="135" t="str">
        <f t="shared" si="17"/>
        <v xml:space="preserve"> </v>
      </c>
      <c r="I56" s="135"/>
      <c r="J56" s="135">
        <v>1.322712431495511</v>
      </c>
      <c r="K56" s="135">
        <v>2.4207264799940831E-2</v>
      </c>
      <c r="L56" s="135">
        <f t="shared" si="2"/>
        <v>1.8301230277673539</v>
      </c>
      <c r="M56" s="135">
        <v>1.3398295525895267</v>
      </c>
      <c r="N56" s="135">
        <v>1.3055953104014952</v>
      </c>
      <c r="O56" s="135">
        <f t="shared" si="3"/>
        <v>3.4234242188031505E-2</v>
      </c>
      <c r="P56" s="135" t="str">
        <f t="shared" si="4"/>
        <v xml:space="preserve"> </v>
      </c>
      <c r="Q56" s="135"/>
      <c r="R56" s="135">
        <v>1.4028611271368225</v>
      </c>
      <c r="S56" s="135">
        <v>8.6957477448753373E-2</v>
      </c>
      <c r="T56" s="135">
        <f t="shared" si="5"/>
        <v>6.1985805841116814</v>
      </c>
      <c r="U56" s="135">
        <v>1.4643493491157162</v>
      </c>
      <c r="V56" s="135">
        <v>1.3413729051579286</v>
      </c>
      <c r="W56" s="135">
        <f t="shared" si="6"/>
        <v>0.12297644395778762</v>
      </c>
      <c r="X56" s="135" t="str">
        <f t="shared" si="7"/>
        <v xml:space="preserve"> </v>
      </c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>
        <v>1.9398498709552832</v>
      </c>
      <c r="AN56" s="135">
        <v>2.0584102018660403E-2</v>
      </c>
      <c r="AO56" s="135">
        <f t="shared" si="8"/>
        <v>1.0611183023418054</v>
      </c>
      <c r="AP56" s="135">
        <v>1.9544050290773245</v>
      </c>
      <c r="AQ56" s="135">
        <v>1.9252947128332418</v>
      </c>
      <c r="AR56" s="135">
        <f t="shared" si="9"/>
        <v>2.9110316244082668E-2</v>
      </c>
      <c r="AS56" s="135" t="str">
        <f t="shared" si="10"/>
        <v xml:space="preserve"> </v>
      </c>
      <c r="AT56" s="135"/>
      <c r="AU56" s="135">
        <v>1.158811945427265</v>
      </c>
      <c r="AV56" s="135">
        <v>0.20503612256503742</v>
      </c>
      <c r="AW56" s="135">
        <f t="shared" si="11"/>
        <v>17.693649377202327</v>
      </c>
      <c r="AX56" s="135">
        <v>1.3037943780811989</v>
      </c>
      <c r="AY56" s="135">
        <v>1.013829512773331</v>
      </c>
      <c r="AZ56" s="135">
        <f t="shared" si="12"/>
        <v>0.28996486530786791</v>
      </c>
      <c r="BA56" s="135" t="str">
        <f t="shared" si="13"/>
        <v xml:space="preserve"> </v>
      </c>
      <c r="BB56" s="135"/>
      <c r="BC56" s="135">
        <v>1.6792315398852384</v>
      </c>
      <c r="BD56" s="135">
        <v>0.3965718441746785</v>
      </c>
      <c r="BE56" s="135">
        <f t="shared" si="14"/>
        <v>23.616269391997061</v>
      </c>
      <c r="BF56" s="135">
        <v>1.9596501801288078</v>
      </c>
      <c r="BG56" s="135">
        <v>1.3988128996416693</v>
      </c>
      <c r="BH56" s="135">
        <f t="shared" si="15"/>
        <v>0.56083728048713843</v>
      </c>
      <c r="BI56" s="135" t="str">
        <f t="shared" si="16"/>
        <v xml:space="preserve"> </v>
      </c>
      <c r="BJ56" s="135"/>
    </row>
    <row r="57" spans="1:62" x14ac:dyDescent="0.25">
      <c r="A57" t="s">
        <v>102</v>
      </c>
      <c r="B57" s="135">
        <v>2.2098041052502762</v>
      </c>
      <c r="C57" s="135">
        <v>2.5857617790568693E-4</v>
      </c>
      <c r="D57" s="135">
        <f t="shared" si="0"/>
        <v>1.1701316749812144E-2</v>
      </c>
      <c r="E57" s="135">
        <v>2.2099869462218726</v>
      </c>
      <c r="F57" s="135">
        <v>2.2096212642786792</v>
      </c>
      <c r="G57" s="135">
        <f t="shared" si="1"/>
        <v>3.6568194319341885E-4</v>
      </c>
      <c r="H57" s="135" t="str">
        <f t="shared" si="17"/>
        <v xml:space="preserve"> </v>
      </c>
      <c r="I57" s="135"/>
      <c r="J57" s="135">
        <v>1.3900613997840454</v>
      </c>
      <c r="K57" s="135">
        <v>9.7097833527452965E-2</v>
      </c>
      <c r="L57" s="135">
        <f t="shared" si="2"/>
        <v>6.9851470980014057</v>
      </c>
      <c r="M57" s="135">
        <v>1.4587199363098302</v>
      </c>
      <c r="N57" s="135">
        <v>1.3214028632582606</v>
      </c>
      <c r="O57" s="135">
        <f t="shared" si="3"/>
        <v>0.13731707305156959</v>
      </c>
      <c r="P57" s="135" t="str">
        <f t="shared" si="4"/>
        <v xml:space="preserve"> </v>
      </c>
      <c r="Q57" s="135"/>
      <c r="R57" s="135">
        <v>1.7624468167523961</v>
      </c>
      <c r="S57" s="135">
        <v>0.20820440329317691</v>
      </c>
      <c r="T57" s="135">
        <f t="shared" si="5"/>
        <v>11.813372256918846</v>
      </c>
      <c r="U57" s="135">
        <v>1.9096695621939006</v>
      </c>
      <c r="V57" s="135">
        <v>1.6152240713108914</v>
      </c>
      <c r="W57" s="135">
        <f t="shared" si="6"/>
        <v>0.2944454908830092</v>
      </c>
      <c r="X57" s="135" t="str">
        <f t="shared" si="7"/>
        <v xml:space="preserve"> </v>
      </c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  <c r="AI57" s="135"/>
      <c r="AJ57" s="135"/>
      <c r="AK57" s="135"/>
      <c r="AL57" s="135"/>
      <c r="AM57" s="135">
        <v>2.2619328355882113</v>
      </c>
      <c r="AN57" s="135">
        <v>3.766702272746255E-2</v>
      </c>
      <c r="AO57" s="135">
        <f t="shared" si="8"/>
        <v>1.6652582311387381</v>
      </c>
      <c r="AP57" s="135">
        <v>2.2885674427859048</v>
      </c>
      <c r="AQ57" s="135">
        <v>2.2352982283905178</v>
      </c>
      <c r="AR57" s="135">
        <f t="shared" si="9"/>
        <v>5.326921439538701E-2</v>
      </c>
      <c r="AS57" s="135" t="str">
        <f t="shared" si="10"/>
        <v xml:space="preserve"> </v>
      </c>
      <c r="AT57" s="135"/>
      <c r="AU57" s="135">
        <v>1.4520792139169723</v>
      </c>
      <c r="AV57" s="135">
        <v>4.327587849029467E-2</v>
      </c>
      <c r="AW57" s="135">
        <f t="shared" si="11"/>
        <v>2.9802698141762067</v>
      </c>
      <c r="AX57" s="135">
        <v>1.4826798810592587</v>
      </c>
      <c r="AY57" s="135">
        <v>1.4214785467746858</v>
      </c>
      <c r="AZ57" s="135">
        <f t="shared" si="12"/>
        <v>6.1201334284572972E-2</v>
      </c>
      <c r="BA57" s="135" t="str">
        <f t="shared" si="13"/>
        <v xml:space="preserve"> </v>
      </c>
      <c r="BB57" s="135"/>
      <c r="BC57" s="135">
        <v>1.7411852865931641</v>
      </c>
      <c r="BD57" s="135">
        <v>1.2059039890111862E-2</v>
      </c>
      <c r="BE57" s="135">
        <f t="shared" si="14"/>
        <v>0.69257648700367813</v>
      </c>
      <c r="BF57" s="135">
        <v>1.7497123154740388</v>
      </c>
      <c r="BG57" s="135">
        <v>1.7326582577122893</v>
      </c>
      <c r="BH57" s="135">
        <f t="shared" si="15"/>
        <v>1.7054057761749508E-2</v>
      </c>
      <c r="BI57" s="135" t="str">
        <f t="shared" si="16"/>
        <v xml:space="preserve"> </v>
      </c>
      <c r="BJ57" s="135"/>
    </row>
    <row r="58" spans="1:62" x14ac:dyDescent="0.25">
      <c r="A58" t="s">
        <v>103</v>
      </c>
      <c r="B58" s="135">
        <v>1.8327291899494222</v>
      </c>
      <c r="C58" s="135">
        <v>0.38650430448990125</v>
      </c>
      <c r="D58" s="135">
        <f t="shared" si="0"/>
        <v>21.089002489263979</v>
      </c>
      <c r="E58" s="135">
        <v>2.1060290046120218</v>
      </c>
      <c r="F58" s="135">
        <v>1.5594293752868227</v>
      </c>
      <c r="G58" s="135">
        <f t="shared" si="1"/>
        <v>0.54659962932519912</v>
      </c>
      <c r="H58" s="135" t="str">
        <f t="shared" si="17"/>
        <v>yes</v>
      </c>
      <c r="I58" s="135"/>
      <c r="J58" s="135">
        <v>1.103262116091587</v>
      </c>
      <c r="K58" s="135">
        <v>0.30783491592665313</v>
      </c>
      <c r="L58" s="135">
        <f t="shared" si="2"/>
        <v>27.902246568312179</v>
      </c>
      <c r="M58" s="135">
        <v>1.3209342726293141</v>
      </c>
      <c r="N58" s="135">
        <v>0.88558995955385977</v>
      </c>
      <c r="O58" s="135">
        <f t="shared" si="3"/>
        <v>0.43534431307545429</v>
      </c>
      <c r="P58" s="137" t="str">
        <f t="shared" si="4"/>
        <v>yes</v>
      </c>
      <c r="Q58" s="137"/>
      <c r="R58" s="135">
        <v>1.5683542087943458</v>
      </c>
      <c r="S58" s="135">
        <v>0.16913918541098194</v>
      </c>
      <c r="T58" s="135">
        <f t="shared" si="5"/>
        <v>10.784501642712824</v>
      </c>
      <c r="U58" s="135">
        <v>1.6879536737628213</v>
      </c>
      <c r="V58" s="135">
        <v>1.4487547438258703</v>
      </c>
      <c r="W58" s="135">
        <f t="shared" si="6"/>
        <v>0.23919892993695102</v>
      </c>
      <c r="X58" s="135" t="str">
        <f t="shared" si="7"/>
        <v xml:space="preserve"> </v>
      </c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J58" s="135"/>
      <c r="AK58" s="135"/>
      <c r="AL58" s="135"/>
      <c r="AM58" s="135">
        <v>1.56804257525227</v>
      </c>
      <c r="AN58" s="135">
        <v>3.5334912436726047E-2</v>
      </c>
      <c r="AO58" s="135">
        <f t="shared" si="8"/>
        <v>2.2534408819251155</v>
      </c>
      <c r="AP58" s="135">
        <v>1.5930281314489023</v>
      </c>
      <c r="AQ58" s="135">
        <v>1.5430570190556379</v>
      </c>
      <c r="AR58" s="135">
        <f t="shared" si="9"/>
        <v>4.9971112393264461E-2</v>
      </c>
      <c r="AS58" s="135" t="str">
        <f t="shared" si="10"/>
        <v xml:space="preserve"> </v>
      </c>
      <c r="AT58" s="135"/>
      <c r="AU58" s="135">
        <v>1.0560798089343599</v>
      </c>
      <c r="AV58" s="135">
        <v>3.8932285513667939E-2</v>
      </c>
      <c r="AW58" s="135">
        <f t="shared" si="11"/>
        <v>3.6864908489210362</v>
      </c>
      <c r="AX58" s="135">
        <v>1.0836090920281647</v>
      </c>
      <c r="AY58" s="135">
        <v>1.0285505258405554</v>
      </c>
      <c r="AZ58" s="135">
        <f t="shared" si="12"/>
        <v>5.5058566187609292E-2</v>
      </c>
      <c r="BA58" s="135" t="str">
        <f t="shared" si="13"/>
        <v xml:space="preserve"> </v>
      </c>
      <c r="BB58" s="135"/>
      <c r="BC58" s="135">
        <v>1.1007199475835066</v>
      </c>
      <c r="BD58" s="135">
        <v>7.7343521154686779E-3</v>
      </c>
      <c r="BE58" s="135">
        <f t="shared" si="14"/>
        <v>0.70266302817973669</v>
      </c>
      <c r="BF58" s="135">
        <v>1.106188960412428</v>
      </c>
      <c r="BG58" s="135">
        <v>1.0952509347545853</v>
      </c>
      <c r="BH58" s="135">
        <f t="shared" si="15"/>
        <v>1.0938025657842632E-2</v>
      </c>
      <c r="BI58" s="135" t="str">
        <f t="shared" si="16"/>
        <v xml:space="preserve"> </v>
      </c>
      <c r="BJ58" s="135"/>
    </row>
    <row r="59" spans="1:62" x14ac:dyDescent="0.25">
      <c r="A59">
        <v>44</v>
      </c>
      <c r="B59" s="135">
        <v>11.514833565532431</v>
      </c>
      <c r="C59" s="135">
        <v>7.0556608867200605</v>
      </c>
      <c r="D59" s="135">
        <f t="shared" si="0"/>
        <v>61.274536419179384</v>
      </c>
      <c r="E59" s="135">
        <v>24.334558025745537</v>
      </c>
      <c r="F59" s="135">
        <v>5.2576400192860993</v>
      </c>
      <c r="G59" s="135">
        <f t="shared" si="1"/>
        <v>19.076918006459437</v>
      </c>
      <c r="H59" s="137" t="str">
        <f t="shared" si="17"/>
        <v>yes</v>
      </c>
      <c r="I59" s="135"/>
      <c r="J59" s="135">
        <v>6.5793800568790424</v>
      </c>
      <c r="K59" s="135">
        <v>4.5031132744094267</v>
      </c>
      <c r="L59" s="135">
        <f t="shared" si="2"/>
        <v>68.442820379424901</v>
      </c>
      <c r="M59" s="135">
        <v>15.675941343548631</v>
      </c>
      <c r="N59" s="135">
        <v>2.536713524582165</v>
      </c>
      <c r="O59" s="135">
        <f t="shared" si="3"/>
        <v>13.139227818966466</v>
      </c>
      <c r="P59" s="135" t="str">
        <f t="shared" si="4"/>
        <v>yes</v>
      </c>
      <c r="Q59" s="135"/>
      <c r="R59" s="135">
        <v>10.611225043604779</v>
      </c>
      <c r="S59" s="135">
        <v>6.2393354460561516</v>
      </c>
      <c r="T59" s="135">
        <f t="shared" si="5"/>
        <v>58.79938857593546</v>
      </c>
      <c r="U59" s="135">
        <v>20.303926038640128</v>
      </c>
      <c r="V59" s="135">
        <v>3.8703413704082266</v>
      </c>
      <c r="W59" s="135">
        <f t="shared" si="6"/>
        <v>16.433584668231902</v>
      </c>
      <c r="X59" s="135" t="str">
        <f t="shared" si="7"/>
        <v>yes</v>
      </c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  <c r="AI59" s="135"/>
      <c r="AJ59" s="135"/>
      <c r="AK59" s="135"/>
      <c r="AL59" s="135"/>
      <c r="AM59" s="135">
        <v>12.36432547722926</v>
      </c>
      <c r="AN59" s="135">
        <v>6.0801538492789993</v>
      </c>
      <c r="AO59" s="135">
        <f t="shared" si="8"/>
        <v>49.174974085537499</v>
      </c>
      <c r="AP59" s="135">
        <v>17.588577626088568</v>
      </c>
      <c r="AQ59" s="135">
        <v>3.0980987509089042</v>
      </c>
      <c r="AR59" s="135">
        <f t="shared" si="9"/>
        <v>14.490478875179665</v>
      </c>
      <c r="AS59" s="135" t="str">
        <f t="shared" si="10"/>
        <v>yes</v>
      </c>
      <c r="AT59" s="135"/>
      <c r="AU59" s="135">
        <v>6.5026884543682231</v>
      </c>
      <c r="AV59" s="135">
        <v>6.3971488630500604</v>
      </c>
      <c r="AW59" s="135">
        <f t="shared" si="11"/>
        <v>98.37698527218744</v>
      </c>
      <c r="AX59" s="135">
        <v>11.373731671406563</v>
      </c>
      <c r="AY59" s="135">
        <v>-5.1427380945661456</v>
      </c>
      <c r="AZ59" s="135">
        <f t="shared" si="12"/>
        <v>16.516469765972708</v>
      </c>
      <c r="BA59" s="135" t="str">
        <f t="shared" si="13"/>
        <v>yes</v>
      </c>
      <c r="BB59" s="135"/>
      <c r="BC59" s="135">
        <v>12.602519599151231</v>
      </c>
      <c r="BD59" s="135">
        <v>3.5328188814003751</v>
      </c>
      <c r="BE59" s="135">
        <f t="shared" si="14"/>
        <v>28.032639454401703</v>
      </c>
      <c r="BF59" s="135">
        <v>17.717799217771354</v>
      </c>
      <c r="BG59" s="135">
        <v>6.8386206699964047</v>
      </c>
      <c r="BH59" s="135">
        <f t="shared" si="15"/>
        <v>10.879178547774949</v>
      </c>
      <c r="BI59" s="135" t="str">
        <f t="shared" si="16"/>
        <v xml:space="preserve"> </v>
      </c>
      <c r="BJ59" s="135"/>
    </row>
    <row r="60" spans="1:62" x14ac:dyDescent="0.25">
      <c r="A60" t="s">
        <v>104</v>
      </c>
      <c r="B60" s="135">
        <v>6.0786730264024094</v>
      </c>
      <c r="C60" s="135">
        <v>0.26916521325373938</v>
      </c>
      <c r="D60" s="135">
        <f t="shared" si="0"/>
        <v>4.4280258550613567</v>
      </c>
      <c r="E60" s="135">
        <v>6.2690015739536689</v>
      </c>
      <c r="F60" s="135">
        <v>5.888344478851149</v>
      </c>
      <c r="G60" s="135">
        <f t="shared" si="1"/>
        <v>0.38065709510251988</v>
      </c>
      <c r="H60" s="135" t="str">
        <f t="shared" si="17"/>
        <v xml:space="preserve"> </v>
      </c>
      <c r="I60" s="135"/>
      <c r="J60" s="135">
        <v>2.6758940255270525</v>
      </c>
      <c r="K60" s="135">
        <v>0.19683095205414472</v>
      </c>
      <c r="L60" s="135">
        <f t="shared" si="2"/>
        <v>7.3557080428615365</v>
      </c>
      <c r="M60" s="135">
        <v>2.8150745264719399</v>
      </c>
      <c r="N60" s="135">
        <v>2.536713524582165</v>
      </c>
      <c r="O60" s="135">
        <f t="shared" si="3"/>
        <v>0.27836100188977486</v>
      </c>
      <c r="P60" s="135" t="str">
        <f t="shared" si="4"/>
        <v xml:space="preserve"> </v>
      </c>
      <c r="Q60" s="135"/>
      <c r="R60" s="135">
        <v>7.3159748518820162</v>
      </c>
      <c r="S60" s="135">
        <v>0.15551866157920838</v>
      </c>
      <c r="T60" s="135">
        <f t="shared" si="5"/>
        <v>2.1257407895436056</v>
      </c>
      <c r="U60" s="135">
        <v>7.4259431520857166</v>
      </c>
      <c r="V60" s="135">
        <v>7.2060065516783158</v>
      </c>
      <c r="W60" s="135">
        <f t="shared" si="6"/>
        <v>0.21993660040740082</v>
      </c>
      <c r="X60" s="135" t="str">
        <f t="shared" si="7"/>
        <v xml:space="preserve"> </v>
      </c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>
        <v>4.7993295464084795</v>
      </c>
      <c r="AN60" s="135">
        <v>2.405903663722269</v>
      </c>
      <c r="AO60" s="137">
        <f t="shared" si="8"/>
        <v>50.129995043218024</v>
      </c>
      <c r="AP60" s="135">
        <v>6.5005603419080549</v>
      </c>
      <c r="AQ60" s="135">
        <v>3.0980987509089042</v>
      </c>
      <c r="AR60" s="135">
        <f t="shared" si="9"/>
        <v>3.4024615909991507</v>
      </c>
      <c r="AS60" s="137" t="str">
        <f t="shared" si="10"/>
        <v>yes</v>
      </c>
      <c r="AT60" s="135"/>
      <c r="AU60" s="137">
        <v>-0.9114657763282088</v>
      </c>
      <c r="AV60" s="137">
        <v>5.9839226985459373</v>
      </c>
      <c r="AW60" s="137">
        <f t="shared" si="11"/>
        <v>-656.51644350837296</v>
      </c>
      <c r="AX60" s="137">
        <v>3.319806541909728</v>
      </c>
      <c r="AY60" s="137">
        <v>-5.1427380945661456</v>
      </c>
      <c r="AZ60" s="137">
        <f t="shared" si="12"/>
        <v>8.4625446364758741</v>
      </c>
      <c r="BA60" s="137" t="s">
        <v>153</v>
      </c>
      <c r="BB60" s="135"/>
      <c r="BC60" s="135">
        <v>12.27820994388388</v>
      </c>
      <c r="BD60" s="135">
        <v>7.6927409248708791</v>
      </c>
      <c r="BE60" s="137">
        <f t="shared" si="14"/>
        <v>62.653603090594231</v>
      </c>
      <c r="BF60" s="135">
        <v>17.717799217771354</v>
      </c>
      <c r="BG60" s="135">
        <v>6.8386206699964047</v>
      </c>
      <c r="BH60" s="135">
        <f t="shared" si="15"/>
        <v>10.879178547774949</v>
      </c>
      <c r="BI60" s="137" t="str">
        <f t="shared" si="16"/>
        <v>yes</v>
      </c>
      <c r="BJ60" s="135"/>
    </row>
    <row r="61" spans="1:62" x14ac:dyDescent="0.25">
      <c r="A61" t="s">
        <v>105</v>
      </c>
      <c r="B61" s="135">
        <v>5.271978565520131</v>
      </c>
      <c r="C61" s="135">
        <v>2.0277766548734404E-2</v>
      </c>
      <c r="D61" s="135">
        <f t="shared" si="0"/>
        <v>0.38463294751149674</v>
      </c>
      <c r="E61" s="135">
        <v>5.2863171117541619</v>
      </c>
      <c r="F61" s="135">
        <v>5.2576400192860993</v>
      </c>
      <c r="G61" s="135">
        <f t="shared" si="1"/>
        <v>2.8677092468062604E-2</v>
      </c>
      <c r="H61" s="135" t="str">
        <f t="shared" si="17"/>
        <v xml:space="preserve"> </v>
      </c>
      <c r="I61" s="135"/>
      <c r="J61" s="135">
        <v>3.4195298950677748</v>
      </c>
      <c r="K61" s="135">
        <v>9.4226843137485403E-2</v>
      </c>
      <c r="L61" s="135">
        <f t="shared" si="2"/>
        <v>2.7555496231629766</v>
      </c>
      <c r="M61" s="135">
        <v>3.4861583348201024</v>
      </c>
      <c r="N61" s="135">
        <v>3.3529014553154473</v>
      </c>
      <c r="O61" s="135">
        <f t="shared" si="3"/>
        <v>0.13325687950465515</v>
      </c>
      <c r="P61" s="135" t="str">
        <f t="shared" si="4"/>
        <v xml:space="preserve"> </v>
      </c>
      <c r="Q61" s="135"/>
      <c r="R61" s="135">
        <v>3.982764641472563</v>
      </c>
      <c r="S61" s="135">
        <v>0.15899051466553282</v>
      </c>
      <c r="T61" s="135">
        <f t="shared" si="5"/>
        <v>3.9919635975965839</v>
      </c>
      <c r="U61" s="135">
        <v>4.0951879125368995</v>
      </c>
      <c r="V61" s="135">
        <v>3.8703413704082266</v>
      </c>
      <c r="W61" s="135">
        <f t="shared" si="6"/>
        <v>0.22484654212867294</v>
      </c>
      <c r="X61" s="135" t="str">
        <f t="shared" si="7"/>
        <v xml:space="preserve"> </v>
      </c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  <c r="AI61" s="135"/>
      <c r="AJ61" s="135"/>
      <c r="AK61" s="135"/>
      <c r="AL61" s="135"/>
      <c r="AM61" s="135"/>
      <c r="AN61" s="135"/>
      <c r="AO61" s="135" t="e">
        <f t="shared" si="8"/>
        <v>#DIV/0!</v>
      </c>
      <c r="AP61" s="135"/>
      <c r="AQ61" s="135"/>
      <c r="AR61" s="135">
        <f t="shared" si="9"/>
        <v>0</v>
      </c>
      <c r="AS61" s="135" t="e">
        <f t="shared" si="10"/>
        <v>#DIV/0!</v>
      </c>
      <c r="AT61" s="135"/>
      <c r="AU61" s="135"/>
      <c r="AV61" s="135"/>
      <c r="AW61" s="135" t="e">
        <f t="shared" si="11"/>
        <v>#DIV/0!</v>
      </c>
      <c r="AX61" s="135"/>
      <c r="AY61" s="135"/>
      <c r="AZ61" s="135">
        <f t="shared" si="12"/>
        <v>0</v>
      </c>
      <c r="BA61" s="135" t="e">
        <f t="shared" si="13"/>
        <v>#DIV/0!</v>
      </c>
      <c r="BB61" s="135"/>
      <c r="BC61" s="135"/>
      <c r="BD61" s="135"/>
      <c r="BE61" s="135" t="e">
        <f t="shared" si="14"/>
        <v>#DIV/0!</v>
      </c>
      <c r="BF61" s="135"/>
      <c r="BG61" s="135"/>
      <c r="BH61" s="135"/>
      <c r="BI61" s="135" t="e">
        <f t="shared" si="16"/>
        <v>#DIV/0!</v>
      </c>
      <c r="BJ61" s="135"/>
    </row>
    <row r="62" spans="1:62" x14ac:dyDescent="0.25">
      <c r="A62" t="s">
        <v>106</v>
      </c>
      <c r="B62" s="135">
        <v>13.740734459218155</v>
      </c>
      <c r="C62" s="135">
        <v>0.23083967424915158</v>
      </c>
      <c r="D62" s="135">
        <f t="shared" si="0"/>
        <v>1.6799660522825235</v>
      </c>
      <c r="E62" s="135">
        <v>13.903962758246653</v>
      </c>
      <c r="F62" s="135">
        <v>13.577506160189657</v>
      </c>
      <c r="G62" s="135">
        <f t="shared" si="1"/>
        <v>0.32645659805699623</v>
      </c>
      <c r="H62" s="135" t="str">
        <f t="shared" si="17"/>
        <v xml:space="preserve"> </v>
      </c>
      <c r="I62" s="135"/>
      <c r="J62" s="135">
        <v>8.3052997018308012</v>
      </c>
      <c r="K62" s="135">
        <v>0.50882623763499468</v>
      </c>
      <c r="L62" s="135">
        <f t="shared" si="2"/>
        <v>6.126524699919381</v>
      </c>
      <c r="M62" s="135">
        <v>8.6650941849081615</v>
      </c>
      <c r="N62" s="135">
        <v>7.9455052187534392</v>
      </c>
      <c r="O62" s="135">
        <f t="shared" si="3"/>
        <v>0.71958896615472234</v>
      </c>
      <c r="P62" s="135" t="str">
        <f t="shared" si="4"/>
        <v xml:space="preserve"> </v>
      </c>
      <c r="Q62" s="135"/>
      <c r="R62" s="135">
        <v>11.686184728382813</v>
      </c>
      <c r="S62" s="135">
        <v>1.5902817105510616</v>
      </c>
      <c r="T62" s="135">
        <f t="shared" si="5"/>
        <v>13.608219855438927</v>
      </c>
      <c r="U62" s="135">
        <v>12.810683709910412</v>
      </c>
      <c r="V62" s="135">
        <v>10.561685746855211</v>
      </c>
      <c r="W62" s="135">
        <f t="shared" si="6"/>
        <v>2.2489979630552011</v>
      </c>
      <c r="X62" s="135" t="str">
        <f t="shared" si="7"/>
        <v xml:space="preserve"> </v>
      </c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  <c r="AI62" s="135"/>
      <c r="AJ62" s="135"/>
      <c r="AK62" s="135"/>
      <c r="AL62" s="135"/>
      <c r="AM62" s="135">
        <v>14.872024234239895</v>
      </c>
      <c r="AN62" s="135">
        <v>0.89960624778839149</v>
      </c>
      <c r="AO62" s="135">
        <f t="shared" si="8"/>
        <v>6.0489832024158892</v>
      </c>
      <c r="AP62" s="135">
        <v>15.508141912448874</v>
      </c>
      <c r="AQ62" s="135">
        <v>14.235906556030914</v>
      </c>
      <c r="AR62" s="135">
        <f t="shared" si="9"/>
        <v>1.2722353564179603</v>
      </c>
      <c r="AS62" s="135" t="str">
        <f t="shared" si="10"/>
        <v xml:space="preserve"> </v>
      </c>
      <c r="AT62" s="135"/>
      <c r="AU62" s="135">
        <v>9.2602298706862776</v>
      </c>
      <c r="AV62" s="135">
        <v>0.45028344204311332</v>
      </c>
      <c r="AW62" s="135">
        <f t="shared" si="11"/>
        <v>4.8625514520812079</v>
      </c>
      <c r="AX62" s="135">
        <v>9.5786283460109534</v>
      </c>
      <c r="AY62" s="135">
        <v>8.9418313953616035</v>
      </c>
      <c r="AZ62" s="135">
        <f t="shared" si="12"/>
        <v>0.63679695064934982</v>
      </c>
      <c r="BA62" s="135" t="str">
        <f t="shared" si="13"/>
        <v xml:space="preserve"> </v>
      </c>
      <c r="BB62" s="135"/>
      <c r="BC62" s="135">
        <v>12.065357881640272</v>
      </c>
      <c r="BD62" s="135">
        <v>0.96604403235249958</v>
      </c>
      <c r="BE62" s="135">
        <f t="shared" si="14"/>
        <v>8.0067582066713392</v>
      </c>
      <c r="BF62" s="135">
        <v>12.748454167841526</v>
      </c>
      <c r="BG62" s="135">
        <v>11.382261595439019</v>
      </c>
      <c r="BH62" s="135">
        <f t="shared" si="15"/>
        <v>1.3661925724025075</v>
      </c>
      <c r="BI62" s="135" t="str">
        <f t="shared" si="16"/>
        <v xml:space="preserve"> </v>
      </c>
      <c r="BJ62" s="135"/>
    </row>
    <row r="63" spans="1:62" x14ac:dyDescent="0.25">
      <c r="A63" t="s">
        <v>98</v>
      </c>
      <c r="B63" s="135">
        <v>20.967948210989029</v>
      </c>
      <c r="C63" s="135">
        <v>4.7611052592470333</v>
      </c>
      <c r="D63" s="135">
        <f t="shared" si="0"/>
        <v>22.706586316117473</v>
      </c>
      <c r="E63" s="135">
        <v>24.334558025745537</v>
      </c>
      <c r="F63" s="135">
        <v>17.601338396232521</v>
      </c>
      <c r="G63" s="135">
        <f t="shared" si="1"/>
        <v>6.733219629513016</v>
      </c>
      <c r="H63" s="137" t="str">
        <f t="shared" si="17"/>
        <v>yes</v>
      </c>
      <c r="I63" s="135"/>
      <c r="J63" s="135">
        <v>11.916796605090546</v>
      </c>
      <c r="K63" s="135">
        <v>5.3162334720508824</v>
      </c>
      <c r="L63" s="135">
        <f t="shared" si="2"/>
        <v>44.611262978004724</v>
      </c>
      <c r="M63" s="135">
        <v>15.675941343548631</v>
      </c>
      <c r="N63" s="135">
        <v>8.1576518666324596</v>
      </c>
      <c r="O63" s="135">
        <f t="shared" si="3"/>
        <v>7.5182894769161717</v>
      </c>
      <c r="P63" s="137" t="str">
        <f t="shared" si="4"/>
        <v>yes</v>
      </c>
      <c r="Q63" s="137"/>
      <c r="R63" s="135">
        <v>19.459975952681734</v>
      </c>
      <c r="S63" s="135">
        <v>1.1935256575282862</v>
      </c>
      <c r="T63" s="135">
        <f t="shared" si="5"/>
        <v>6.1332329517283357</v>
      </c>
      <c r="U63" s="135">
        <v>20.303926038640128</v>
      </c>
      <c r="V63" s="135">
        <v>18.616025866723341</v>
      </c>
      <c r="W63" s="135">
        <f t="shared" si="6"/>
        <v>1.6879001719167874</v>
      </c>
      <c r="X63" s="135" t="str">
        <f t="shared" si="7"/>
        <v xml:space="preserve"> </v>
      </c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>
        <v>17.42162265103941</v>
      </c>
      <c r="AN63" s="135">
        <v>0.23610999002036123</v>
      </c>
      <c r="AO63" s="135">
        <f t="shared" si="8"/>
        <v>1.3552697974793664</v>
      </c>
      <c r="AP63" s="135">
        <v>17.588577626088568</v>
      </c>
      <c r="AQ63" s="135">
        <v>17.254667675990252</v>
      </c>
      <c r="AR63" s="135">
        <f t="shared" si="9"/>
        <v>0.3339099500983167</v>
      </c>
      <c r="AS63" s="135" t="str">
        <f t="shared" si="10"/>
        <v xml:space="preserve"> </v>
      </c>
      <c r="AT63" s="135"/>
      <c r="AU63" s="135">
        <v>11.159301268746599</v>
      </c>
      <c r="AV63" s="135">
        <v>0.3032503836269333</v>
      </c>
      <c r="AW63" s="135">
        <f t="shared" si="11"/>
        <v>2.7174674858562544</v>
      </c>
      <c r="AX63" s="135">
        <v>11.373731671406563</v>
      </c>
      <c r="AY63" s="135">
        <v>10.944870866086637</v>
      </c>
      <c r="AZ63" s="135">
        <f t="shared" si="12"/>
        <v>0.42886080531992654</v>
      </c>
      <c r="BA63" s="135" t="str">
        <f t="shared" si="13"/>
        <v xml:space="preserve"> </v>
      </c>
      <c r="BB63" s="135"/>
      <c r="BC63" s="135">
        <v>13.46399097192954</v>
      </c>
      <c r="BD63" s="135">
        <v>0.14435184625415282</v>
      </c>
      <c r="BE63" s="135">
        <f t="shared" si="14"/>
        <v>1.0721326726607689</v>
      </c>
      <c r="BF63" s="135">
        <v>13.566063141292767</v>
      </c>
      <c r="BG63" s="135">
        <v>13.361918802566311</v>
      </c>
      <c r="BH63" s="135">
        <f t="shared" si="15"/>
        <v>0.2041443387264561</v>
      </c>
      <c r="BI63" s="135" t="str">
        <f t="shared" si="16"/>
        <v xml:space="preserve"> </v>
      </c>
      <c r="BJ63" s="135"/>
    </row>
    <row r="64" spans="1:62" x14ac:dyDescent="0.25">
      <c r="A64">
        <v>45</v>
      </c>
      <c r="B64" s="135">
        <v>1.3733067906685643</v>
      </c>
      <c r="C64" s="135">
        <v>0.1735368131881446</v>
      </c>
      <c r="D64" s="135">
        <f t="shared" si="0"/>
        <v>12.63641994398513</v>
      </c>
      <c r="E64" s="135">
        <v>1.6773627602619943</v>
      </c>
      <c r="F64" s="135">
        <v>1.2056862456889414</v>
      </c>
      <c r="G64" s="135">
        <f t="shared" si="1"/>
        <v>0.47167651457305282</v>
      </c>
      <c r="H64" s="135" t="str">
        <f t="shared" si="17"/>
        <v xml:space="preserve"> </v>
      </c>
      <c r="I64" s="135"/>
      <c r="J64" s="135">
        <v>0.8853027648489854</v>
      </c>
      <c r="K64" s="135">
        <v>0.10185365578166813</v>
      </c>
      <c r="L64" s="135">
        <f t="shared" si="2"/>
        <v>11.504951732421427</v>
      </c>
      <c r="M64" s="135">
        <v>1.0486957593174524</v>
      </c>
      <c r="N64" s="135">
        <v>0.75633593411815148</v>
      </c>
      <c r="O64" s="135">
        <f t="shared" si="3"/>
        <v>0.29235982519930093</v>
      </c>
      <c r="P64" s="135" t="str">
        <f t="shared" si="4"/>
        <v xml:space="preserve"> </v>
      </c>
      <c r="Q64" s="135"/>
      <c r="R64" s="135">
        <v>1.0492086555120952</v>
      </c>
      <c r="S64" s="135">
        <v>0.19128508703457758</v>
      </c>
      <c r="T64" s="135">
        <f t="shared" si="5"/>
        <v>18.231367614977938</v>
      </c>
      <c r="U64" s="135">
        <v>1.3516340520307653</v>
      </c>
      <c r="V64" s="135">
        <v>0.84925104394377315</v>
      </c>
      <c r="W64" s="135">
        <f t="shared" si="6"/>
        <v>0.5023830080869921</v>
      </c>
      <c r="X64" s="135" t="str">
        <f t="shared" si="7"/>
        <v xml:space="preserve"> </v>
      </c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  <c r="AI64" s="135"/>
      <c r="AJ64" s="135"/>
      <c r="AK64" s="135"/>
      <c r="AL64" s="135"/>
      <c r="AM64" s="135">
        <v>1.3952913667105298</v>
      </c>
      <c r="AN64" s="135">
        <v>0.2283779184930797</v>
      </c>
      <c r="AO64" s="135">
        <f t="shared" si="8"/>
        <v>16.367758300654597</v>
      </c>
      <c r="AP64" s="135">
        <v>1.6882174402712897</v>
      </c>
      <c r="AQ64" s="135">
        <v>1.2036079525619547</v>
      </c>
      <c r="AR64" s="135">
        <f t="shared" si="9"/>
        <v>0.48460948770933499</v>
      </c>
      <c r="AS64" s="135" t="str">
        <f t="shared" si="10"/>
        <v xml:space="preserve"> </v>
      </c>
      <c r="AT64" s="135"/>
      <c r="AU64" s="135">
        <v>0.90289602129543756</v>
      </c>
      <c r="AV64" s="135">
        <v>0.18021225987299355</v>
      </c>
      <c r="AW64" s="135">
        <f t="shared" si="11"/>
        <v>19.95935917564821</v>
      </c>
      <c r="AX64" s="135">
        <v>1.1327097441172371</v>
      </c>
      <c r="AY64" s="135">
        <v>0.69500642923577038</v>
      </c>
      <c r="AZ64" s="135">
        <f t="shared" si="12"/>
        <v>0.43770331488146674</v>
      </c>
      <c r="BA64" s="135" t="str">
        <f t="shared" si="13"/>
        <v xml:space="preserve"> </v>
      </c>
      <c r="BB64" s="135"/>
      <c r="BC64" s="135">
        <v>1.0586499926424484</v>
      </c>
      <c r="BD64" s="135">
        <v>0.17631931673426379</v>
      </c>
      <c r="BE64" s="135">
        <f t="shared" si="14"/>
        <v>16.655109616934027</v>
      </c>
      <c r="BF64" s="135">
        <v>1.2253338205546547</v>
      </c>
      <c r="BG64" s="135">
        <v>0.83970226080866006</v>
      </c>
      <c r="BH64" s="135">
        <f t="shared" si="15"/>
        <v>0.38563155974599461</v>
      </c>
      <c r="BI64" s="135" t="str">
        <f t="shared" si="16"/>
        <v xml:space="preserve"> </v>
      </c>
      <c r="BJ64" s="135"/>
    </row>
    <row r="65" spans="1:62" x14ac:dyDescent="0.25">
      <c r="A65" t="s">
        <v>107</v>
      </c>
      <c r="B65" s="135">
        <v>1.2837668292121416</v>
      </c>
      <c r="C65" s="135">
        <v>4.5221213896776569E-3</v>
      </c>
      <c r="D65" s="135">
        <f t="shared" si="0"/>
        <v>0.35225410773800103</v>
      </c>
      <c r="E65" s="135">
        <v>1.2869644519121202</v>
      </c>
      <c r="F65" s="135">
        <v>1.280569206512163</v>
      </c>
      <c r="G65" s="135">
        <f t="shared" si="1"/>
        <v>6.3952453999571723E-3</v>
      </c>
      <c r="H65" s="135" t="str">
        <f t="shared" si="17"/>
        <v xml:space="preserve"> </v>
      </c>
      <c r="I65" s="135"/>
      <c r="J65" s="135">
        <v>0.78181575774548484</v>
      </c>
      <c r="K65" s="135">
        <v>3.6033912140649244E-2</v>
      </c>
      <c r="L65" s="135">
        <f t="shared" si="2"/>
        <v>4.6090030526578172</v>
      </c>
      <c r="M65" s="135">
        <v>0.80729558137281821</v>
      </c>
      <c r="N65" s="135">
        <v>0.75633593411815148</v>
      </c>
      <c r="O65" s="135">
        <f t="shared" si="3"/>
        <v>5.0959647254666729E-2</v>
      </c>
      <c r="P65" s="135" t="str">
        <f t="shared" si="4"/>
        <v xml:space="preserve"> </v>
      </c>
      <c r="Q65" s="135"/>
      <c r="R65" s="135">
        <v>1.0791948036533119</v>
      </c>
      <c r="S65" s="135">
        <v>6.7750350114624727E-2</v>
      </c>
      <c r="T65" s="135">
        <f t="shared" si="5"/>
        <v>6.2778610391075729</v>
      </c>
      <c r="U65" s="135">
        <v>1.1271015356471246</v>
      </c>
      <c r="V65" s="135">
        <v>1.0312880716594992</v>
      </c>
      <c r="W65" s="135">
        <f t="shared" si="6"/>
        <v>9.5813463987625358E-2</v>
      </c>
      <c r="X65" s="135" t="str">
        <f t="shared" si="7"/>
        <v xml:space="preserve"> </v>
      </c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  <c r="AI65" s="135"/>
      <c r="AJ65" s="135"/>
      <c r="AK65" s="135"/>
      <c r="AL65" s="135"/>
      <c r="AM65" s="135">
        <v>1.2787971225231642</v>
      </c>
      <c r="AN65" s="135">
        <v>1.9612293958486883E-2</v>
      </c>
      <c r="AO65" s="135">
        <f t="shared" si="8"/>
        <v>1.5336517116796706</v>
      </c>
      <c r="AP65" s="135">
        <v>1.2926651085758352</v>
      </c>
      <c r="AQ65" s="135">
        <v>1.2649291364704933</v>
      </c>
      <c r="AR65" s="135">
        <f t="shared" si="9"/>
        <v>2.7735972105341844E-2</v>
      </c>
      <c r="AS65" s="135" t="str">
        <f t="shared" si="10"/>
        <v xml:space="preserve"> </v>
      </c>
      <c r="AT65" s="135"/>
      <c r="AU65" s="135">
        <v>0.76364632643587305</v>
      </c>
      <c r="AV65" s="135">
        <v>9.7071473540279965E-2</v>
      </c>
      <c r="AW65" s="135">
        <f t="shared" si="11"/>
        <v>12.711574740801362</v>
      </c>
      <c r="AX65" s="135">
        <v>0.83228622363597571</v>
      </c>
      <c r="AY65" s="135">
        <v>0.69500642923577038</v>
      </c>
      <c r="AZ65" s="135">
        <f t="shared" si="12"/>
        <v>0.13727979440020532</v>
      </c>
      <c r="BA65" s="135" t="str">
        <f t="shared" si="13"/>
        <v xml:space="preserve"> </v>
      </c>
      <c r="BB65" s="135"/>
      <c r="BC65" s="135">
        <v>1.1075742115876761</v>
      </c>
      <c r="BD65" s="135">
        <v>0.16653723610085261</v>
      </c>
      <c r="BE65" s="135">
        <f t="shared" si="14"/>
        <v>15.036214671532141</v>
      </c>
      <c r="BF65" s="135">
        <v>1.2253338205546547</v>
      </c>
      <c r="BG65" s="135">
        <v>0.98981460262069765</v>
      </c>
      <c r="BH65" s="135">
        <f t="shared" si="15"/>
        <v>0.23551921793395703</v>
      </c>
      <c r="BI65" s="135" t="str">
        <f t="shared" si="16"/>
        <v xml:space="preserve"> </v>
      </c>
      <c r="BJ65" s="135"/>
    </row>
    <row r="66" spans="1:62" x14ac:dyDescent="0.25">
      <c r="A66" t="s">
        <v>108</v>
      </c>
      <c r="B66" s="135">
        <v>1.2520225299561119</v>
      </c>
      <c r="C66" s="135">
        <v>6.5529401640609677E-2</v>
      </c>
      <c r="D66" s="135">
        <f t="shared" si="0"/>
        <v>5.2338835821833598</v>
      </c>
      <c r="E66" s="135">
        <v>1.2983588142232823</v>
      </c>
      <c r="F66" s="135">
        <v>1.2056862456889414</v>
      </c>
      <c r="G66" s="135">
        <f t="shared" si="1"/>
        <v>9.2672568534340805E-2</v>
      </c>
      <c r="H66" s="135" t="str">
        <f t="shared" si="17"/>
        <v xml:space="preserve"> </v>
      </c>
      <c r="I66" s="135"/>
      <c r="J66" s="135">
        <v>0.84265557658880708</v>
      </c>
      <c r="K66" s="135">
        <v>4.5212148017393643E-2</v>
      </c>
      <c r="L66" s="135">
        <f t="shared" si="2"/>
        <v>5.3654362794843209</v>
      </c>
      <c r="M66" s="135">
        <v>0.87462539304391607</v>
      </c>
      <c r="N66" s="135">
        <v>0.81068576013369797</v>
      </c>
      <c r="O66" s="135">
        <f t="shared" si="3"/>
        <v>6.3939632910218092E-2</v>
      </c>
      <c r="P66" s="135" t="str">
        <f t="shared" si="4"/>
        <v xml:space="preserve"> </v>
      </c>
      <c r="Q66" s="135"/>
      <c r="R66" s="135">
        <v>0.8801389497397053</v>
      </c>
      <c r="S66" s="135">
        <v>4.3682095289910614E-2</v>
      </c>
      <c r="T66" s="135">
        <f t="shared" si="5"/>
        <v>4.9630908054721674</v>
      </c>
      <c r="U66" s="135">
        <v>0.91102685553563745</v>
      </c>
      <c r="V66" s="135">
        <v>0.84925104394377315</v>
      </c>
      <c r="W66" s="135">
        <f t="shared" si="6"/>
        <v>6.1775811591864294E-2</v>
      </c>
      <c r="X66" s="135" t="str">
        <f t="shared" si="7"/>
        <v xml:space="preserve"> </v>
      </c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  <c r="AI66" s="135"/>
      <c r="AJ66" s="135"/>
      <c r="AK66" s="135"/>
      <c r="AL66" s="135"/>
      <c r="AM66" s="135">
        <v>1.2194540516848027</v>
      </c>
      <c r="AN66" s="135">
        <v>2.2409768290241078E-2</v>
      </c>
      <c r="AO66" s="135">
        <f t="shared" si="8"/>
        <v>1.8376886164164736</v>
      </c>
      <c r="AP66" s="135">
        <v>1.2353001508076507</v>
      </c>
      <c r="AQ66" s="135">
        <v>1.2036079525619547</v>
      </c>
      <c r="AR66" s="135">
        <f t="shared" si="9"/>
        <v>3.1692198245695913E-2</v>
      </c>
      <c r="AS66" s="135" t="str">
        <f t="shared" si="10"/>
        <v xml:space="preserve"> </v>
      </c>
      <c r="AT66" s="135"/>
      <c r="AU66" s="135">
        <v>0.81870035951415443</v>
      </c>
      <c r="AV66" s="135">
        <v>7.9925665774338833E-3</v>
      </c>
      <c r="AW66" s="135">
        <f t="shared" si="11"/>
        <v>0.97625052738183149</v>
      </c>
      <c r="AX66" s="135">
        <v>0.82435195754014934</v>
      </c>
      <c r="AY66" s="135">
        <v>0.81304876148815941</v>
      </c>
      <c r="AZ66" s="135">
        <f t="shared" si="12"/>
        <v>1.1303196051989928E-2</v>
      </c>
      <c r="BA66" s="135" t="str">
        <f t="shared" si="13"/>
        <v xml:space="preserve"> </v>
      </c>
      <c r="BB66" s="135"/>
      <c r="BC66" s="135">
        <v>0.86162043816689393</v>
      </c>
      <c r="BD66" s="135">
        <v>3.0996983682508281E-2</v>
      </c>
      <c r="BE66" s="135">
        <f t="shared" si="14"/>
        <v>3.5975218680344527</v>
      </c>
      <c r="BF66" s="135">
        <v>0.88353861552512769</v>
      </c>
      <c r="BG66" s="135">
        <v>0.83970226080866006</v>
      </c>
      <c r="BH66" s="135">
        <f t="shared" si="15"/>
        <v>4.3836354716467629E-2</v>
      </c>
      <c r="BI66" s="135" t="str">
        <f t="shared" si="16"/>
        <v xml:space="preserve"> </v>
      </c>
      <c r="BJ66" s="135"/>
    </row>
    <row r="67" spans="1:62" x14ac:dyDescent="0.25">
      <c r="A67" t="s">
        <v>109</v>
      </c>
      <c r="B67" s="135">
        <v>1.6470196914056863</v>
      </c>
      <c r="C67" s="135">
        <v>4.2911579500607935E-2</v>
      </c>
      <c r="D67" s="135">
        <f t="shared" si="0"/>
        <v>2.6054077995864198</v>
      </c>
      <c r="E67" s="135">
        <v>1.6773627602619943</v>
      </c>
      <c r="F67" s="135">
        <v>1.6166766225493783</v>
      </c>
      <c r="G67" s="135">
        <f t="shared" si="1"/>
        <v>6.0686137712615995E-2</v>
      </c>
      <c r="H67" s="135" t="str">
        <f t="shared" si="17"/>
        <v xml:space="preserve"> </v>
      </c>
      <c r="I67" s="135"/>
      <c r="J67" s="135">
        <v>1.0308303063067954</v>
      </c>
      <c r="K67" s="135">
        <v>2.5265565945612474E-2</v>
      </c>
      <c r="L67" s="135">
        <f t="shared" si="2"/>
        <v>2.4509917676103852</v>
      </c>
      <c r="M67" s="135">
        <v>1.0486957593174524</v>
      </c>
      <c r="N67" s="135">
        <v>1.0129648532961384</v>
      </c>
      <c r="O67" s="135">
        <f t="shared" si="3"/>
        <v>3.5730906021314013E-2</v>
      </c>
      <c r="P67" s="135" t="str">
        <f t="shared" si="4"/>
        <v xml:space="preserve"> </v>
      </c>
      <c r="Q67" s="135"/>
      <c r="R67" s="135">
        <v>1.3248071779626156</v>
      </c>
      <c r="S67" s="135">
        <v>3.7938929143250283E-2</v>
      </c>
      <c r="T67" s="135">
        <f t="shared" si="5"/>
        <v>2.8637321547121686</v>
      </c>
      <c r="U67" s="135">
        <v>1.3516340520307653</v>
      </c>
      <c r="V67" s="135">
        <v>1.2979803038944659</v>
      </c>
      <c r="W67" s="135">
        <f t="shared" si="6"/>
        <v>5.3653748136299306E-2</v>
      </c>
      <c r="X67" s="135" t="str">
        <f t="shared" si="7"/>
        <v xml:space="preserve"> </v>
      </c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  <c r="AI67" s="135"/>
      <c r="AJ67" s="135"/>
      <c r="AK67" s="135"/>
      <c r="AL67" s="135"/>
      <c r="AM67" s="135">
        <v>1.6876229259236226</v>
      </c>
      <c r="AN67" s="135">
        <v>8.4077025356783764E-4</v>
      </c>
      <c r="AO67" s="135">
        <f t="shared" si="8"/>
        <v>4.9819793311215582E-2</v>
      </c>
      <c r="AP67" s="135">
        <v>1.6882174402712897</v>
      </c>
      <c r="AQ67" s="135">
        <v>1.6870284115759555</v>
      </c>
      <c r="AR67" s="135">
        <f t="shared" si="9"/>
        <v>1.1890286953342155E-3</v>
      </c>
      <c r="AS67" s="135" t="str">
        <f t="shared" si="10"/>
        <v xml:space="preserve"> </v>
      </c>
      <c r="AT67" s="135"/>
      <c r="AU67" s="135">
        <v>1.1263413779362854</v>
      </c>
      <c r="AV67" s="135">
        <v>9.006229823263991E-3</v>
      </c>
      <c r="AW67" s="135">
        <f t="shared" si="11"/>
        <v>0.79960036980666205</v>
      </c>
      <c r="AX67" s="135">
        <v>1.1327097441172371</v>
      </c>
      <c r="AY67" s="135">
        <v>1.1199730117553337</v>
      </c>
      <c r="AZ67" s="135">
        <f t="shared" si="12"/>
        <v>1.2736732361903425E-2</v>
      </c>
      <c r="BA67" s="135" t="str">
        <f t="shared" si="13"/>
        <v xml:space="preserve"> </v>
      </c>
      <c r="BB67" s="135"/>
      <c r="BC67" s="135">
        <v>1.206755328172775</v>
      </c>
      <c r="BD67" s="135">
        <v>2.1171050165036415E-2</v>
      </c>
      <c r="BE67" s="135">
        <f t="shared" si="14"/>
        <v>1.7543780143977363</v>
      </c>
      <c r="BF67" s="135">
        <v>1.2217255213093052</v>
      </c>
      <c r="BG67" s="135">
        <v>1.1917851350362449</v>
      </c>
      <c r="BH67" s="135">
        <f t="shared" si="15"/>
        <v>2.9940386273060282E-2</v>
      </c>
      <c r="BI67" s="135" t="str">
        <f t="shared" si="16"/>
        <v xml:space="preserve"> </v>
      </c>
      <c r="BJ67" s="135"/>
    </row>
    <row r="68" spans="1:62" x14ac:dyDescent="0.25">
      <c r="A68" t="s">
        <v>94</v>
      </c>
      <c r="B68" s="135">
        <v>1.310418112100318</v>
      </c>
      <c r="C68" s="135">
        <v>3.804200272926761E-2</v>
      </c>
      <c r="D68" s="135">
        <f t="shared" si="0"/>
        <v>2.9030431110490738</v>
      </c>
      <c r="E68" s="135">
        <v>1.3373178702001041</v>
      </c>
      <c r="F68" s="135">
        <v>1.2835183540005319</v>
      </c>
      <c r="G68" s="135">
        <f t="shared" si="1"/>
        <v>5.3799516199572128E-2</v>
      </c>
      <c r="H68" s="135" t="str">
        <f t="shared" si="17"/>
        <v xml:space="preserve"> </v>
      </c>
      <c r="I68" s="135"/>
      <c r="J68" s="135">
        <v>0.88590941875485396</v>
      </c>
      <c r="K68" s="135">
        <v>3.4989813984456448E-2</v>
      </c>
      <c r="L68" s="135">
        <f t="shared" si="2"/>
        <v>3.9495927285246211</v>
      </c>
      <c r="M68" s="135">
        <v>0.91065095349571967</v>
      </c>
      <c r="N68" s="135">
        <v>0.86116788401398825</v>
      </c>
      <c r="O68" s="135">
        <f t="shared" si="3"/>
        <v>4.9483069481731423E-2</v>
      </c>
      <c r="P68" s="135" t="str">
        <f t="shared" si="4"/>
        <v xml:space="preserve"> </v>
      </c>
      <c r="Q68" s="135"/>
      <c r="R68" s="135">
        <v>0.91269369069274786</v>
      </c>
      <c r="S68" s="135">
        <v>6.5622058013623035E-3</v>
      </c>
      <c r="T68" s="135">
        <f t="shared" si="5"/>
        <v>0.71899322503056784</v>
      </c>
      <c r="U68" s="135">
        <v>0.91733387091442697</v>
      </c>
      <c r="V68" s="135">
        <v>0.90805351047106875</v>
      </c>
      <c r="W68" s="135">
        <f t="shared" si="6"/>
        <v>9.2803604433582265E-3</v>
      </c>
      <c r="X68" s="135" t="str">
        <f t="shared" si="7"/>
        <v xml:space="preserve"> </v>
      </c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  <c r="AI68" s="135"/>
      <c r="AJ68" s="135"/>
      <c r="AK68" s="135"/>
      <c r="AL68" s="135"/>
      <c r="AM68" s="178">
        <v>1.1874188534635346</v>
      </c>
      <c r="AN68" s="178">
        <v>0.14065269859972035</v>
      </c>
      <c r="AO68" s="135">
        <f t="shared" si="8"/>
        <v>11.845247209058211</v>
      </c>
      <c r="AP68" s="178">
        <v>1.2868753304355858</v>
      </c>
      <c r="AQ68" s="178">
        <v>1.0879623764914832</v>
      </c>
      <c r="AR68" s="135">
        <f t="shared" si="9"/>
        <v>0.19891295394410258</v>
      </c>
      <c r="AS68" s="135" t="str">
        <f t="shared" si="10"/>
        <v xml:space="preserve"> </v>
      </c>
      <c r="AT68" s="135"/>
      <c r="AU68" s="178">
        <v>0.65902956991018402</v>
      </c>
      <c r="AV68" s="178">
        <v>0.3241821285856642</v>
      </c>
      <c r="AW68" s="137">
        <f t="shared" si="11"/>
        <v>49.190832003159649</v>
      </c>
      <c r="AX68" s="178">
        <v>0.88826095137259642</v>
      </c>
      <c r="AY68" s="178">
        <v>0.42979818844777173</v>
      </c>
      <c r="AZ68" s="135">
        <f t="shared" si="12"/>
        <v>0.45846276292482468</v>
      </c>
      <c r="BA68" s="135" t="str">
        <f t="shared" si="13"/>
        <v>yes</v>
      </c>
      <c r="BB68" s="135" t="s">
        <v>155</v>
      </c>
      <c r="BC68" s="178">
        <v>1.1360369596397033</v>
      </c>
      <c r="BD68" s="178">
        <v>0.3945882744697759</v>
      </c>
      <c r="BE68" s="135">
        <f t="shared" si="14"/>
        <v>34.733753257017312</v>
      </c>
      <c r="BF68" s="178">
        <v>1.41505300429398</v>
      </c>
      <c r="BG68" s="178">
        <v>0.85702091498542676</v>
      </c>
      <c r="BH68" s="135">
        <f t="shared" si="15"/>
        <v>0.55803208930855319</v>
      </c>
      <c r="BI68" s="135" t="str">
        <f t="shared" si="16"/>
        <v xml:space="preserve"> </v>
      </c>
      <c r="BJ68" s="135"/>
    </row>
    <row r="69" spans="1:62" x14ac:dyDescent="0.25">
      <c r="A69">
        <v>46</v>
      </c>
      <c r="B69" s="135">
        <v>19.287556305814554</v>
      </c>
      <c r="C69" s="135">
        <v>6.3976160761423673</v>
      </c>
      <c r="D69" s="135">
        <f t="shared" ref="D69:D130" si="18">(C69/B69)*100</f>
        <v>33.16965599324628</v>
      </c>
      <c r="E69" s="135">
        <v>26.64645618346297</v>
      </c>
      <c r="F69" s="135">
        <v>9.6823299063250516</v>
      </c>
      <c r="G69" s="135">
        <f t="shared" ref="G69:G130" si="19">E69-F69</f>
        <v>16.964126277137918</v>
      </c>
      <c r="H69" s="135" t="str">
        <f t="shared" ref="H69:H130" si="20">IF(D69&gt;20, "yes"," ")</f>
        <v>yes</v>
      </c>
      <c r="I69" s="135"/>
      <c r="J69" s="135">
        <v>12.734592025630587</v>
      </c>
      <c r="K69" s="135">
        <v>4.4457060407707312</v>
      </c>
      <c r="L69" s="135">
        <f t="shared" ref="L69:L130" si="21">(K69/J69)*100</f>
        <v>34.910470879812813</v>
      </c>
      <c r="M69" s="135">
        <v>18.996094521401805</v>
      </c>
      <c r="N69" s="135">
        <v>6.0017852337864239</v>
      </c>
      <c r="O69" s="135">
        <f t="shared" ref="O69:O130" si="22">M69-N69</f>
        <v>12.99430928761538</v>
      </c>
      <c r="P69" s="135" t="str">
        <f t="shared" ref="P69:P130" si="23">IF(L69&gt;20, "yes"," ")</f>
        <v>yes</v>
      </c>
      <c r="Q69" s="135"/>
      <c r="R69" s="135">
        <v>14.088873202395522</v>
      </c>
      <c r="S69" s="135">
        <v>4.5640684845802868</v>
      </c>
      <c r="T69" s="135">
        <f t="shared" ref="T69:T130" si="24">(S69/R69)*100</f>
        <v>32.394843924099348</v>
      </c>
      <c r="U69" s="135">
        <v>18.664156060554422</v>
      </c>
      <c r="V69" s="135">
        <v>7.9131710459580491</v>
      </c>
      <c r="W69" s="135">
        <f t="shared" ref="W69:W130" si="25">U69-V69</f>
        <v>10.750985014596374</v>
      </c>
      <c r="X69" s="135" t="str">
        <f t="shared" ref="X69:X130" si="26">IF(T69&gt;50, "yes"," ")</f>
        <v xml:space="preserve"> </v>
      </c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  <c r="AI69" s="135"/>
      <c r="AJ69" s="135"/>
      <c r="AK69" s="135"/>
      <c r="AL69" s="135"/>
      <c r="AM69" s="135">
        <v>25.774299572802676</v>
      </c>
      <c r="AN69" s="135">
        <v>2.4624159233769096</v>
      </c>
      <c r="AO69" s="135">
        <f t="shared" ref="AO69:AO130" si="27">(AN69/AM69)*100</f>
        <v>9.553764657780567</v>
      </c>
      <c r="AP69" s="135">
        <v>27.935401189115083</v>
      </c>
      <c r="AQ69" s="135">
        <v>23.380281886196972</v>
      </c>
      <c r="AR69" s="135">
        <f t="shared" ref="AR69:AR130" si="28">AP69-AQ69</f>
        <v>4.5551193029181114</v>
      </c>
      <c r="AS69" s="135" t="str">
        <f t="shared" ref="AS69:AS130" si="29">IF(AO69&gt;20, "yes", " ")</f>
        <v xml:space="preserve"> </v>
      </c>
      <c r="AT69" s="135"/>
      <c r="AU69" s="135">
        <v>16.443433683716652</v>
      </c>
      <c r="AV69" s="135">
        <v>2.0296509903452358</v>
      </c>
      <c r="AW69" s="135">
        <f t="shared" ref="AW69:AW130" si="30">(AV69/AU69)*100</f>
        <v>12.343230917488523</v>
      </c>
      <c r="AX69" s="135">
        <v>19.391071303668816</v>
      </c>
      <c r="AY69" s="135">
        <v>14.747789350158452</v>
      </c>
      <c r="AZ69" s="135">
        <f t="shared" ref="AZ69:AZ130" si="31">AX69-AY69</f>
        <v>4.643281953510364</v>
      </c>
      <c r="BA69" s="135" t="str">
        <f t="shared" ref="BA69:BA130" si="32">IF(AW69&gt;20, "yes", " ")</f>
        <v xml:space="preserve"> </v>
      </c>
      <c r="BB69" s="135"/>
      <c r="BC69" s="135">
        <v>20.061361661534953</v>
      </c>
      <c r="BD69" s="135">
        <v>3.9099129766337377</v>
      </c>
      <c r="BE69" s="135">
        <f t="shared" ref="BE69:BE130" si="33">(BD69/BC69)*100</f>
        <v>19.489768653792261</v>
      </c>
      <c r="BF69" s="135">
        <v>25.89469305834508</v>
      </c>
      <c r="BG69" s="135">
        <v>17.581104356700902</v>
      </c>
      <c r="BH69" s="135">
        <f t="shared" ref="BH69:BH130" si="34">BF69-BG69</f>
        <v>8.3135887016441785</v>
      </c>
      <c r="BI69" s="135" t="str">
        <f t="shared" ref="BI69:BI130" si="35">IF(BE69&gt;50, "yes", " ")</f>
        <v xml:space="preserve"> </v>
      </c>
      <c r="BJ69" s="135"/>
    </row>
    <row r="70" spans="1:62" x14ac:dyDescent="0.25">
      <c r="A70" t="s">
        <v>110</v>
      </c>
      <c r="B70" s="135">
        <v>9.9400045517653197</v>
      </c>
      <c r="C70" s="135">
        <v>0.36440697826138263</v>
      </c>
      <c r="D70" s="135">
        <f t="shared" si="18"/>
        <v>3.6660645009127775</v>
      </c>
      <c r="E70" s="135">
        <v>10.19767919720559</v>
      </c>
      <c r="F70" s="135">
        <v>9.6823299063250516</v>
      </c>
      <c r="G70" s="135">
        <f t="shared" si="19"/>
        <v>0.51534929088053794</v>
      </c>
      <c r="H70" s="135" t="str">
        <f t="shared" si="20"/>
        <v xml:space="preserve"> </v>
      </c>
      <c r="I70" s="135"/>
      <c r="J70" s="135">
        <v>6.2235071413066096</v>
      </c>
      <c r="K70" s="135">
        <v>0.31356212869028383</v>
      </c>
      <c r="L70" s="135">
        <f t="shared" si="21"/>
        <v>5.0383509100377166</v>
      </c>
      <c r="M70" s="135">
        <v>6.4452290488267954</v>
      </c>
      <c r="N70" s="135">
        <v>6.0017852337864239</v>
      </c>
      <c r="O70" s="135">
        <f t="shared" si="22"/>
        <v>0.44344381504037145</v>
      </c>
      <c r="P70" s="135" t="str">
        <f t="shared" si="23"/>
        <v xml:space="preserve"> </v>
      </c>
      <c r="Q70" s="135"/>
      <c r="R70" s="135">
        <v>7.9904694324862309</v>
      </c>
      <c r="S70" s="135">
        <v>0.10931642657765153</v>
      </c>
      <c r="T70" s="135">
        <f t="shared" si="24"/>
        <v>1.3680851607192468</v>
      </c>
      <c r="U70" s="135">
        <v>8.0677678190144118</v>
      </c>
      <c r="V70" s="135">
        <v>7.9131710459580491</v>
      </c>
      <c r="W70" s="135">
        <f t="shared" si="25"/>
        <v>0.15459677305636266</v>
      </c>
      <c r="X70" s="135" t="str">
        <f t="shared" si="26"/>
        <v xml:space="preserve"> </v>
      </c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 t="e">
        <f t="shared" si="27"/>
        <v>#DIV/0!</v>
      </c>
      <c r="AP70" s="135"/>
      <c r="AQ70" s="135"/>
      <c r="AR70" s="135">
        <f t="shared" si="28"/>
        <v>0</v>
      </c>
      <c r="AS70" s="135" t="e">
        <f t="shared" si="29"/>
        <v>#DIV/0!</v>
      </c>
      <c r="AT70" s="135"/>
      <c r="AU70" s="135"/>
      <c r="AV70" s="135"/>
      <c r="AW70" s="135" t="e">
        <f t="shared" si="30"/>
        <v>#DIV/0!</v>
      </c>
      <c r="AX70" s="135"/>
      <c r="AY70" s="135"/>
      <c r="AZ70" s="135">
        <f t="shared" si="31"/>
        <v>0</v>
      </c>
      <c r="BA70" s="135" t="e">
        <f t="shared" si="32"/>
        <v>#DIV/0!</v>
      </c>
      <c r="BB70" s="135"/>
      <c r="BC70" s="135"/>
      <c r="BD70" s="135"/>
      <c r="BE70" s="135" t="e">
        <f t="shared" si="33"/>
        <v>#DIV/0!</v>
      </c>
      <c r="BF70" s="135"/>
      <c r="BG70" s="135"/>
      <c r="BH70" s="135"/>
      <c r="BI70" s="135" t="e">
        <f t="shared" si="35"/>
        <v>#DIV/0!</v>
      </c>
      <c r="BJ70" s="135"/>
    </row>
    <row r="71" spans="1:62" x14ac:dyDescent="0.25">
      <c r="A71" t="s">
        <v>92</v>
      </c>
      <c r="B71" s="135">
        <v>14.527088096241576</v>
      </c>
      <c r="C71" s="135">
        <v>0.51523006217770284</v>
      </c>
      <c r="D71" s="135">
        <f t="shared" si="18"/>
        <v>3.5466850532213838</v>
      </c>
      <c r="E71" s="135">
        <v>14.891410767078625</v>
      </c>
      <c r="F71" s="135">
        <v>14.162765425404526</v>
      </c>
      <c r="G71" s="135">
        <f t="shared" si="19"/>
        <v>0.728645341674099</v>
      </c>
      <c r="H71" s="135" t="str">
        <f t="shared" si="20"/>
        <v xml:space="preserve"> </v>
      </c>
      <c r="I71" s="135"/>
      <c r="J71" s="135">
        <v>9.9391432903345329</v>
      </c>
      <c r="K71" s="135">
        <v>0.13328747300205496</v>
      </c>
      <c r="L71" s="135">
        <f t="shared" si="21"/>
        <v>1.3410358328536458</v>
      </c>
      <c r="M71" s="135">
        <v>10.033391766341515</v>
      </c>
      <c r="N71" s="135">
        <v>9.8448948143275512</v>
      </c>
      <c r="O71" s="135">
        <f t="shared" si="22"/>
        <v>0.18849695201396344</v>
      </c>
      <c r="P71" s="135" t="str">
        <f t="shared" si="23"/>
        <v xml:space="preserve"> </v>
      </c>
      <c r="Q71" s="135"/>
      <c r="R71" s="135">
        <v>9.8640813327001435</v>
      </c>
      <c r="S71" s="135">
        <v>0.82117656672770245</v>
      </c>
      <c r="T71" s="135">
        <f t="shared" si="24"/>
        <v>8.3249168273323413</v>
      </c>
      <c r="U71" s="135">
        <v>10.444740851584786</v>
      </c>
      <c r="V71" s="135">
        <v>9.2834218138155009</v>
      </c>
      <c r="W71" s="135">
        <f t="shared" si="25"/>
        <v>1.1613190377692852</v>
      </c>
      <c r="X71" s="135" t="str">
        <f t="shared" si="26"/>
        <v xml:space="preserve"> </v>
      </c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  <c r="AI71" s="135"/>
      <c r="AJ71" s="135"/>
      <c r="AK71" s="135"/>
      <c r="AL71" s="135"/>
      <c r="AM71" s="135"/>
      <c r="AN71" s="135"/>
      <c r="AO71" s="135" t="e">
        <f t="shared" si="27"/>
        <v>#DIV/0!</v>
      </c>
      <c r="AP71" s="135"/>
      <c r="AQ71" s="135"/>
      <c r="AR71" s="135">
        <f t="shared" si="28"/>
        <v>0</v>
      </c>
      <c r="AS71" s="135" t="e">
        <f t="shared" si="29"/>
        <v>#DIV/0!</v>
      </c>
      <c r="AT71" s="135"/>
      <c r="AU71" s="135"/>
      <c r="AV71" s="135"/>
      <c r="AW71" s="135" t="e">
        <f t="shared" si="30"/>
        <v>#DIV/0!</v>
      </c>
      <c r="AX71" s="135"/>
      <c r="AY71" s="135"/>
      <c r="AZ71" s="135">
        <f t="shared" si="31"/>
        <v>0</v>
      </c>
      <c r="BA71" s="135" t="e">
        <f t="shared" si="32"/>
        <v>#DIV/0!</v>
      </c>
      <c r="BB71" s="135"/>
      <c r="BC71" s="135"/>
      <c r="BD71" s="135"/>
      <c r="BE71" s="135" t="e">
        <f t="shared" si="33"/>
        <v>#DIV/0!</v>
      </c>
      <c r="BF71" s="135"/>
      <c r="BG71" s="135"/>
      <c r="BH71" s="135"/>
      <c r="BI71" s="135" t="e">
        <f t="shared" si="35"/>
        <v>#DIV/0!</v>
      </c>
      <c r="BJ71" s="135"/>
    </row>
    <row r="72" spans="1:62" x14ac:dyDescent="0.25">
      <c r="A72" t="s">
        <v>111</v>
      </c>
      <c r="B72" s="135">
        <v>26.056571010173428</v>
      </c>
      <c r="C72" s="135">
        <v>0.83422361230911868</v>
      </c>
      <c r="D72" s="135">
        <f t="shared" si="18"/>
        <v>3.2015863176448183</v>
      </c>
      <c r="E72" s="135">
        <v>26.64645618346297</v>
      </c>
      <c r="F72" s="135">
        <v>25.46668583688389</v>
      </c>
      <c r="G72" s="135">
        <f t="shared" si="19"/>
        <v>1.1797703465790796</v>
      </c>
      <c r="H72" s="135" t="str">
        <f t="shared" si="20"/>
        <v xml:space="preserve"> </v>
      </c>
      <c r="I72" s="135"/>
      <c r="J72" s="135">
        <v>17.95980710249983</v>
      </c>
      <c r="K72" s="135">
        <v>1.4655317223277358</v>
      </c>
      <c r="L72" s="135">
        <f t="shared" si="21"/>
        <v>8.1600638245371133</v>
      </c>
      <c r="M72" s="135">
        <v>18.996094521401805</v>
      </c>
      <c r="N72" s="135">
        <v>16.923519683597853</v>
      </c>
      <c r="O72" s="135">
        <f t="shared" si="22"/>
        <v>2.0725748378039519</v>
      </c>
      <c r="P72" s="135" t="str">
        <f t="shared" si="23"/>
        <v xml:space="preserve"> </v>
      </c>
      <c r="Q72" s="135"/>
      <c r="R72" s="135">
        <v>17.40804240149825</v>
      </c>
      <c r="S72" s="135">
        <v>1.3573124365406697</v>
      </c>
      <c r="T72" s="135">
        <f t="shared" si="24"/>
        <v>7.7970423396018989</v>
      </c>
      <c r="U72" s="135">
        <v>18.367807229564981</v>
      </c>
      <c r="V72" s="135">
        <v>16.448277573431522</v>
      </c>
      <c r="W72" s="135">
        <f t="shared" si="25"/>
        <v>1.9195296561334594</v>
      </c>
      <c r="X72" s="135" t="str">
        <f t="shared" si="26"/>
        <v xml:space="preserve"> </v>
      </c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  <c r="AI72" s="135"/>
      <c r="AJ72" s="135"/>
      <c r="AK72" s="135"/>
      <c r="AL72" s="135"/>
      <c r="AM72" s="135">
        <v>27.898071194906137</v>
      </c>
      <c r="AN72" s="135">
        <v>5.279258409261877E-2</v>
      </c>
      <c r="AO72" s="135">
        <f t="shared" si="27"/>
        <v>0.18923381377798648</v>
      </c>
      <c r="AP72" s="135">
        <v>27.935401189115083</v>
      </c>
      <c r="AQ72" s="135">
        <v>27.860741200697188</v>
      </c>
      <c r="AR72" s="135">
        <f t="shared" si="28"/>
        <v>7.4659988417895562E-2</v>
      </c>
      <c r="AS72" s="135" t="str">
        <f t="shared" si="29"/>
        <v xml:space="preserve"> </v>
      </c>
      <c r="AT72" s="135"/>
      <c r="AU72" s="135">
        <v>17.64121460491635</v>
      </c>
      <c r="AV72" s="135">
        <v>2.4746710755851411</v>
      </c>
      <c r="AW72" s="135">
        <f t="shared" si="30"/>
        <v>14.027781708950393</v>
      </c>
      <c r="AX72" s="135">
        <v>19.391071303668816</v>
      </c>
      <c r="AY72" s="135">
        <v>15.891357906163885</v>
      </c>
      <c r="AZ72" s="135">
        <f t="shared" si="31"/>
        <v>3.4997133975049319</v>
      </c>
      <c r="BA72" s="135" t="str">
        <f t="shared" si="32"/>
        <v xml:space="preserve"> </v>
      </c>
      <c r="BB72" s="135"/>
      <c r="BC72" s="135">
        <v>22.05224166847804</v>
      </c>
      <c r="BD72" s="135">
        <v>5.4340468683093022</v>
      </c>
      <c r="BE72" s="135">
        <f t="shared" si="33"/>
        <v>24.641698336168918</v>
      </c>
      <c r="BF72" s="135">
        <v>25.89469305834508</v>
      </c>
      <c r="BG72" s="135">
        <v>18.209790278610996</v>
      </c>
      <c r="BH72" s="135">
        <f t="shared" si="34"/>
        <v>7.6849027797340845</v>
      </c>
      <c r="BI72" s="135" t="str">
        <f t="shared" si="35"/>
        <v xml:space="preserve"> </v>
      </c>
      <c r="BJ72" s="135"/>
    </row>
    <row r="73" spans="1:62" x14ac:dyDescent="0.25">
      <c r="A73" t="s">
        <v>112</v>
      </c>
      <c r="B73" s="135">
        <v>22.957058935446213</v>
      </c>
      <c r="C73" s="135">
        <v>0.75134513867062125</v>
      </c>
      <c r="D73" s="135">
        <f t="shared" si="18"/>
        <v>3.2728283739801163</v>
      </c>
      <c r="E73" s="135">
        <v>23.743774416732002</v>
      </c>
      <c r="F73" s="135">
        <v>22.042430447889899</v>
      </c>
      <c r="G73" s="135">
        <f t="shared" si="19"/>
        <v>1.701343968842103</v>
      </c>
      <c r="H73" s="135" t="str">
        <f t="shared" si="20"/>
        <v xml:space="preserve"> </v>
      </c>
      <c r="I73" s="135"/>
      <c r="J73" s="135">
        <v>14.775251297005987</v>
      </c>
      <c r="K73" s="135">
        <v>1.145196281398239</v>
      </c>
      <c r="L73" s="135">
        <f t="shared" si="21"/>
        <v>7.7507736307016195</v>
      </c>
      <c r="M73" s="135">
        <v>15.881219492437555</v>
      </c>
      <c r="N73" s="135">
        <v>13.595329179725365</v>
      </c>
      <c r="O73" s="135">
        <f t="shared" si="22"/>
        <v>2.2858903127121906</v>
      </c>
      <c r="P73" s="135" t="str">
        <f t="shared" si="23"/>
        <v xml:space="preserve"> </v>
      </c>
      <c r="Q73" s="135"/>
      <c r="R73" s="135">
        <v>17.590886422646488</v>
      </c>
      <c r="S73" s="135">
        <v>1.1223439182102215</v>
      </c>
      <c r="T73" s="135">
        <f t="shared" si="24"/>
        <v>6.3802578860683061</v>
      </c>
      <c r="U73" s="135">
        <v>18.664156060554422</v>
      </c>
      <c r="V73" s="135">
        <v>16.079520940041455</v>
      </c>
      <c r="W73" s="135">
        <f t="shared" si="25"/>
        <v>2.5846351205129672</v>
      </c>
      <c r="X73" s="135" t="str">
        <f t="shared" si="26"/>
        <v xml:space="preserve"> </v>
      </c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  <c r="AI73" s="135"/>
      <c r="AJ73" s="135"/>
      <c r="AK73" s="135"/>
      <c r="AL73" s="135"/>
      <c r="AM73" s="135">
        <v>23.650527950699214</v>
      </c>
      <c r="AN73" s="135">
        <v>0.38218564959698043</v>
      </c>
      <c r="AO73" s="135">
        <f t="shared" si="27"/>
        <v>1.6159709009188581</v>
      </c>
      <c r="AP73" s="135">
        <v>23.920774015201456</v>
      </c>
      <c r="AQ73" s="135">
        <v>23.380281886196972</v>
      </c>
      <c r="AR73" s="135">
        <f t="shared" si="28"/>
        <v>0.54049212900448396</v>
      </c>
      <c r="AS73" s="135" t="str">
        <f t="shared" si="29"/>
        <v xml:space="preserve"> </v>
      </c>
      <c r="AT73" s="135"/>
      <c r="AU73" s="135">
        <v>15.245652762516954</v>
      </c>
      <c r="AV73" s="135">
        <v>0.70408518996673397</v>
      </c>
      <c r="AW73" s="135">
        <f t="shared" si="30"/>
        <v>4.6182685709450348</v>
      </c>
      <c r="AX73" s="135">
        <v>15.743516174875458</v>
      </c>
      <c r="AY73" s="135">
        <v>14.747789350158452</v>
      </c>
      <c r="AZ73" s="135">
        <f t="shared" si="31"/>
        <v>0.99572682471700524</v>
      </c>
      <c r="BA73" s="135" t="str">
        <f t="shared" si="32"/>
        <v xml:space="preserve"> </v>
      </c>
      <c r="BB73" s="135"/>
      <c r="BC73" s="135">
        <v>18.070481654591859</v>
      </c>
      <c r="BD73" s="135">
        <v>0.69208401179495482</v>
      </c>
      <c r="BE73" s="135">
        <f t="shared" si="33"/>
        <v>3.8299145812701156</v>
      </c>
      <c r="BF73" s="135">
        <v>18.55985895248282</v>
      </c>
      <c r="BG73" s="135">
        <v>17.581104356700902</v>
      </c>
      <c r="BH73" s="135">
        <f t="shared" si="34"/>
        <v>0.97875459578191837</v>
      </c>
      <c r="BI73" s="135" t="str">
        <f t="shared" si="35"/>
        <v xml:space="preserve"> </v>
      </c>
      <c r="BJ73" s="135"/>
    </row>
    <row r="74" spans="1:62" x14ac:dyDescent="0.25">
      <c r="A74">
        <v>48</v>
      </c>
      <c r="B74" s="135">
        <v>10.845021700414396</v>
      </c>
      <c r="C74" s="135">
        <v>8.8916897895032125</v>
      </c>
      <c r="D74" s="135">
        <f t="shared" si="18"/>
        <v>81.988676787649538</v>
      </c>
      <c r="E74" s="135">
        <v>24.63627309551681</v>
      </c>
      <c r="F74" s="135">
        <v>-3.76035133248009E-2</v>
      </c>
      <c r="G74" s="135">
        <f t="shared" si="19"/>
        <v>24.67387660884161</v>
      </c>
      <c r="H74" s="135" t="str">
        <f t="shared" si="20"/>
        <v>yes</v>
      </c>
      <c r="I74" s="135"/>
      <c r="J74" s="135">
        <v>6.2509131373732245</v>
      </c>
      <c r="K74" s="135">
        <v>6.7744315372693498</v>
      </c>
      <c r="L74" s="135">
        <f t="shared" si="21"/>
        <v>108.37507078391621</v>
      </c>
      <c r="M74" s="135">
        <v>16.193957685675997</v>
      </c>
      <c r="N74" s="135">
        <v>-5.0394461853097905</v>
      </c>
      <c r="O74" s="135">
        <f t="shared" si="22"/>
        <v>21.233403870985789</v>
      </c>
      <c r="P74" s="135" t="str">
        <f t="shared" si="23"/>
        <v>yes</v>
      </c>
      <c r="Q74" s="135"/>
      <c r="R74" s="135">
        <v>9.8773334105385207</v>
      </c>
      <c r="S74" s="135">
        <v>6.5863923730371408</v>
      </c>
      <c r="T74" s="135">
        <f t="shared" si="24"/>
        <v>66.68188770473067</v>
      </c>
      <c r="U74" s="135">
        <v>18.856121693507347</v>
      </c>
      <c r="V74" s="135">
        <v>-8.0847553648321926E-2</v>
      </c>
      <c r="W74" s="135">
        <f t="shared" si="25"/>
        <v>18.93696924715567</v>
      </c>
      <c r="X74" s="135" t="str">
        <f t="shared" si="26"/>
        <v>yes</v>
      </c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  <c r="AI74" s="135"/>
      <c r="AJ74" s="135"/>
      <c r="AK74" s="135"/>
      <c r="AL74" s="135"/>
      <c r="AM74" s="135">
        <v>13.102048917008762</v>
      </c>
      <c r="AN74" s="135">
        <v>7.826239676003075</v>
      </c>
      <c r="AO74" s="135">
        <f t="shared" si="27"/>
        <v>59.732945019333883</v>
      </c>
      <c r="AP74" s="135">
        <v>24.268878210460663</v>
      </c>
      <c r="AQ74" s="135">
        <v>3.7304063543991326</v>
      </c>
      <c r="AR74" s="135">
        <f t="shared" si="28"/>
        <v>20.53847185606153</v>
      </c>
      <c r="AS74" s="135" t="str">
        <f t="shared" si="29"/>
        <v>yes</v>
      </c>
      <c r="AT74" s="135"/>
      <c r="AU74" s="135">
        <v>8.0771219805892969</v>
      </c>
      <c r="AV74" s="135">
        <v>5.5343485941132791</v>
      </c>
      <c r="AW74" s="135">
        <f t="shared" si="30"/>
        <v>68.518819047344621</v>
      </c>
      <c r="AX74" s="135">
        <v>16.502191907920334</v>
      </c>
      <c r="AY74" s="135">
        <v>1.4856427431853809</v>
      </c>
      <c r="AZ74" s="135">
        <f t="shared" si="31"/>
        <v>15.016549164734954</v>
      </c>
      <c r="BA74" s="135" t="str">
        <f t="shared" si="32"/>
        <v>yes</v>
      </c>
      <c r="BB74" s="135"/>
      <c r="BC74" s="135">
        <v>10.803592913301848</v>
      </c>
      <c r="BD74" s="135">
        <v>6.0160662685420379</v>
      </c>
      <c r="BE74" s="135">
        <f t="shared" si="33"/>
        <v>55.685791910344918</v>
      </c>
      <c r="BF74" s="135">
        <v>17.637849016439148</v>
      </c>
      <c r="BG74" s="135">
        <v>4.8262417641095663</v>
      </c>
      <c r="BH74" s="135">
        <f t="shared" si="34"/>
        <v>12.811607252329582</v>
      </c>
      <c r="BI74" s="135" t="str">
        <f t="shared" si="35"/>
        <v>yes</v>
      </c>
      <c r="BJ74" s="135"/>
    </row>
    <row r="75" spans="1:62" x14ac:dyDescent="0.25">
      <c r="A75" t="s">
        <v>104</v>
      </c>
      <c r="B75" s="135">
        <v>3.2874683644311173</v>
      </c>
      <c r="C75" s="135">
        <v>1.7798594236043432</v>
      </c>
      <c r="D75" s="135">
        <f t="shared" si="18"/>
        <v>54.140731599476254</v>
      </c>
      <c r="E75" s="135">
        <v>4.5460190324205287</v>
      </c>
      <c r="F75" s="135">
        <v>2.0289176964417059</v>
      </c>
      <c r="G75" s="135">
        <f t="shared" si="19"/>
        <v>2.5171013359788228</v>
      </c>
      <c r="H75" s="137" t="str">
        <f t="shared" si="20"/>
        <v>yes</v>
      </c>
      <c r="I75" s="135"/>
      <c r="J75" s="138">
        <v>-1.7576495097909297</v>
      </c>
      <c r="K75" s="135">
        <v>4.6411613674697083</v>
      </c>
      <c r="L75" s="135">
        <f t="shared" si="21"/>
        <v>-264.05499740512937</v>
      </c>
      <c r="M75" s="135">
        <v>1.5241471657279311</v>
      </c>
      <c r="N75" s="138">
        <v>-5.0394461853097905</v>
      </c>
      <c r="O75" s="135">
        <f t="shared" si="22"/>
        <v>6.5635933510377216</v>
      </c>
      <c r="P75" s="135" t="str">
        <f t="shared" si="23"/>
        <v xml:space="preserve"> </v>
      </c>
      <c r="Q75" s="135"/>
      <c r="R75" s="135">
        <v>10.8470034295774</v>
      </c>
      <c r="S75" s="135">
        <v>6.1517991793105287</v>
      </c>
      <c r="T75" s="138">
        <f t="shared" si="24"/>
        <v>56.714273386656458</v>
      </c>
      <c r="U75" s="135">
        <v>15.196982345765715</v>
      </c>
      <c r="V75" s="135">
        <v>6.4970245133890865</v>
      </c>
      <c r="W75" s="135">
        <f t="shared" si="25"/>
        <v>8.6999578323766293</v>
      </c>
      <c r="X75" s="138" t="str">
        <f t="shared" si="26"/>
        <v>yes</v>
      </c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>
        <v>5.5457059587887425</v>
      </c>
      <c r="AN75" s="135">
        <v>2.5672213202983003</v>
      </c>
      <c r="AO75" s="137">
        <f t="shared" si="27"/>
        <v>46.292056221080571</v>
      </c>
      <c r="AP75" s="135">
        <v>7.3610055631783524</v>
      </c>
      <c r="AQ75" s="135">
        <v>3.7304063543991326</v>
      </c>
      <c r="AR75" s="135">
        <f t="shared" si="28"/>
        <v>3.6305992087792198</v>
      </c>
      <c r="AS75" s="137" t="str">
        <f t="shared" si="29"/>
        <v>yes</v>
      </c>
      <c r="AT75" s="135"/>
      <c r="AU75" s="135">
        <v>3.2141484139965355</v>
      </c>
      <c r="AV75" s="135">
        <v>2.4444761622999396</v>
      </c>
      <c r="AW75" s="137">
        <f t="shared" si="30"/>
        <v>76.053618173170463</v>
      </c>
      <c r="AX75" s="135">
        <v>4.9426540848076899</v>
      </c>
      <c r="AY75" s="135">
        <v>1.4856427431853809</v>
      </c>
      <c r="AZ75" s="135">
        <f t="shared" si="31"/>
        <v>3.4570113416223087</v>
      </c>
      <c r="BA75" s="137" t="str">
        <f t="shared" si="32"/>
        <v>yes</v>
      </c>
      <c r="BB75" s="135"/>
      <c r="BC75" s="135">
        <v>5.0128487213032447</v>
      </c>
      <c r="BD75" s="135">
        <v>0.26390208969644935</v>
      </c>
      <c r="BE75" s="135">
        <f t="shared" si="33"/>
        <v>5.2645133409858786</v>
      </c>
      <c r="BF75" s="135">
        <v>5.1994556784969221</v>
      </c>
      <c r="BG75" s="135">
        <v>4.8262417641095663</v>
      </c>
      <c r="BH75" s="135">
        <f t="shared" si="34"/>
        <v>0.37321391438735585</v>
      </c>
      <c r="BI75" s="135" t="str">
        <f t="shared" si="35"/>
        <v xml:space="preserve"> </v>
      </c>
      <c r="BJ75" s="135"/>
    </row>
    <row r="76" spans="1:62" x14ac:dyDescent="0.25">
      <c r="A76" t="s">
        <v>113</v>
      </c>
      <c r="B76" s="135">
        <v>12.907340352739732</v>
      </c>
      <c r="C76" s="135">
        <v>0.55591219516664925</v>
      </c>
      <c r="D76" s="135">
        <f t="shared" si="18"/>
        <v>4.3069461250291621</v>
      </c>
      <c r="E76" s="135">
        <v>13.300429635686388</v>
      </c>
      <c r="F76" s="135">
        <v>12.514251069793076</v>
      </c>
      <c r="G76" s="135">
        <f t="shared" si="19"/>
        <v>0.78617856589331225</v>
      </c>
      <c r="H76" s="135" t="str">
        <f t="shared" si="20"/>
        <v xml:space="preserve"> </v>
      </c>
      <c r="I76" s="135"/>
      <c r="J76" s="135">
        <v>8.5739587075993917</v>
      </c>
      <c r="K76" s="135">
        <v>0.32934873365275102</v>
      </c>
      <c r="L76" s="135">
        <f t="shared" si="21"/>
        <v>3.841268017314313</v>
      </c>
      <c r="M76" s="135">
        <v>8.8068434305404679</v>
      </c>
      <c r="N76" s="135">
        <v>8.3410739846583155</v>
      </c>
      <c r="O76" s="135">
        <f t="shared" si="22"/>
        <v>0.46576944588215241</v>
      </c>
      <c r="P76" s="135" t="str">
        <f t="shared" si="23"/>
        <v xml:space="preserve"> </v>
      </c>
      <c r="Q76" s="135"/>
      <c r="R76" s="135">
        <v>9.3167705370517311</v>
      </c>
      <c r="S76" s="135">
        <v>0.48711144225489605</v>
      </c>
      <c r="T76" s="135">
        <f t="shared" si="24"/>
        <v>5.2283292833896633</v>
      </c>
      <c r="U76" s="135">
        <v>9.6612103410637271</v>
      </c>
      <c r="V76" s="135">
        <v>8.9723307330397351</v>
      </c>
      <c r="W76" s="135">
        <f t="shared" si="25"/>
        <v>0.68887960802399206</v>
      </c>
      <c r="X76" s="135" t="str">
        <f t="shared" si="26"/>
        <v xml:space="preserve"> </v>
      </c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>
        <v>7.6871333579202119</v>
      </c>
      <c r="AN76" s="135">
        <v>9.4729110606523184E-2</v>
      </c>
      <c r="AO76" s="135">
        <f t="shared" si="27"/>
        <v>1.2323073660342034</v>
      </c>
      <c r="AP76" s="135">
        <v>7.7541169544058741</v>
      </c>
      <c r="AQ76" s="135">
        <v>7.6201497614345488</v>
      </c>
      <c r="AR76" s="135">
        <f t="shared" si="28"/>
        <v>0.13396719297132531</v>
      </c>
      <c r="AS76" s="135" t="str">
        <f t="shared" si="29"/>
        <v xml:space="preserve"> </v>
      </c>
      <c r="AT76" s="135"/>
      <c r="AU76" s="135">
        <v>5.1581320158887305</v>
      </c>
      <c r="AV76" s="135">
        <v>0.16678595524831655</v>
      </c>
      <c r="AW76" s="135">
        <f t="shared" si="30"/>
        <v>3.2334565058544715</v>
      </c>
      <c r="AX76" s="135">
        <v>5.2760674958514961</v>
      </c>
      <c r="AY76" s="135">
        <v>5.0401965359259648</v>
      </c>
      <c r="AZ76" s="135">
        <f t="shared" si="31"/>
        <v>0.23587095992553131</v>
      </c>
      <c r="BA76" s="135" t="str">
        <f t="shared" si="32"/>
        <v xml:space="preserve"> </v>
      </c>
      <c r="BB76" s="135"/>
      <c r="BC76" s="135">
        <v>5.4373528853676829</v>
      </c>
      <c r="BD76" s="135">
        <v>0.15492221597982653</v>
      </c>
      <c r="BE76" s="135">
        <f t="shared" si="33"/>
        <v>2.8492212892183919</v>
      </c>
      <c r="BF76" s="135">
        <v>5.5468994348434579</v>
      </c>
      <c r="BG76" s="135">
        <v>5.3278063358919079</v>
      </c>
      <c r="BH76" s="135">
        <f t="shared" si="34"/>
        <v>0.21909309895155005</v>
      </c>
      <c r="BI76" s="135" t="str">
        <f t="shared" si="35"/>
        <v xml:space="preserve"> </v>
      </c>
      <c r="BJ76" s="135"/>
    </row>
    <row r="77" spans="1:62" x14ac:dyDescent="0.25">
      <c r="A77" s="182">
        <v>45485</v>
      </c>
      <c r="B77" s="137">
        <v>14.647929826914483</v>
      </c>
      <c r="C77" s="137">
        <v>0.58135137676601112</v>
      </c>
      <c r="D77" s="135">
        <f t="shared" si="18"/>
        <v>3.9688296137097892</v>
      </c>
      <c r="E77" s="137">
        <v>15.059007327677849</v>
      </c>
      <c r="F77" s="137">
        <v>14.236852326151118</v>
      </c>
      <c r="G77" s="135">
        <f t="shared" si="19"/>
        <v>0.82215500152673116</v>
      </c>
      <c r="H77" s="135" t="str">
        <f t="shared" si="20"/>
        <v xml:space="preserve"> </v>
      </c>
      <c r="I77" s="135"/>
      <c r="J77" s="137">
        <v>9.6245853025520489</v>
      </c>
      <c r="K77" s="137">
        <v>0.97827979002481158</v>
      </c>
      <c r="L77" s="135">
        <f t="shared" si="21"/>
        <v>10.164383807429205</v>
      </c>
      <c r="M77" s="137">
        <v>10.316333575976355</v>
      </c>
      <c r="N77" s="137">
        <v>8.9328370291277412</v>
      </c>
      <c r="O77" s="135">
        <f t="shared" si="22"/>
        <v>1.3834965468486136</v>
      </c>
      <c r="P77" s="135" t="str">
        <f t="shared" si="23"/>
        <v xml:space="preserve"> </v>
      </c>
      <c r="Q77" s="135"/>
      <c r="R77" s="137">
        <v>10.800190727379235</v>
      </c>
      <c r="S77" s="137">
        <v>0.85339608850653026</v>
      </c>
      <c r="T77" s="135">
        <f t="shared" si="24"/>
        <v>7.9016760911741288</v>
      </c>
      <c r="U77" s="137">
        <v>11.40363288860026</v>
      </c>
      <c r="V77" s="137">
        <v>10.196748566158211</v>
      </c>
      <c r="W77" s="135">
        <f t="shared" si="25"/>
        <v>1.2068843224420487</v>
      </c>
      <c r="X77" s="135" t="str">
        <f t="shared" si="26"/>
        <v xml:space="preserve"> </v>
      </c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  <c r="AI77" s="135"/>
      <c r="AJ77" s="135"/>
      <c r="AK77" s="135"/>
      <c r="AL77" s="135"/>
      <c r="AM77" s="135">
        <v>15.23306239467362</v>
      </c>
      <c r="AN77" s="135">
        <v>2.2346717993100174</v>
      </c>
      <c r="AO77" s="135">
        <f t="shared" si="27"/>
        <v>14.669878855688209</v>
      </c>
      <c r="AP77" s="135">
        <v>16.813213977692079</v>
      </c>
      <c r="AQ77" s="135">
        <v>13.652910811655161</v>
      </c>
      <c r="AR77" s="135">
        <f t="shared" si="28"/>
        <v>3.1603031660369183</v>
      </c>
      <c r="AS77" s="135" t="str">
        <f t="shared" si="29"/>
        <v xml:space="preserve"> </v>
      </c>
      <c r="AT77" s="135"/>
      <c r="AU77" s="135">
        <v>7.6850052918197127</v>
      </c>
      <c r="AV77" s="135">
        <v>3.1618211633233595</v>
      </c>
      <c r="AW77" s="137">
        <f t="shared" si="30"/>
        <v>41.142732415408396</v>
      </c>
      <c r="AX77" s="135">
        <v>9.9207504773048001</v>
      </c>
      <c r="AY77" s="135">
        <v>5.4492601063346253</v>
      </c>
      <c r="AZ77" s="135">
        <f t="shared" si="31"/>
        <v>4.4714903709701748</v>
      </c>
      <c r="BA77" s="137" t="str">
        <f t="shared" si="32"/>
        <v>yes</v>
      </c>
      <c r="BB77" s="135"/>
      <c r="BC77" s="135">
        <v>16.2283227711359</v>
      </c>
      <c r="BD77" s="135">
        <v>1.9933711326286483</v>
      </c>
      <c r="BE77" s="135">
        <f t="shared" si="33"/>
        <v>12.283284974921179</v>
      </c>
      <c r="BF77" s="135">
        <v>17.637849016439148</v>
      </c>
      <c r="BG77" s="135">
        <v>14.818796525832649</v>
      </c>
      <c r="BH77" s="135">
        <f t="shared" si="34"/>
        <v>2.8190524906064987</v>
      </c>
      <c r="BI77" s="135" t="str">
        <f t="shared" si="35"/>
        <v xml:space="preserve"> </v>
      </c>
      <c r="BJ77" s="135"/>
    </row>
    <row r="78" spans="1:62" x14ac:dyDescent="0.25">
      <c r="A78" t="s">
        <v>115</v>
      </c>
      <c r="B78" s="135">
        <v>23.419973471311451</v>
      </c>
      <c r="C78" s="135">
        <v>1.7201074244605559</v>
      </c>
      <c r="D78" s="135">
        <f t="shared" si="18"/>
        <v>7.3446173052570698</v>
      </c>
      <c r="E78" s="135">
        <v>24.63627309551681</v>
      </c>
      <c r="F78" s="135">
        <v>22.203673847106092</v>
      </c>
      <c r="G78" s="135">
        <f t="shared" si="19"/>
        <v>2.4325992484107175</v>
      </c>
      <c r="H78" s="135" t="str">
        <f t="shared" si="20"/>
        <v xml:space="preserve"> </v>
      </c>
      <c r="I78" s="135"/>
      <c r="J78" s="135">
        <v>14.813671186505617</v>
      </c>
      <c r="K78" s="135">
        <v>1.9520198870872396</v>
      </c>
      <c r="L78" s="135">
        <f t="shared" si="21"/>
        <v>13.177151446870338</v>
      </c>
      <c r="M78" s="135">
        <v>16.193957685675997</v>
      </c>
      <c r="N78" s="135">
        <v>13.433384687335238</v>
      </c>
      <c r="O78" s="135">
        <f t="shared" si="22"/>
        <v>2.7605729983407592</v>
      </c>
      <c r="P78" s="135" t="str">
        <f t="shared" si="23"/>
        <v xml:space="preserve"> </v>
      </c>
      <c r="Q78" s="135"/>
      <c r="R78" s="135">
        <v>18.503549912332549</v>
      </c>
      <c r="S78" s="135">
        <v>0.49861179464734301</v>
      </c>
      <c r="T78" s="135">
        <f t="shared" si="24"/>
        <v>2.694681815163587</v>
      </c>
      <c r="U78" s="135">
        <v>18.856121693507347</v>
      </c>
      <c r="V78" s="135">
        <v>18.15097813115775</v>
      </c>
      <c r="W78" s="135">
        <f t="shared" si="25"/>
        <v>0.70514356234959763</v>
      </c>
      <c r="X78" s="135" t="str">
        <f t="shared" si="26"/>
        <v xml:space="preserve"> </v>
      </c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  <c r="AI78" s="135"/>
      <c r="AJ78" s="135"/>
      <c r="AK78" s="135"/>
      <c r="AL78" s="135"/>
      <c r="AM78" s="135">
        <v>23.942293956652478</v>
      </c>
      <c r="AN78" s="135">
        <v>0.46185988099332431</v>
      </c>
      <c r="AO78" s="135">
        <f t="shared" si="27"/>
        <v>1.9290544248998096</v>
      </c>
      <c r="AP78" s="135">
        <v>24.268878210460663</v>
      </c>
      <c r="AQ78" s="135">
        <v>23.615709702844295</v>
      </c>
      <c r="AR78" s="135">
        <f t="shared" si="28"/>
        <v>0.65316850761636758</v>
      </c>
      <c r="AS78" s="135" t="str">
        <f t="shared" si="29"/>
        <v xml:space="preserve"> </v>
      </c>
      <c r="AT78" s="135"/>
      <c r="AU78" s="135">
        <v>16.251202200652212</v>
      </c>
      <c r="AV78" s="135">
        <v>0.35495304803469285</v>
      </c>
      <c r="AW78" s="135">
        <f t="shared" si="30"/>
        <v>2.1841648614798941</v>
      </c>
      <c r="AX78" s="135">
        <v>16.502191907920334</v>
      </c>
      <c r="AY78" s="135">
        <v>16.00021249338409</v>
      </c>
      <c r="AZ78" s="135">
        <f t="shared" si="31"/>
        <v>0.50197941453624395</v>
      </c>
      <c r="BA78" s="135" t="str">
        <f t="shared" si="32"/>
        <v xml:space="preserve"> </v>
      </c>
      <c r="BB78" s="135"/>
      <c r="BC78" s="135">
        <v>16.535847275400567</v>
      </c>
      <c r="BD78" s="135">
        <v>0.22984969086053389</v>
      </c>
      <c r="BE78" s="135">
        <f t="shared" si="33"/>
        <v>1.3900085495012289</v>
      </c>
      <c r="BF78" s="135">
        <v>16.698375550461698</v>
      </c>
      <c r="BG78" s="135">
        <v>16.373319000339436</v>
      </c>
      <c r="BH78" s="135">
        <f t="shared" si="34"/>
        <v>0.32505655012226242</v>
      </c>
      <c r="BI78" s="135" t="str">
        <f t="shared" si="35"/>
        <v xml:space="preserve"> </v>
      </c>
      <c r="BJ78" s="135"/>
    </row>
    <row r="79" spans="1:62" x14ac:dyDescent="0.25">
      <c r="A79">
        <v>49</v>
      </c>
      <c r="B79" s="135">
        <v>29.582133994195726</v>
      </c>
      <c r="C79" s="135">
        <v>12.691332729458509</v>
      </c>
      <c r="D79" s="135">
        <f t="shared" si="18"/>
        <v>42.902018941394353</v>
      </c>
      <c r="E79" s="135">
        <v>50.128444597346387</v>
      </c>
      <c r="F79" s="135">
        <v>17.925901685926522</v>
      </c>
      <c r="G79" s="135">
        <f t="shared" si="19"/>
        <v>32.202542911419869</v>
      </c>
      <c r="H79" s="135" t="str">
        <f t="shared" si="20"/>
        <v>yes</v>
      </c>
      <c r="I79" s="135"/>
      <c r="J79" s="135">
        <v>18.630460016278597</v>
      </c>
      <c r="K79" s="135">
        <v>9.7635404278616065</v>
      </c>
      <c r="L79" s="135">
        <f t="shared" si="21"/>
        <v>52.406330382237428</v>
      </c>
      <c r="M79" s="135">
        <v>36.634296141564896</v>
      </c>
      <c r="N79" s="135">
        <v>9.5098759820131527</v>
      </c>
      <c r="O79" s="135">
        <f t="shared" si="22"/>
        <v>27.124420159551743</v>
      </c>
      <c r="P79" s="135" t="str">
        <f t="shared" si="23"/>
        <v>yes</v>
      </c>
      <c r="Q79" s="135"/>
      <c r="R79" s="135">
        <v>23.546099052521825</v>
      </c>
      <c r="S79" s="135">
        <v>8.9876403807415635</v>
      </c>
      <c r="T79" s="135">
        <f t="shared" si="24"/>
        <v>38.170400798424289</v>
      </c>
      <c r="U79" s="135">
        <v>42.497086512753732</v>
      </c>
      <c r="V79" s="135">
        <v>14.303058264048016</v>
      </c>
      <c r="W79" s="135">
        <f t="shared" si="25"/>
        <v>28.194028248705717</v>
      </c>
      <c r="X79" s="135" t="str">
        <f t="shared" si="26"/>
        <v xml:space="preserve"> </v>
      </c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135">
        <v>29.901001651528546</v>
      </c>
      <c r="AN79" s="135">
        <v>16.276904010717924</v>
      </c>
      <c r="AO79" s="135">
        <f t="shared" si="27"/>
        <v>54.435982447717926</v>
      </c>
      <c r="AP79" s="135">
        <v>51.032847802545035</v>
      </c>
      <c r="AQ79" s="135">
        <v>11.890917889663189</v>
      </c>
      <c r="AR79" s="135">
        <f t="shared" si="28"/>
        <v>39.141929912881849</v>
      </c>
      <c r="AS79" s="135" t="str">
        <f t="shared" si="29"/>
        <v>yes</v>
      </c>
      <c r="AT79" s="135"/>
      <c r="AU79" s="135">
        <v>20.351562380971831</v>
      </c>
      <c r="AV79" s="135">
        <v>12.465565565885404</v>
      </c>
      <c r="AW79" s="135">
        <f t="shared" si="30"/>
        <v>61.251147860472742</v>
      </c>
      <c r="AX79" s="135">
        <v>39.277499299551835</v>
      </c>
      <c r="AY79" s="135">
        <v>7.9643280778679282</v>
      </c>
      <c r="AZ79" s="135">
        <f t="shared" si="31"/>
        <v>31.313171221683906</v>
      </c>
      <c r="BA79" s="135" t="str">
        <f t="shared" si="32"/>
        <v>yes</v>
      </c>
      <c r="BB79" s="135"/>
      <c r="BC79" s="135">
        <v>20.531294431696935</v>
      </c>
      <c r="BD79" s="135">
        <v>10.684875153050456</v>
      </c>
      <c r="BE79" s="135">
        <f t="shared" si="33"/>
        <v>52.041897253953792</v>
      </c>
      <c r="BF79" s="135">
        <v>37.263070628870231</v>
      </c>
      <c r="BG79" s="135">
        <v>8.13189157750897</v>
      </c>
      <c r="BH79" s="135">
        <f t="shared" si="34"/>
        <v>29.131179051361261</v>
      </c>
      <c r="BI79" s="135" t="str">
        <f t="shared" si="35"/>
        <v>yes</v>
      </c>
      <c r="BJ79" s="135"/>
    </row>
    <row r="80" spans="1:62" x14ac:dyDescent="0.25">
      <c r="A80" t="s">
        <v>104</v>
      </c>
      <c r="B80" s="135">
        <v>20.621066260834937</v>
      </c>
      <c r="C80" s="135">
        <v>0.49675907602065478</v>
      </c>
      <c r="D80" s="135">
        <f t="shared" si="18"/>
        <v>2.4089883119387312</v>
      </c>
      <c r="E80" s="135">
        <v>20.972327972105106</v>
      </c>
      <c r="F80" s="135">
        <v>20.269804549564768</v>
      </c>
      <c r="G80" s="135">
        <f t="shared" si="19"/>
        <v>0.70252342254033806</v>
      </c>
      <c r="H80" s="135" t="str">
        <f t="shared" si="20"/>
        <v xml:space="preserve"> </v>
      </c>
      <c r="I80" s="135"/>
      <c r="J80" s="135">
        <v>9.6713734586255811</v>
      </c>
      <c r="K80" s="135">
        <v>0.22839192171436098</v>
      </c>
      <c r="L80" s="135">
        <f t="shared" si="21"/>
        <v>2.3615252031309546</v>
      </c>
      <c r="M80" s="135">
        <v>9.8328709352380095</v>
      </c>
      <c r="N80" s="135">
        <v>9.5098759820131527</v>
      </c>
      <c r="O80" s="135">
        <f t="shared" si="22"/>
        <v>0.32299495322485683</v>
      </c>
      <c r="P80" s="135" t="str">
        <f t="shared" si="23"/>
        <v xml:space="preserve"> </v>
      </c>
      <c r="Q80" s="135"/>
      <c r="R80" s="135">
        <v>23.541839524750117</v>
      </c>
      <c r="S80" s="135">
        <v>0.57698938175847048</v>
      </c>
      <c r="T80" s="135">
        <f t="shared" si="24"/>
        <v>2.4509103511298145</v>
      </c>
      <c r="U80" s="135">
        <v>23.949832629264254</v>
      </c>
      <c r="V80" s="135">
        <v>23.133846420235976</v>
      </c>
      <c r="W80" s="135">
        <f t="shared" si="25"/>
        <v>0.8159862090282779</v>
      </c>
      <c r="X80" s="135" t="str">
        <f t="shared" si="26"/>
        <v xml:space="preserve"> </v>
      </c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  <c r="AI80" s="135"/>
      <c r="AJ80" s="135"/>
      <c r="AK80" s="135"/>
      <c r="AL80" s="135"/>
      <c r="AM80" s="135">
        <v>19.163339418087347</v>
      </c>
      <c r="AN80" s="135">
        <v>2.1948169319499096</v>
      </c>
      <c r="AO80" s="135">
        <f t="shared" si="27"/>
        <v>11.453207001480797</v>
      </c>
      <c r="AP80" s="135">
        <v>20.715309354132195</v>
      </c>
      <c r="AQ80" s="135">
        <v>17.611369482042495</v>
      </c>
      <c r="AR80" s="135">
        <f t="shared" si="28"/>
        <v>3.1039398720897005</v>
      </c>
      <c r="AS80" s="135" t="str">
        <f t="shared" si="29"/>
        <v xml:space="preserve"> </v>
      </c>
      <c r="AT80" s="135"/>
      <c r="AU80" s="135">
        <v>12.461366327873417</v>
      </c>
      <c r="AV80" s="135">
        <v>3.2540123397980039</v>
      </c>
      <c r="AW80" s="137">
        <f t="shared" si="30"/>
        <v>26.112805403364742</v>
      </c>
      <c r="AX80" s="135">
        <v>14.76230051940929</v>
      </c>
      <c r="AY80" s="135">
        <v>10.160432136337542</v>
      </c>
      <c r="AZ80" s="135">
        <f t="shared" si="31"/>
        <v>4.6018683830717482</v>
      </c>
      <c r="BA80" s="137" t="str">
        <f t="shared" si="32"/>
        <v>yes</v>
      </c>
      <c r="BB80" s="135"/>
      <c r="BC80" s="135">
        <v>14.409242143959942</v>
      </c>
      <c r="BD80" s="135">
        <v>2.2772701268733586</v>
      </c>
      <c r="BE80" s="135">
        <f t="shared" si="33"/>
        <v>15.804232478860406</v>
      </c>
      <c r="BF80" s="135">
        <v>16.019515293265645</v>
      </c>
      <c r="BG80" s="135">
        <v>12.798968994654238</v>
      </c>
      <c r="BH80" s="135">
        <f t="shared" si="34"/>
        <v>3.2205462986114064</v>
      </c>
      <c r="BI80" s="135" t="str">
        <f t="shared" si="35"/>
        <v xml:space="preserve"> </v>
      </c>
      <c r="BJ80" s="135"/>
    </row>
    <row r="81" spans="1:62" x14ac:dyDescent="0.25">
      <c r="A81" t="s">
        <v>113</v>
      </c>
      <c r="B81" s="135">
        <v>18.702609424669593</v>
      </c>
      <c r="C81" s="135">
        <v>1.0984306181305592</v>
      </c>
      <c r="D81" s="135">
        <f t="shared" si="18"/>
        <v>5.8731409782940736</v>
      </c>
      <c r="E81" s="135">
        <v>19.479317163412663</v>
      </c>
      <c r="F81" s="135">
        <v>17.925901685926522</v>
      </c>
      <c r="G81" s="135">
        <f t="shared" si="19"/>
        <v>1.5534154774861406</v>
      </c>
      <c r="H81" s="135" t="str">
        <f t="shared" si="20"/>
        <v xml:space="preserve"> </v>
      </c>
      <c r="I81" s="135"/>
      <c r="J81" s="135">
        <v>11.784461766597286</v>
      </c>
      <c r="K81" s="135">
        <v>0.72286864355215641</v>
      </c>
      <c r="L81" s="135">
        <f t="shared" si="21"/>
        <v>6.1340828106473779</v>
      </c>
      <c r="M81" s="135">
        <v>12.295607086360148</v>
      </c>
      <c r="N81" s="135">
        <v>11.273316446834423</v>
      </c>
      <c r="O81" s="135">
        <f t="shared" si="22"/>
        <v>1.0222906395257247</v>
      </c>
      <c r="P81" s="135" t="str">
        <f t="shared" si="23"/>
        <v xml:space="preserve"> </v>
      </c>
      <c r="Q81" s="135"/>
      <c r="R81" s="135">
        <v>14.874017464855459</v>
      </c>
      <c r="S81" s="135">
        <v>0.80745824534362387</v>
      </c>
      <c r="T81" s="135">
        <f t="shared" si="24"/>
        <v>5.4286493023925626</v>
      </c>
      <c r="U81" s="135">
        <v>15.444976665662905</v>
      </c>
      <c r="V81" s="135">
        <v>14.303058264048016</v>
      </c>
      <c r="W81" s="135">
        <f t="shared" si="25"/>
        <v>1.1419184016148893</v>
      </c>
      <c r="X81" s="135" t="str">
        <f t="shared" si="26"/>
        <v xml:space="preserve"> </v>
      </c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  <c r="AI81" s="135"/>
      <c r="AJ81" s="135"/>
      <c r="AK81" s="135"/>
      <c r="AL81" s="135"/>
      <c r="AM81" s="135">
        <v>11.910052039874373</v>
      </c>
      <c r="AN81" s="135">
        <v>2.7059774733348294E-2</v>
      </c>
      <c r="AO81" s="135">
        <f t="shared" si="27"/>
        <v>0.227201146080246</v>
      </c>
      <c r="AP81" s="135">
        <v>11.929186190085556</v>
      </c>
      <c r="AQ81" s="135">
        <v>11.890917889663189</v>
      </c>
      <c r="AR81" s="135">
        <f t="shared" si="28"/>
        <v>3.8268300422366508E-2</v>
      </c>
      <c r="AS81" s="135" t="str">
        <f t="shared" si="29"/>
        <v xml:space="preserve"> </v>
      </c>
      <c r="AT81" s="135"/>
      <c r="AU81" s="135">
        <v>8.0364854076006829</v>
      </c>
      <c r="AV81" s="135">
        <v>0.10204587433274349</v>
      </c>
      <c r="AW81" s="135">
        <f t="shared" si="30"/>
        <v>1.2697823632732708</v>
      </c>
      <c r="AX81" s="135">
        <v>8.1086427373334367</v>
      </c>
      <c r="AY81" s="135">
        <v>7.9643280778679282</v>
      </c>
      <c r="AZ81" s="135">
        <f t="shared" si="31"/>
        <v>0.14431465946550848</v>
      </c>
      <c r="BA81" s="135" t="str">
        <f t="shared" si="32"/>
        <v xml:space="preserve"> </v>
      </c>
      <c r="BB81" s="135"/>
      <c r="BC81" s="135">
        <v>8.3281682593884323</v>
      </c>
      <c r="BD81" s="135">
        <v>0.27757714549154722</v>
      </c>
      <c r="BE81" s="135">
        <f t="shared" si="33"/>
        <v>3.332991563644641</v>
      </c>
      <c r="BF81" s="135">
        <v>8.5244449412678946</v>
      </c>
      <c r="BG81" s="135">
        <v>8.13189157750897</v>
      </c>
      <c r="BH81" s="135">
        <f t="shared" si="34"/>
        <v>0.39255336375892469</v>
      </c>
      <c r="BI81" s="135" t="str">
        <f t="shared" si="35"/>
        <v xml:space="preserve"> </v>
      </c>
      <c r="BJ81" s="135"/>
    </row>
    <row r="82" spans="1:62" x14ac:dyDescent="0.25">
      <c r="A82" t="s">
        <v>114</v>
      </c>
      <c r="B82" s="135">
        <v>30.435079863556126</v>
      </c>
      <c r="C82" s="135">
        <v>1.1537983862146328</v>
      </c>
      <c r="D82" s="135">
        <f t="shared" si="18"/>
        <v>3.7910148137847521</v>
      </c>
      <c r="E82" s="135">
        <v>31.250938526570682</v>
      </c>
      <c r="F82" s="135">
        <v>29.619221200541567</v>
      </c>
      <c r="G82" s="135">
        <f t="shared" si="19"/>
        <v>1.6317173260291149</v>
      </c>
      <c r="H82" s="135" t="str">
        <f t="shared" si="20"/>
        <v xml:space="preserve"> </v>
      </c>
      <c r="I82" s="135"/>
      <c r="J82" s="135">
        <v>21.126342015119025</v>
      </c>
      <c r="K82" s="135">
        <v>1.2801270396232516</v>
      </c>
      <c r="L82" s="135">
        <f t="shared" si="21"/>
        <v>6.0593880318094406</v>
      </c>
      <c r="M82" s="135">
        <v>22.031528525616888</v>
      </c>
      <c r="N82" s="135">
        <v>20.221155504621162</v>
      </c>
      <c r="O82" s="135">
        <f t="shared" si="22"/>
        <v>1.8103730209957263</v>
      </c>
      <c r="P82" s="135" t="str">
        <f t="shared" si="23"/>
        <v xml:space="preserve"> </v>
      </c>
      <c r="Q82" s="135"/>
      <c r="R82" s="135">
        <v>20.013786374139755</v>
      </c>
      <c r="S82" s="135">
        <v>0.27160660482875587</v>
      </c>
      <c r="T82" s="135">
        <f t="shared" si="24"/>
        <v>1.3570975514143822</v>
      </c>
      <c r="U82" s="135">
        <v>20.205841246228868</v>
      </c>
      <c r="V82" s="135">
        <v>19.821731502050646</v>
      </c>
      <c r="W82" s="135">
        <f t="shared" si="25"/>
        <v>0.38410974417822175</v>
      </c>
      <c r="X82" s="135" t="str">
        <f t="shared" si="26"/>
        <v xml:space="preserve"> </v>
      </c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  <c r="AI82" s="135"/>
      <c r="AJ82" s="135"/>
      <c r="AK82" s="135"/>
      <c r="AL82" s="135"/>
      <c r="AM82" s="135">
        <v>38.272961719886403</v>
      </c>
      <c r="AN82" s="135">
        <v>1.2783320220935213</v>
      </c>
      <c r="AO82" s="135">
        <f t="shared" si="27"/>
        <v>3.3400394551365684</v>
      </c>
      <c r="AP82" s="135">
        <v>39.176878961316682</v>
      </c>
      <c r="AQ82" s="135">
        <v>37.369044478456125</v>
      </c>
      <c r="AR82" s="135">
        <f t="shared" si="28"/>
        <v>1.8078344828605566</v>
      </c>
      <c r="AS82" s="135" t="str">
        <f t="shared" si="29"/>
        <v xml:space="preserve"> </v>
      </c>
      <c r="AT82" s="135"/>
      <c r="AU82" s="135">
        <v>22.759599133558002</v>
      </c>
      <c r="AV82" s="135">
        <v>1.293129912176838</v>
      </c>
      <c r="AW82" s="135">
        <f t="shared" si="30"/>
        <v>5.6816901940516882</v>
      </c>
      <c r="AX82" s="135">
        <v>23.673980063413385</v>
      </c>
      <c r="AY82" s="135">
        <v>21.845218203702618</v>
      </c>
      <c r="AZ82" s="135">
        <f t="shared" si="31"/>
        <v>1.8287618597107667</v>
      </c>
      <c r="BA82" s="135" t="str">
        <f t="shared" si="32"/>
        <v xml:space="preserve"> </v>
      </c>
      <c r="BB82" s="135"/>
      <c r="BC82" s="135">
        <v>33.353729560606062</v>
      </c>
      <c r="BD82" s="135">
        <v>5.5286431586812812</v>
      </c>
      <c r="BE82" s="135">
        <f t="shared" si="33"/>
        <v>16.575786970495606</v>
      </c>
      <c r="BF82" s="135">
        <v>37.263070628870231</v>
      </c>
      <c r="BG82" s="135">
        <v>29.44438849234189</v>
      </c>
      <c r="BH82" s="135">
        <f t="shared" si="34"/>
        <v>7.8186821365283414</v>
      </c>
      <c r="BI82" s="135" t="str">
        <f t="shared" si="35"/>
        <v xml:space="preserve"> </v>
      </c>
      <c r="BJ82" s="135"/>
    </row>
    <row r="83" spans="1:62" x14ac:dyDescent="0.25">
      <c r="A83" t="s">
        <v>115</v>
      </c>
      <c r="B83" s="135">
        <v>48.569780427722236</v>
      </c>
      <c r="C83" s="135">
        <v>2.204284007867428</v>
      </c>
      <c r="D83" s="135">
        <f t="shared" si="18"/>
        <v>4.5383857790909135</v>
      </c>
      <c r="E83" s="135">
        <v>50.128444597346387</v>
      </c>
      <c r="F83" s="135">
        <v>47.011116258098092</v>
      </c>
      <c r="G83" s="135">
        <f t="shared" si="19"/>
        <v>3.1173283392482958</v>
      </c>
      <c r="H83" s="135" t="str">
        <f t="shared" si="20"/>
        <v xml:space="preserve"> </v>
      </c>
      <c r="I83" s="135"/>
      <c r="J83" s="135">
        <v>31.939662824772487</v>
      </c>
      <c r="K83" s="135">
        <v>6.639214106976433</v>
      </c>
      <c r="L83" s="135">
        <f t="shared" si="21"/>
        <v>20.78673824266874</v>
      </c>
      <c r="M83" s="135">
        <v>36.634296141564896</v>
      </c>
      <c r="N83" s="135">
        <v>27.245029507980078</v>
      </c>
      <c r="O83" s="135">
        <f t="shared" si="22"/>
        <v>9.3892666335848176</v>
      </c>
      <c r="P83" s="137" t="s">
        <v>147</v>
      </c>
      <c r="Q83" s="135"/>
      <c r="R83" s="135">
        <v>35.754752846341972</v>
      </c>
      <c r="S83" s="135">
        <v>9.5350997130842128</v>
      </c>
      <c r="T83" s="135">
        <f t="shared" si="24"/>
        <v>26.668062156832217</v>
      </c>
      <c r="U83" s="135">
        <v>42.497086512753732</v>
      </c>
      <c r="V83" s="135">
        <v>29.012419179930205</v>
      </c>
      <c r="W83" s="135">
        <f t="shared" si="25"/>
        <v>13.484667332823527</v>
      </c>
      <c r="X83" s="135" t="str">
        <f t="shared" si="26"/>
        <v xml:space="preserve"> </v>
      </c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  <c r="AI83" s="135"/>
      <c r="AJ83" s="135"/>
      <c r="AK83" s="135"/>
      <c r="AL83" s="135"/>
      <c r="AM83" s="135">
        <v>50.257653428266067</v>
      </c>
      <c r="AN83" s="135">
        <v>1.0962903975799805</v>
      </c>
      <c r="AO83" s="135">
        <f t="shared" si="27"/>
        <v>2.1813401995474013</v>
      </c>
      <c r="AP83" s="135">
        <v>51.032847802545035</v>
      </c>
      <c r="AQ83" s="135">
        <v>49.482459053987093</v>
      </c>
      <c r="AR83" s="135">
        <f t="shared" si="28"/>
        <v>1.5503887485579426</v>
      </c>
      <c r="AS83" s="135" t="str">
        <f t="shared" si="29"/>
        <v xml:space="preserve"> </v>
      </c>
      <c r="AT83" s="135"/>
      <c r="AU83" s="135">
        <v>38.148798654855227</v>
      </c>
      <c r="AV83" s="135">
        <v>1.596223759589162</v>
      </c>
      <c r="AW83" s="135">
        <f t="shared" si="30"/>
        <v>4.1842045251037261</v>
      </c>
      <c r="AX83" s="135">
        <v>39.277499299551835</v>
      </c>
      <c r="AY83" s="135">
        <v>37.020098010158613</v>
      </c>
      <c r="AZ83" s="135">
        <f t="shared" si="31"/>
        <v>2.257401289393222</v>
      </c>
      <c r="BA83" s="135" t="str">
        <f t="shared" si="32"/>
        <v xml:space="preserve"> </v>
      </c>
      <c r="BB83" s="135"/>
      <c r="BC83" s="135">
        <v>26.034037762833314</v>
      </c>
      <c r="BD83" s="135">
        <v>1.0748567283182351</v>
      </c>
      <c r="BE83" s="135">
        <f t="shared" si="33"/>
        <v>4.128659327108763</v>
      </c>
      <c r="BF83" s="135">
        <v>26.794076244231238</v>
      </c>
      <c r="BG83" s="135">
        <v>25.273999281435387</v>
      </c>
      <c r="BH83" s="135">
        <f t="shared" si="34"/>
        <v>1.5200769627958515</v>
      </c>
      <c r="BI83" s="135" t="str">
        <f t="shared" si="35"/>
        <v xml:space="preserve"> </v>
      </c>
      <c r="BJ83" s="135"/>
    </row>
    <row r="84" spans="1:62" x14ac:dyDescent="0.25">
      <c r="A84">
        <v>57</v>
      </c>
      <c r="B84" s="135">
        <v>11.285238875342735</v>
      </c>
      <c r="C84" s="135">
        <v>5.3259933298214328</v>
      </c>
      <c r="D84" s="135">
        <f t="shared" si="18"/>
        <v>47.194334020330444</v>
      </c>
      <c r="E84" s="135">
        <v>19.288495570323413</v>
      </c>
      <c r="F84" s="135">
        <v>6.0887694239274905</v>
      </c>
      <c r="G84" s="135">
        <f t="shared" si="19"/>
        <v>13.199726146395921</v>
      </c>
      <c r="H84" s="135" t="str">
        <f t="shared" si="20"/>
        <v>yes</v>
      </c>
      <c r="I84" s="135"/>
      <c r="J84" s="135">
        <v>7.781562541864969</v>
      </c>
      <c r="K84" s="135">
        <v>4.3108401364210236</v>
      </c>
      <c r="L84" s="135">
        <f t="shared" si="21"/>
        <v>55.398130044301688</v>
      </c>
      <c r="M84" s="135">
        <v>14.337422305461754</v>
      </c>
      <c r="N84" s="135">
        <v>4.1553605101799471</v>
      </c>
      <c r="O84" s="135">
        <f t="shared" si="22"/>
        <v>10.182061795281808</v>
      </c>
      <c r="P84" s="135" t="str">
        <f t="shared" si="23"/>
        <v>yes</v>
      </c>
      <c r="Q84" s="135"/>
      <c r="R84" s="135">
        <v>7.5329041169771989</v>
      </c>
      <c r="S84" s="135">
        <v>2.5587884721363312</v>
      </c>
      <c r="T84" s="135">
        <f t="shared" si="24"/>
        <v>33.968154013396905</v>
      </c>
      <c r="U84" s="135">
        <v>11.051215263522732</v>
      </c>
      <c r="V84" s="135">
        <v>4.1568291645572186</v>
      </c>
      <c r="W84" s="135">
        <f t="shared" si="25"/>
        <v>6.894386098965513</v>
      </c>
      <c r="X84" s="135" t="str">
        <f t="shared" si="26"/>
        <v xml:space="preserve"> </v>
      </c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  <c r="AI84" s="135"/>
      <c r="AJ84" s="135"/>
      <c r="AK84" s="135"/>
      <c r="AL84" s="135"/>
      <c r="AM84" s="135">
        <v>11.253635610857064</v>
      </c>
      <c r="AN84" s="135">
        <v>4.8147570860123841</v>
      </c>
      <c r="AO84" s="135">
        <f t="shared" si="27"/>
        <v>42.784014451003692</v>
      </c>
      <c r="AP84" s="135">
        <v>18.721530327149665</v>
      </c>
      <c r="AQ84" s="135">
        <v>7.2528809259724216</v>
      </c>
      <c r="AR84" s="135">
        <f t="shared" si="28"/>
        <v>11.468649401177244</v>
      </c>
      <c r="AS84" s="135" t="str">
        <f t="shared" si="29"/>
        <v>yes</v>
      </c>
      <c r="AT84" s="135"/>
      <c r="AU84" s="135">
        <v>7.1227575049644871</v>
      </c>
      <c r="AV84" s="135">
        <v>4.0453727827731569</v>
      </c>
      <c r="AW84" s="135">
        <f t="shared" si="30"/>
        <v>56.795037314601473</v>
      </c>
      <c r="AX84" s="135">
        <v>13.693532855875455</v>
      </c>
      <c r="AY84" s="135">
        <v>4.0597595938043947</v>
      </c>
      <c r="AZ84" s="135">
        <f t="shared" si="31"/>
        <v>9.6337732620710597</v>
      </c>
      <c r="BA84" s="135" t="str">
        <f t="shared" si="32"/>
        <v>yes</v>
      </c>
      <c r="BB84" s="135"/>
      <c r="BC84" s="135">
        <v>8.8813879276690386</v>
      </c>
      <c r="BD84" s="135">
        <v>2.2057994331572846</v>
      </c>
      <c r="BE84" s="135">
        <f t="shared" si="33"/>
        <v>24.836201854051961</v>
      </c>
      <c r="BF84" s="135">
        <v>12.263322232917709</v>
      </c>
      <c r="BG84" s="135">
        <v>6.8652108641612566</v>
      </c>
      <c r="BH84" s="135">
        <f t="shared" si="34"/>
        <v>5.3981113687564521</v>
      </c>
      <c r="BI84" s="135" t="str">
        <f t="shared" si="35"/>
        <v xml:space="preserve"> </v>
      </c>
      <c r="BJ84" s="135"/>
    </row>
    <row r="85" spans="1:62" x14ac:dyDescent="0.25">
      <c r="A85" t="s">
        <v>116</v>
      </c>
      <c r="B85" s="135">
        <v>6.1768084315207092</v>
      </c>
      <c r="C85" s="135">
        <v>0.12450595855618028</v>
      </c>
      <c r="D85" s="135">
        <f t="shared" si="18"/>
        <v>2.0157005019099699</v>
      </c>
      <c r="E85" s="135">
        <v>6.2648474391139279</v>
      </c>
      <c r="F85" s="135">
        <v>6.0887694239274905</v>
      </c>
      <c r="G85" s="135">
        <f t="shared" si="19"/>
        <v>0.1760780151864374</v>
      </c>
      <c r="H85" s="135" t="str">
        <f t="shared" si="20"/>
        <v xml:space="preserve"> </v>
      </c>
      <c r="I85" s="135"/>
      <c r="J85" s="135">
        <v>4.2050947058835026</v>
      </c>
      <c r="K85" s="135">
        <v>7.0334774077677117E-2</v>
      </c>
      <c r="L85" s="135">
        <f t="shared" si="21"/>
        <v>1.6726085616875441</v>
      </c>
      <c r="M85" s="135">
        <v>4.2548289015870582</v>
      </c>
      <c r="N85" s="135">
        <v>4.1553605101799471</v>
      </c>
      <c r="O85" s="135">
        <f t="shared" si="22"/>
        <v>9.9468391407111056E-2</v>
      </c>
      <c r="P85" s="135" t="str">
        <f t="shared" si="23"/>
        <v xml:space="preserve"> </v>
      </c>
      <c r="Q85" s="135"/>
      <c r="R85" s="135">
        <v>4.239184510119995</v>
      </c>
      <c r="S85" s="135">
        <v>0.11646804662880524</v>
      </c>
      <c r="T85" s="135">
        <f t="shared" si="24"/>
        <v>2.7474163096880271</v>
      </c>
      <c r="U85" s="135">
        <v>4.3215398556827713</v>
      </c>
      <c r="V85" s="135">
        <v>4.1568291645572186</v>
      </c>
      <c r="W85" s="135">
        <f t="shared" si="25"/>
        <v>0.1647106911255527</v>
      </c>
      <c r="X85" s="135" t="str">
        <f t="shared" si="26"/>
        <v xml:space="preserve"> </v>
      </c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  <c r="AI85" s="135"/>
      <c r="AJ85" s="135"/>
      <c r="AK85" s="135"/>
      <c r="AL85" s="135"/>
      <c r="AM85" s="135">
        <v>7.5896738606819341</v>
      </c>
      <c r="AN85" s="135">
        <v>0.47629713597761186</v>
      </c>
      <c r="AO85" s="135">
        <f t="shared" si="27"/>
        <v>6.2755942445044202</v>
      </c>
      <c r="AP85" s="135">
        <v>7.9264667953914456</v>
      </c>
      <c r="AQ85" s="135">
        <v>7.2528809259724216</v>
      </c>
      <c r="AR85" s="135">
        <f t="shared" si="28"/>
        <v>0.67358586941902399</v>
      </c>
      <c r="AS85" s="135" t="str">
        <f t="shared" si="29"/>
        <v xml:space="preserve"> </v>
      </c>
      <c r="AT85" s="135"/>
      <c r="AU85" s="135">
        <v>4.3000079017958708</v>
      </c>
      <c r="AV85" s="135">
        <v>0.33976241549875297</v>
      </c>
      <c r="AW85" s="135">
        <f t="shared" si="30"/>
        <v>7.9014370033332586</v>
      </c>
      <c r="AX85" s="135">
        <v>4.5402562097873478</v>
      </c>
      <c r="AY85" s="135">
        <v>4.0597595938043947</v>
      </c>
      <c r="AZ85" s="135">
        <f t="shared" si="31"/>
        <v>0.48049661598295312</v>
      </c>
      <c r="BA85" s="135" t="str">
        <f t="shared" si="32"/>
        <v xml:space="preserve"> </v>
      </c>
      <c r="BB85" s="135"/>
      <c r="BC85" s="135">
        <v>7.0727818116050329</v>
      </c>
      <c r="BD85" s="135">
        <v>0.29354964902963604</v>
      </c>
      <c r="BE85" s="135">
        <f t="shared" si="33"/>
        <v>4.1504129046930194</v>
      </c>
      <c r="BF85" s="135">
        <v>7.2803527590488102</v>
      </c>
      <c r="BG85" s="135">
        <v>6.8652108641612566</v>
      </c>
      <c r="BH85" s="135">
        <f t="shared" si="34"/>
        <v>0.4151418948875536</v>
      </c>
      <c r="BI85" s="135" t="str">
        <f t="shared" si="35"/>
        <v xml:space="preserve"> </v>
      </c>
      <c r="BJ85" s="135"/>
    </row>
    <row r="86" spans="1:62" x14ac:dyDescent="0.25">
      <c r="A86" t="s">
        <v>113</v>
      </c>
      <c r="B86" s="135">
        <v>19.07434353224501</v>
      </c>
      <c r="C86" s="135">
        <v>0.30285671666039909</v>
      </c>
      <c r="D86" s="135">
        <f t="shared" si="18"/>
        <v>1.5877700647910764</v>
      </c>
      <c r="E86" s="135">
        <v>19.288495570323413</v>
      </c>
      <c r="F86" s="135">
        <v>18.860191494166607</v>
      </c>
      <c r="G86" s="135">
        <f t="shared" si="19"/>
        <v>0.42830407615680599</v>
      </c>
      <c r="H86" s="135" t="str">
        <f t="shared" si="20"/>
        <v xml:space="preserve"> </v>
      </c>
      <c r="I86" s="135"/>
      <c r="J86" s="135">
        <v>14.028756838529826</v>
      </c>
      <c r="K86" s="135">
        <v>0.43651888957125573</v>
      </c>
      <c r="L86" s="135">
        <f t="shared" si="21"/>
        <v>3.1116006542529941</v>
      </c>
      <c r="M86" s="135">
        <v>14.337422305461754</v>
      </c>
      <c r="N86" s="135">
        <v>13.720091371597897</v>
      </c>
      <c r="O86" s="135">
        <f t="shared" si="22"/>
        <v>0.6173309338638564</v>
      </c>
      <c r="P86" s="135" t="str">
        <f t="shared" si="23"/>
        <v xml:space="preserve"> </v>
      </c>
      <c r="Q86" s="135"/>
      <c r="R86" s="135">
        <v>10.848011391487649</v>
      </c>
      <c r="S86" s="135">
        <v>0.28737367175872047</v>
      </c>
      <c r="T86" s="135">
        <f t="shared" si="24"/>
        <v>2.6490908000356672</v>
      </c>
      <c r="U86" s="135">
        <v>11.051215263522732</v>
      </c>
      <c r="V86" s="135">
        <v>10.644807519452566</v>
      </c>
      <c r="W86" s="135">
        <f t="shared" si="25"/>
        <v>0.40640774407016522</v>
      </c>
      <c r="X86" s="135" t="str">
        <f t="shared" si="26"/>
        <v xml:space="preserve"> </v>
      </c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  <c r="AI86" s="135"/>
      <c r="AJ86" s="135"/>
      <c r="AK86" s="135"/>
      <c r="AL86" s="135"/>
      <c r="AM86" s="135">
        <v>18.668837574705329</v>
      </c>
      <c r="AN86" s="135">
        <v>7.4518805146521316E-2</v>
      </c>
      <c r="AO86" s="135">
        <f t="shared" si="27"/>
        <v>0.39916146277627856</v>
      </c>
      <c r="AP86" s="135">
        <v>18.721530327149665</v>
      </c>
      <c r="AQ86" s="135">
        <v>18.616144822260996</v>
      </c>
      <c r="AR86" s="135">
        <f t="shared" si="28"/>
        <v>0.1053855048886696</v>
      </c>
      <c r="AS86" s="135" t="str">
        <f t="shared" si="29"/>
        <v xml:space="preserve"> </v>
      </c>
      <c r="AT86" s="135"/>
      <c r="AU86" s="135">
        <v>13.556087048672456</v>
      </c>
      <c r="AV86" s="135">
        <v>0.19437772463792768</v>
      </c>
      <c r="AW86" s="135">
        <f t="shared" si="30"/>
        <v>1.4338778140035848</v>
      </c>
      <c r="AX86" s="135">
        <v>13.693532855875455</v>
      </c>
      <c r="AY86" s="135">
        <v>13.418641241469459</v>
      </c>
      <c r="AZ86" s="135">
        <f t="shared" si="31"/>
        <v>0.27489161440599652</v>
      </c>
      <c r="BA86" s="135" t="str">
        <f t="shared" si="32"/>
        <v xml:space="preserve"> </v>
      </c>
      <c r="BB86" s="135"/>
      <c r="BC86" s="135">
        <v>10.992413630970677</v>
      </c>
      <c r="BD86" s="135">
        <v>0.25769667690821846</v>
      </c>
      <c r="BE86" s="135">
        <f t="shared" si="33"/>
        <v>2.3443138655387616</v>
      </c>
      <c r="BF86" s="135">
        <v>11.174632698701794</v>
      </c>
      <c r="BG86" s="135">
        <v>10.810194563239559</v>
      </c>
      <c r="BH86" s="135">
        <f t="shared" si="34"/>
        <v>0.36443813546223502</v>
      </c>
      <c r="BI86" s="135" t="str">
        <f t="shared" si="35"/>
        <v xml:space="preserve"> </v>
      </c>
      <c r="BJ86" s="135"/>
    </row>
    <row r="87" spans="1:62" x14ac:dyDescent="0.25">
      <c r="A87" t="s">
        <v>114</v>
      </c>
      <c r="B87" s="135">
        <v>11.842170972708725</v>
      </c>
      <c r="C87" s="135">
        <v>1.7089732670510813</v>
      </c>
      <c r="D87" s="135">
        <f t="shared" si="18"/>
        <v>14.431249734441035</v>
      </c>
      <c r="E87" s="135">
        <v>13.050597558707068</v>
      </c>
      <c r="F87" s="135">
        <v>10.633744386710383</v>
      </c>
      <c r="G87" s="135">
        <f t="shared" si="19"/>
        <v>2.416853171996685</v>
      </c>
      <c r="H87" s="135" t="str">
        <f t="shared" si="20"/>
        <v xml:space="preserve"> </v>
      </c>
      <c r="I87" s="135"/>
      <c r="J87" s="135">
        <v>8.5254046688761917</v>
      </c>
      <c r="K87" s="135">
        <v>1.3305308798976982</v>
      </c>
      <c r="L87" s="135">
        <f t="shared" si="21"/>
        <v>15.606659526146425</v>
      </c>
      <c r="M87" s="135">
        <v>9.4662320766299697</v>
      </c>
      <c r="N87" s="135">
        <v>7.584577261122412</v>
      </c>
      <c r="O87" s="135">
        <f t="shared" si="22"/>
        <v>1.8816548155075576</v>
      </c>
      <c r="P87" s="135" t="str">
        <f t="shared" si="23"/>
        <v xml:space="preserve"> </v>
      </c>
      <c r="Q87" s="135"/>
      <c r="R87" s="135">
        <v>7.1310475532399504</v>
      </c>
      <c r="S87" s="135">
        <v>0.81365113237971531</v>
      </c>
      <c r="T87" s="135">
        <f t="shared" si="24"/>
        <v>11.409980459463318</v>
      </c>
      <c r="U87" s="135">
        <v>7.7063857864657601</v>
      </c>
      <c r="V87" s="135">
        <v>6.5557093200141416</v>
      </c>
      <c r="W87" s="135">
        <f t="shared" si="25"/>
        <v>1.1506764664516185</v>
      </c>
      <c r="X87" s="135" t="str">
        <f t="shared" si="26"/>
        <v xml:space="preserve"> </v>
      </c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  <c r="AI87" s="135"/>
      <c r="AJ87" s="135"/>
      <c r="AK87" s="135"/>
      <c r="AL87" s="135"/>
      <c r="AM87" s="135">
        <v>10.927970276338044</v>
      </c>
      <c r="AN87" s="135">
        <v>1.1071793243678805</v>
      </c>
      <c r="AO87" s="135">
        <f t="shared" si="27"/>
        <v>10.13160995473439</v>
      </c>
      <c r="AP87" s="135">
        <v>11.710864284588116</v>
      </c>
      <c r="AQ87" s="135">
        <v>10.145076268087973</v>
      </c>
      <c r="AR87" s="135">
        <f t="shared" si="28"/>
        <v>1.565788016500143</v>
      </c>
      <c r="AS87" s="135" t="str">
        <f t="shared" si="29"/>
        <v xml:space="preserve"> </v>
      </c>
      <c r="AT87" s="135"/>
      <c r="AU87" s="135">
        <v>6.0717144365272198</v>
      </c>
      <c r="AV87" s="135">
        <v>9.1529256498906586E-2</v>
      </c>
      <c r="AW87" s="135">
        <f t="shared" si="30"/>
        <v>1.5074697180794572</v>
      </c>
      <c r="AX87" s="135">
        <v>6.136435394474562</v>
      </c>
      <c r="AY87" s="135">
        <v>6.0069934785798784</v>
      </c>
      <c r="AZ87" s="135">
        <f t="shared" si="31"/>
        <v>0.12944191589468357</v>
      </c>
      <c r="BA87" s="135" t="str">
        <f t="shared" si="32"/>
        <v xml:space="preserve"> </v>
      </c>
      <c r="BB87" s="135"/>
      <c r="BC87" s="135">
        <v>10.440950055593269</v>
      </c>
      <c r="BD87" s="135">
        <v>2.5772234488636117</v>
      </c>
      <c r="BE87" s="135">
        <f t="shared" si="33"/>
        <v>24.683802097903726</v>
      </c>
      <c r="BF87" s="135">
        <v>12.263322232917709</v>
      </c>
      <c r="BG87" s="135">
        <v>8.6185778782688303</v>
      </c>
      <c r="BH87" s="135">
        <f t="shared" si="34"/>
        <v>3.6447443546488785</v>
      </c>
      <c r="BI87" s="135" t="str">
        <f t="shared" si="35"/>
        <v xml:space="preserve"> </v>
      </c>
      <c r="BJ87" s="135"/>
    </row>
    <row r="88" spans="1:62" x14ac:dyDescent="0.25">
      <c r="A88" t="s">
        <v>117</v>
      </c>
      <c r="B88" s="135">
        <v>8.0476325648964959</v>
      </c>
      <c r="C88" s="135">
        <v>0.64703880637475264</v>
      </c>
      <c r="D88" s="135">
        <f t="shared" si="18"/>
        <v>8.0401136751336573</v>
      </c>
      <c r="E88" s="135">
        <v>8.5051580925749519</v>
      </c>
      <c r="F88" s="135">
        <v>7.5901070372180381</v>
      </c>
      <c r="G88" s="135">
        <f t="shared" si="19"/>
        <v>0.91505105535691378</v>
      </c>
      <c r="H88" s="135" t="str">
        <f t="shared" si="20"/>
        <v xml:space="preserve"> </v>
      </c>
      <c r="I88" s="135"/>
      <c r="J88" s="135">
        <v>4.366993954170356</v>
      </c>
      <c r="K88" s="135">
        <v>0.2351884447247628</v>
      </c>
      <c r="L88" s="135">
        <f t="shared" si="21"/>
        <v>5.3855912600969935</v>
      </c>
      <c r="M88" s="135">
        <v>4.533297298291953</v>
      </c>
      <c r="N88" s="135">
        <v>4.2006906100487589</v>
      </c>
      <c r="O88" s="135">
        <f t="shared" si="22"/>
        <v>0.33260668824319417</v>
      </c>
      <c r="P88" s="135" t="str">
        <f t="shared" si="23"/>
        <v xml:space="preserve"> </v>
      </c>
      <c r="Q88" s="135"/>
      <c r="R88" s="135">
        <v>7.9133730130611992</v>
      </c>
      <c r="S88" s="135">
        <v>0.88547827754753294</v>
      </c>
      <c r="T88" s="135">
        <f t="shared" si="24"/>
        <v>11.189644113654584</v>
      </c>
      <c r="U88" s="135">
        <v>8.5395007077084468</v>
      </c>
      <c r="V88" s="135">
        <v>7.2872453184139516</v>
      </c>
      <c r="W88" s="135">
        <f t="shared" si="25"/>
        <v>1.2522553892944952</v>
      </c>
      <c r="X88" s="135" t="str">
        <f t="shared" si="26"/>
        <v xml:space="preserve"> </v>
      </c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  <c r="AI88" s="135"/>
      <c r="AJ88" s="135"/>
      <c r="AK88" s="135"/>
      <c r="AL88" s="135"/>
      <c r="AM88" s="135">
        <v>7.828060731702946</v>
      </c>
      <c r="AN88" s="135">
        <v>0.56038240726057786</v>
      </c>
      <c r="AO88" s="135">
        <f t="shared" si="27"/>
        <v>7.1586364294681477</v>
      </c>
      <c r="AP88" s="135">
        <v>8.2243109319345518</v>
      </c>
      <c r="AQ88" s="135">
        <v>7.4318105314713394</v>
      </c>
      <c r="AR88" s="135">
        <f t="shared" si="28"/>
        <v>0.79250040046321235</v>
      </c>
      <c r="AS88" s="135" t="str">
        <f t="shared" si="29"/>
        <v xml:space="preserve"> </v>
      </c>
      <c r="AT88" s="135"/>
      <c r="AU88" s="135">
        <v>4.5632206328624001</v>
      </c>
      <c r="AV88" s="135">
        <v>0.60873484753841012</v>
      </c>
      <c r="AW88" s="135">
        <f t="shared" si="30"/>
        <v>13.340026628442139</v>
      </c>
      <c r="AX88" s="135">
        <v>4.9936611715013646</v>
      </c>
      <c r="AY88" s="135">
        <v>4.1327800942234365</v>
      </c>
      <c r="AZ88" s="135">
        <f t="shared" si="31"/>
        <v>0.86088107727792806</v>
      </c>
      <c r="BA88" s="135" t="str">
        <f t="shared" si="32"/>
        <v xml:space="preserve"> </v>
      </c>
      <c r="BB88" s="135"/>
      <c r="BC88" s="135">
        <v>7.0194062125071737</v>
      </c>
      <c r="BD88" s="135">
        <v>0.10395774659727773</v>
      </c>
      <c r="BE88" s="135">
        <f t="shared" si="33"/>
        <v>1.4810048521204811</v>
      </c>
      <c r="BF88" s="135">
        <v>7.0929154400829946</v>
      </c>
      <c r="BG88" s="135">
        <v>6.9458969849313528</v>
      </c>
      <c r="BH88" s="135">
        <f t="shared" si="34"/>
        <v>0.1470184551516418</v>
      </c>
      <c r="BI88" s="135" t="str">
        <f t="shared" si="35"/>
        <v xml:space="preserve"> </v>
      </c>
      <c r="BJ88" s="135"/>
    </row>
    <row r="89" spans="1:62" x14ac:dyDescent="0.25">
      <c r="A89">
        <v>70</v>
      </c>
      <c r="B89" s="135">
        <v>74.296086696895074</v>
      </c>
      <c r="C89" s="135">
        <v>17.165006203406996</v>
      </c>
      <c r="D89" s="135">
        <f t="shared" si="18"/>
        <v>23.103513208488195</v>
      </c>
      <c r="E89" s="135">
        <v>85.85651852992369</v>
      </c>
      <c r="F89" s="135">
        <v>46.525209650016187</v>
      </c>
      <c r="G89" s="135">
        <f t="shared" si="19"/>
        <v>39.331308879907503</v>
      </c>
      <c r="H89" s="135" t="str">
        <f t="shared" si="20"/>
        <v>yes</v>
      </c>
      <c r="I89" s="135"/>
      <c r="J89" s="135">
        <v>50.75242757418939</v>
      </c>
      <c r="K89" s="135">
        <v>14.000117372427544</v>
      </c>
      <c r="L89" s="135">
        <f t="shared" si="21"/>
        <v>27.585118666417113</v>
      </c>
      <c r="M89" s="135">
        <v>66.121269882787743</v>
      </c>
      <c r="N89" s="135">
        <v>30.81383201379855</v>
      </c>
      <c r="O89" s="135">
        <f t="shared" si="22"/>
        <v>35.307437868989197</v>
      </c>
      <c r="P89" s="135" t="str">
        <f t="shared" si="23"/>
        <v>yes</v>
      </c>
      <c r="Q89" s="135"/>
      <c r="R89" s="135">
        <v>50.618867113817231</v>
      </c>
      <c r="S89" s="135">
        <v>15.17052351652845</v>
      </c>
      <c r="T89" s="135">
        <f t="shared" si="24"/>
        <v>29.970096885845578</v>
      </c>
      <c r="U89" s="135">
        <v>75.041034614915347</v>
      </c>
      <c r="V89" s="135">
        <v>33.543922907846721</v>
      </c>
      <c r="W89" s="135">
        <f t="shared" si="25"/>
        <v>41.497111707068626</v>
      </c>
      <c r="X89" s="135" t="str">
        <f t="shared" si="26"/>
        <v xml:space="preserve"> </v>
      </c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  <c r="AI89" s="135"/>
      <c r="AJ89" s="135"/>
      <c r="AK89" s="135"/>
      <c r="AL89" s="135"/>
      <c r="AM89" s="135">
        <v>111.7469922057299</v>
      </c>
      <c r="AN89" s="135">
        <v>35.207391851285145</v>
      </c>
      <c r="AO89" s="135">
        <f t="shared" si="27"/>
        <v>31.506344069169373</v>
      </c>
      <c r="AP89" s="135">
        <v>145.35360062045319</v>
      </c>
      <c r="AQ89" s="135">
        <v>73.843257098657347</v>
      </c>
      <c r="AR89" s="135">
        <f t="shared" si="28"/>
        <v>71.510343521795846</v>
      </c>
      <c r="AS89" s="135" t="str">
        <f t="shared" si="29"/>
        <v>yes</v>
      </c>
      <c r="AT89" s="135"/>
      <c r="AU89" s="135">
        <v>83.231990279887668</v>
      </c>
      <c r="AV89" s="135">
        <v>33.85236267377428</v>
      </c>
      <c r="AW89" s="135">
        <f t="shared" si="30"/>
        <v>40.672297466319783</v>
      </c>
      <c r="AX89" s="135">
        <v>115.9681815672626</v>
      </c>
      <c r="AY89" s="135">
        <v>45.766202052157503</v>
      </c>
      <c r="AZ89" s="135">
        <f t="shared" si="31"/>
        <v>70.201979515105108</v>
      </c>
      <c r="BA89" s="135" t="str">
        <f t="shared" si="32"/>
        <v>yes</v>
      </c>
      <c r="BB89" s="135"/>
      <c r="BC89" s="135">
        <v>61.307254140560772</v>
      </c>
      <c r="BD89" s="135">
        <v>3.8966440172358201</v>
      </c>
      <c r="BE89" s="135">
        <f t="shared" si="33"/>
        <v>6.3559265079820415</v>
      </c>
      <c r="BF89" s="135">
        <v>65.355137098904095</v>
      </c>
      <c r="BG89" s="135">
        <v>56.329560149004564</v>
      </c>
      <c r="BH89" s="135">
        <f t="shared" si="34"/>
        <v>9.0255769498995306</v>
      </c>
      <c r="BI89" s="135" t="str">
        <f t="shared" si="35"/>
        <v xml:space="preserve"> </v>
      </c>
      <c r="BJ89" s="135"/>
    </row>
    <row r="90" spans="1:62" x14ac:dyDescent="0.25">
      <c r="A90" t="s">
        <v>118</v>
      </c>
      <c r="B90" s="135">
        <v>46.652099439697878</v>
      </c>
      <c r="C90" s="135">
        <v>0.17944926149357163</v>
      </c>
      <c r="D90" s="135">
        <f t="shared" si="18"/>
        <v>0.38465420345235757</v>
      </c>
      <c r="E90" s="135">
        <v>46.778989229379569</v>
      </c>
      <c r="F90" s="135">
        <v>46.525209650016187</v>
      </c>
      <c r="G90" s="135">
        <f t="shared" si="19"/>
        <v>0.25377957936338191</v>
      </c>
      <c r="H90" s="135" t="str">
        <f t="shared" si="20"/>
        <v xml:space="preserve"> </v>
      </c>
      <c r="I90" s="135"/>
      <c r="J90" s="135">
        <v>30.99549831743866</v>
      </c>
      <c r="K90" s="135">
        <v>0.25691495043484208</v>
      </c>
      <c r="L90" s="135">
        <f t="shared" si="21"/>
        <v>0.82887827065615138</v>
      </c>
      <c r="M90" s="135">
        <v>31.177164621078774</v>
      </c>
      <c r="N90" s="135">
        <v>30.81383201379855</v>
      </c>
      <c r="O90" s="135">
        <f t="shared" si="22"/>
        <v>0.3633326072802241</v>
      </c>
      <c r="P90" s="135" t="str">
        <f t="shared" si="23"/>
        <v xml:space="preserve"> </v>
      </c>
      <c r="Q90" s="135"/>
      <c r="R90" s="135">
        <v>33.661692412857313</v>
      </c>
      <c r="S90" s="135">
        <v>0.16655123121947907</v>
      </c>
      <c r="T90" s="135">
        <f t="shared" si="24"/>
        <v>0.494779731145852</v>
      </c>
      <c r="U90" s="135">
        <v>33.779461917867906</v>
      </c>
      <c r="V90" s="135">
        <v>33.543922907846721</v>
      </c>
      <c r="W90" s="135">
        <f t="shared" si="25"/>
        <v>0.23553901002118494</v>
      </c>
      <c r="X90" s="135" t="str">
        <f t="shared" si="26"/>
        <v xml:space="preserve"> </v>
      </c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  <c r="AI90" s="135"/>
      <c r="AJ90" s="135"/>
      <c r="AK90" s="135"/>
      <c r="AL90" s="135"/>
      <c r="AM90" s="135"/>
      <c r="AN90" s="135"/>
      <c r="AO90" s="135" t="e">
        <f t="shared" si="27"/>
        <v>#DIV/0!</v>
      </c>
      <c r="AP90" s="135"/>
      <c r="AQ90" s="135"/>
      <c r="AR90" s="135">
        <f t="shared" si="28"/>
        <v>0</v>
      </c>
      <c r="AS90" s="135" t="e">
        <f t="shared" si="29"/>
        <v>#DIV/0!</v>
      </c>
      <c r="AT90" s="135"/>
      <c r="AU90" s="135"/>
      <c r="AV90" s="135"/>
      <c r="AW90" s="135" t="e">
        <f t="shared" si="30"/>
        <v>#DIV/0!</v>
      </c>
      <c r="AX90" s="135"/>
      <c r="AY90" s="135"/>
      <c r="AZ90" s="135">
        <f t="shared" si="31"/>
        <v>0</v>
      </c>
      <c r="BA90" s="135" t="e">
        <f t="shared" si="32"/>
        <v>#DIV/0!</v>
      </c>
      <c r="BB90" s="135"/>
      <c r="BC90" s="135"/>
      <c r="BD90" s="135"/>
      <c r="BE90" s="135" t="e">
        <f t="shared" si="33"/>
        <v>#DIV/0!</v>
      </c>
      <c r="BF90" s="135"/>
      <c r="BG90" s="135"/>
      <c r="BH90" s="135"/>
      <c r="BI90" s="135" t="e">
        <f t="shared" si="35"/>
        <v>#DIV/0!</v>
      </c>
      <c r="BJ90" s="135"/>
    </row>
    <row r="91" spans="1:62" x14ac:dyDescent="0.25">
      <c r="A91" t="s">
        <v>119</v>
      </c>
      <c r="B91" s="135">
        <v>84.919604206900615</v>
      </c>
      <c r="C91" s="135">
        <v>1.3249969424008157</v>
      </c>
      <c r="D91" s="135">
        <f t="shared" si="18"/>
        <v>1.5602957111912041</v>
      </c>
      <c r="E91" s="135">
        <v>85.85651852992369</v>
      </c>
      <c r="F91" s="135">
        <v>83.982689883877541</v>
      </c>
      <c r="G91" s="135">
        <f t="shared" si="19"/>
        <v>1.8738286460461495</v>
      </c>
      <c r="H91" s="135" t="str">
        <f t="shared" si="20"/>
        <v xml:space="preserve"> </v>
      </c>
      <c r="I91" s="135"/>
      <c r="J91" s="135">
        <v>62.171255274099764</v>
      </c>
      <c r="K91" s="135">
        <v>0.11382910977446635</v>
      </c>
      <c r="L91" s="135">
        <f t="shared" si="21"/>
        <v>0.18308961154575076</v>
      </c>
      <c r="M91" s="135">
        <v>62.251744609516074</v>
      </c>
      <c r="N91" s="135">
        <v>62.090765938683461</v>
      </c>
      <c r="O91" s="135">
        <f t="shared" si="22"/>
        <v>0.16097867083261264</v>
      </c>
      <c r="P91" s="135" t="str">
        <f t="shared" si="23"/>
        <v xml:space="preserve"> </v>
      </c>
      <c r="Q91" s="135"/>
      <c r="R91" s="135">
        <v>48.908950205521819</v>
      </c>
      <c r="S91" s="135">
        <v>3.0934760121719185</v>
      </c>
      <c r="T91" s="135">
        <f t="shared" si="24"/>
        <v>6.3249691501713432</v>
      </c>
      <c r="U91" s="135">
        <v>51.096368071166495</v>
      </c>
      <c r="V91" s="135">
        <v>46.721532339877143</v>
      </c>
      <c r="W91" s="135">
        <f t="shared" si="25"/>
        <v>4.3748357312893518</v>
      </c>
      <c r="X91" s="135" t="str">
        <f t="shared" si="26"/>
        <v xml:space="preserve"> </v>
      </c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35"/>
      <c r="AO91" s="135" t="e">
        <f t="shared" si="27"/>
        <v>#DIV/0!</v>
      </c>
      <c r="AP91" s="135"/>
      <c r="AQ91" s="135"/>
      <c r="AR91" s="135">
        <f t="shared" si="28"/>
        <v>0</v>
      </c>
      <c r="AS91" s="135" t="e">
        <f t="shared" si="29"/>
        <v>#DIV/0!</v>
      </c>
      <c r="AT91" s="135"/>
      <c r="AU91" s="135"/>
      <c r="AV91" s="135"/>
      <c r="AW91" s="135" t="e">
        <f t="shared" si="30"/>
        <v>#DIV/0!</v>
      </c>
      <c r="AX91" s="135"/>
      <c r="AY91" s="135"/>
      <c r="AZ91" s="135">
        <f t="shared" si="31"/>
        <v>0</v>
      </c>
      <c r="BA91" s="135" t="e">
        <f t="shared" si="32"/>
        <v>#DIV/0!</v>
      </c>
      <c r="BB91" s="135"/>
      <c r="BC91" s="135"/>
      <c r="BD91" s="135"/>
      <c r="BE91" s="135" t="e">
        <f t="shared" si="33"/>
        <v>#DIV/0!</v>
      </c>
      <c r="BF91" s="135"/>
      <c r="BG91" s="135"/>
      <c r="BH91" s="135"/>
      <c r="BI91" s="135" t="e">
        <f t="shared" si="35"/>
        <v>#DIV/0!</v>
      </c>
      <c r="BJ91" s="135"/>
    </row>
    <row r="92" spans="1:62" x14ac:dyDescent="0.25">
      <c r="A92" t="s">
        <v>120</v>
      </c>
      <c r="B92" s="135">
        <v>84.719937479353604</v>
      </c>
      <c r="C92" s="135">
        <v>1.4493086825039911</v>
      </c>
      <c r="D92" s="135">
        <f t="shared" si="18"/>
        <v>1.7107055619076563</v>
      </c>
      <c r="E92" s="135">
        <v>85.744753476784425</v>
      </c>
      <c r="F92" s="135">
        <v>83.695121481922797</v>
      </c>
      <c r="G92" s="135">
        <f t="shared" si="19"/>
        <v>2.0496319948616275</v>
      </c>
      <c r="H92" s="135" t="str">
        <f t="shared" si="20"/>
        <v xml:space="preserve"> </v>
      </c>
      <c r="I92" s="135"/>
      <c r="J92" s="135">
        <v>62.495597204587582</v>
      </c>
      <c r="K92" s="135">
        <v>5.1274754742362365</v>
      </c>
      <c r="L92" s="135">
        <f t="shared" si="21"/>
        <v>8.2045387252653477</v>
      </c>
      <c r="M92" s="135">
        <v>66.121269882787743</v>
      </c>
      <c r="N92" s="135">
        <v>58.869924526387429</v>
      </c>
      <c r="O92" s="135">
        <f t="shared" si="22"/>
        <v>7.2513453564003143</v>
      </c>
      <c r="P92" s="135" t="str">
        <f t="shared" si="23"/>
        <v xml:space="preserve"> </v>
      </c>
      <c r="Q92" s="135"/>
      <c r="R92" s="135">
        <v>47.782331590746963</v>
      </c>
      <c r="S92" s="135">
        <v>7.9080586022251902</v>
      </c>
      <c r="T92" s="135">
        <f t="shared" si="24"/>
        <v>16.550173126663797</v>
      </c>
      <c r="U92" s="135">
        <v>53.374173454401046</v>
      </c>
      <c r="V92" s="135">
        <v>42.190489727092874</v>
      </c>
      <c r="W92" s="135">
        <f t="shared" si="25"/>
        <v>11.183683727308171</v>
      </c>
      <c r="X92" s="135" t="str">
        <f t="shared" si="26"/>
        <v xml:space="preserve"> </v>
      </c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L92" s="135"/>
      <c r="AM92" s="135">
        <v>81.914535927629686</v>
      </c>
      <c r="AN92" s="135">
        <v>11.41451198562749</v>
      </c>
      <c r="AO92" s="135">
        <f t="shared" si="27"/>
        <v>13.93465989444419</v>
      </c>
      <c r="AP92" s="135">
        <v>89.985814756602025</v>
      </c>
      <c r="AQ92" s="135">
        <v>73.843257098657347</v>
      </c>
      <c r="AR92" s="135">
        <f t="shared" si="28"/>
        <v>16.142557657944678</v>
      </c>
      <c r="AS92" s="135" t="str">
        <f t="shared" si="29"/>
        <v xml:space="preserve"> </v>
      </c>
      <c r="AT92" s="135"/>
      <c r="AU92" s="135">
        <v>54.77611069530893</v>
      </c>
      <c r="AV92" s="135">
        <v>12.741934998887345</v>
      </c>
      <c r="AW92" s="137">
        <f t="shared" si="30"/>
        <v>23.261846883879937</v>
      </c>
      <c r="AX92" s="135">
        <v>63.786019338460363</v>
      </c>
      <c r="AY92" s="135">
        <v>45.766202052157503</v>
      </c>
      <c r="AZ92" s="135">
        <f t="shared" si="31"/>
        <v>18.01981728630286</v>
      </c>
      <c r="BA92" s="135" t="str">
        <f t="shared" si="32"/>
        <v>yes</v>
      </c>
      <c r="BB92" s="135" t="s">
        <v>157</v>
      </c>
      <c r="BC92" s="135">
        <v>58.347614249489595</v>
      </c>
      <c r="BD92" s="135">
        <v>2.8539594785087665</v>
      </c>
      <c r="BE92" s="135">
        <f t="shared" si="33"/>
        <v>4.8913044949969517</v>
      </c>
      <c r="BF92" s="135">
        <v>60.365668349974634</v>
      </c>
      <c r="BG92" s="135">
        <v>56.329560149004564</v>
      </c>
      <c r="BH92" s="135">
        <f t="shared" si="34"/>
        <v>4.0361082009700695</v>
      </c>
      <c r="BI92" s="135" t="str">
        <f t="shared" si="35"/>
        <v xml:space="preserve"> </v>
      </c>
      <c r="BJ92" s="135"/>
    </row>
    <row r="93" spans="1:62" x14ac:dyDescent="0.25">
      <c r="A93" t="s">
        <v>121</v>
      </c>
      <c r="B93" s="135">
        <v>80.892705661628199</v>
      </c>
      <c r="C93" s="135">
        <v>0.36241664473160379</v>
      </c>
      <c r="D93" s="135">
        <f t="shared" si="18"/>
        <v>0.44802141524055566</v>
      </c>
      <c r="E93" s="135">
        <v>81.148972928731055</v>
      </c>
      <c r="F93" s="135">
        <v>80.636438394525342</v>
      </c>
      <c r="G93" s="135">
        <f t="shared" si="19"/>
        <v>0.51253453420571304</v>
      </c>
      <c r="H93" s="135" t="str">
        <f t="shared" si="20"/>
        <v xml:space="preserve"> </v>
      </c>
      <c r="I93" s="135"/>
      <c r="J93" s="135">
        <v>47.347359500631526</v>
      </c>
      <c r="K93" s="135">
        <v>2.2821558874509282</v>
      </c>
      <c r="L93" s="135">
        <f t="shared" si="21"/>
        <v>4.820027793567851</v>
      </c>
      <c r="M93" s="135">
        <v>48.961087404372776</v>
      </c>
      <c r="N93" s="135">
        <v>45.733631596890284</v>
      </c>
      <c r="O93" s="135">
        <f t="shared" si="22"/>
        <v>3.2274558074824924</v>
      </c>
      <c r="P93" s="135" t="str">
        <f t="shared" si="23"/>
        <v xml:space="preserve"> </v>
      </c>
      <c r="Q93" s="135"/>
      <c r="R93" s="135">
        <v>72.122494246142821</v>
      </c>
      <c r="S93" s="135">
        <v>4.1274393718514117</v>
      </c>
      <c r="T93" s="135">
        <f t="shared" si="24"/>
        <v>5.7228184008238889</v>
      </c>
      <c r="U93" s="135">
        <v>75.041034614915347</v>
      </c>
      <c r="V93" s="135">
        <v>69.203953877370296</v>
      </c>
      <c r="W93" s="135">
        <f t="shared" si="25"/>
        <v>5.8370807375450511</v>
      </c>
      <c r="X93" s="135" t="str">
        <f t="shared" si="26"/>
        <v xml:space="preserve"> </v>
      </c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L93" s="135"/>
      <c r="AM93" s="135">
        <v>141.57944848383011</v>
      </c>
      <c r="AN93" s="135">
        <v>5.3374571380708904</v>
      </c>
      <c r="AO93" s="135">
        <f t="shared" si="27"/>
        <v>3.7699377948067694</v>
      </c>
      <c r="AP93" s="135">
        <v>145.35360062045319</v>
      </c>
      <c r="AQ93" s="135">
        <v>137.80529634720699</v>
      </c>
      <c r="AR93" s="135">
        <f t="shared" si="28"/>
        <v>7.5483042732462025</v>
      </c>
      <c r="AS93" s="135" t="str">
        <f t="shared" si="29"/>
        <v xml:space="preserve"> </v>
      </c>
      <c r="AT93" s="135"/>
      <c r="AU93" s="135">
        <v>111.68786986446641</v>
      </c>
      <c r="AV93" s="135">
        <v>6.0532748612788234</v>
      </c>
      <c r="AW93" s="135">
        <f t="shared" si="30"/>
        <v>5.4198140484051596</v>
      </c>
      <c r="AX93" s="135">
        <v>115.9681815672626</v>
      </c>
      <c r="AY93" s="135">
        <v>107.40755816167021</v>
      </c>
      <c r="AZ93" s="135">
        <f t="shared" si="31"/>
        <v>8.5606234055923949</v>
      </c>
      <c r="BA93" s="135" t="str">
        <f t="shared" si="32"/>
        <v xml:space="preserve"> </v>
      </c>
      <c r="BB93" s="135"/>
      <c r="BC93" s="135">
        <v>64.266894031631949</v>
      </c>
      <c r="BD93" s="135">
        <v>1.5390081048944091</v>
      </c>
      <c r="BE93" s="135">
        <f t="shared" si="33"/>
        <v>2.3947136828129807</v>
      </c>
      <c r="BF93" s="135">
        <v>65.355137098904095</v>
      </c>
      <c r="BG93" s="135">
        <v>63.17865096435979</v>
      </c>
      <c r="BH93" s="135">
        <f t="shared" si="34"/>
        <v>2.1764861345443052</v>
      </c>
      <c r="BI93" s="135" t="str">
        <f t="shared" si="35"/>
        <v xml:space="preserve"> </v>
      </c>
      <c r="BJ93" s="135"/>
    </row>
    <row r="94" spans="1:62" x14ac:dyDescent="0.25">
      <c r="A94">
        <v>72</v>
      </c>
      <c r="B94" s="135">
        <v>23.999059715791297</v>
      </c>
      <c r="C94" s="135">
        <v>17.327305584221918</v>
      </c>
      <c r="D94" s="135">
        <f t="shared" si="18"/>
        <v>72.199935286717135</v>
      </c>
      <c r="E94" s="135">
        <v>43.341773366869397</v>
      </c>
      <c r="F94" s="135">
        <v>4.2060002694066769</v>
      </c>
      <c r="G94" s="135">
        <f t="shared" si="19"/>
        <v>39.135773097462717</v>
      </c>
      <c r="H94" s="135" t="str">
        <f t="shared" si="20"/>
        <v>yes</v>
      </c>
      <c r="I94" s="135"/>
      <c r="J94" s="135">
        <v>17.929298254854366</v>
      </c>
      <c r="K94" s="135">
        <v>13.270501305948811</v>
      </c>
      <c r="L94" s="135">
        <f t="shared" si="21"/>
        <v>74.015731777766675</v>
      </c>
      <c r="M94" s="135">
        <v>33.182906499634008</v>
      </c>
      <c r="N94" s="135">
        <v>2.7523719999484153</v>
      </c>
      <c r="O94" s="135">
        <f t="shared" si="22"/>
        <v>30.430534499685592</v>
      </c>
      <c r="P94" s="135" t="str">
        <f t="shared" si="23"/>
        <v>yes</v>
      </c>
      <c r="Q94" s="135"/>
      <c r="R94" s="135">
        <v>13.049987141014409</v>
      </c>
      <c r="S94" s="135">
        <v>8.7703223220473436</v>
      </c>
      <c r="T94" s="135">
        <f t="shared" si="24"/>
        <v>67.205601256750384</v>
      </c>
      <c r="U94" s="135">
        <v>24.116308610046495</v>
      </c>
      <c r="V94" s="135">
        <v>3.0845541982618996</v>
      </c>
      <c r="W94" s="135">
        <f t="shared" si="25"/>
        <v>21.031754411784597</v>
      </c>
      <c r="X94" s="135" t="str">
        <f t="shared" si="26"/>
        <v>yes</v>
      </c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  <c r="AI94" s="135"/>
      <c r="AJ94" s="135"/>
      <c r="AK94" s="135"/>
      <c r="AL94" s="135"/>
      <c r="AM94" s="135">
        <v>18.568578710038562</v>
      </c>
      <c r="AN94" s="135">
        <v>15.965283383019653</v>
      </c>
      <c r="AO94" s="135">
        <f t="shared" si="27"/>
        <v>85.980104521346519</v>
      </c>
      <c r="AP94" s="135">
        <v>43.11709438582443</v>
      </c>
      <c r="AQ94" s="135">
        <v>4.6056864042192895</v>
      </c>
      <c r="AR94" s="135">
        <f t="shared" si="28"/>
        <v>38.511407981605139</v>
      </c>
      <c r="AS94" s="135" t="str">
        <f t="shared" si="29"/>
        <v>yes</v>
      </c>
      <c r="AT94" s="135"/>
      <c r="AU94" s="135">
        <v>13.93455036803276</v>
      </c>
      <c r="AV94" s="135">
        <v>12.495709849750821</v>
      </c>
      <c r="AW94" s="135">
        <f t="shared" si="30"/>
        <v>89.674295328661756</v>
      </c>
      <c r="AX94" s="135">
        <v>33.633808273927912</v>
      </c>
      <c r="AY94" s="135">
        <v>3.0617996521225264</v>
      </c>
      <c r="AZ94" s="135">
        <f t="shared" si="31"/>
        <v>30.572008621805384</v>
      </c>
      <c r="BA94" s="135" t="str">
        <f t="shared" si="32"/>
        <v>yes</v>
      </c>
      <c r="BB94" s="135"/>
      <c r="BC94" s="135">
        <v>9.9631609353124766</v>
      </c>
      <c r="BD94" s="135">
        <v>7.5149044758475183</v>
      </c>
      <c r="BE94" s="135">
        <f t="shared" si="33"/>
        <v>75.426910441769621</v>
      </c>
      <c r="BF94" s="135">
        <v>21.037031303401914</v>
      </c>
      <c r="BG94" s="135">
        <v>3.2189592572846317</v>
      </c>
      <c r="BH94" s="135">
        <f t="shared" si="34"/>
        <v>17.818072046117283</v>
      </c>
      <c r="BI94" s="135" t="str">
        <f t="shared" si="35"/>
        <v>yes</v>
      </c>
      <c r="BJ94" s="135"/>
    </row>
    <row r="95" spans="1:62" x14ac:dyDescent="0.25">
      <c r="A95" t="s">
        <v>110</v>
      </c>
      <c r="B95" s="135">
        <v>9.264399034201217</v>
      </c>
      <c r="C95" s="135">
        <v>0.31568682587231345</v>
      </c>
      <c r="D95" s="135">
        <f t="shared" si="18"/>
        <v>3.4075262162920441</v>
      </c>
      <c r="E95" s="135">
        <v>9.4876233295067891</v>
      </c>
      <c r="F95" s="135">
        <v>9.0411747388956449</v>
      </c>
      <c r="G95" s="135">
        <f t="shared" si="19"/>
        <v>0.44644859061114417</v>
      </c>
      <c r="H95" s="135" t="str">
        <f t="shared" si="20"/>
        <v xml:space="preserve"> </v>
      </c>
      <c r="I95" s="135"/>
      <c r="J95" s="135">
        <v>6.864777959093292</v>
      </c>
      <c r="K95" s="135">
        <v>0.51749154218192994</v>
      </c>
      <c r="L95" s="135">
        <f t="shared" si="21"/>
        <v>7.5383580541952568</v>
      </c>
      <c r="M95" s="135">
        <v>7.230699737776825</v>
      </c>
      <c r="N95" s="135">
        <v>6.4988561804097591</v>
      </c>
      <c r="O95" s="135">
        <f t="shared" si="22"/>
        <v>0.73184355736706586</v>
      </c>
      <c r="P95" s="135" t="str">
        <f t="shared" si="23"/>
        <v xml:space="preserve"> </v>
      </c>
      <c r="Q95" s="135"/>
      <c r="R95" s="135">
        <v>5.1591853114820392</v>
      </c>
      <c r="S95" s="135">
        <v>0.43388014006568221</v>
      </c>
      <c r="T95" s="135">
        <f t="shared" si="24"/>
        <v>8.4098576397335272</v>
      </c>
      <c r="U95" s="135">
        <v>5.4659849007446555</v>
      </c>
      <c r="V95" s="135">
        <v>4.852385722219422</v>
      </c>
      <c r="W95" s="135">
        <f t="shared" si="25"/>
        <v>0.61359917852523349</v>
      </c>
      <c r="X95" s="135" t="str">
        <f t="shared" si="26"/>
        <v xml:space="preserve"> </v>
      </c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  <c r="AI95" s="135"/>
      <c r="AJ95" s="135"/>
      <c r="AK95" s="135"/>
      <c r="AL95" s="135"/>
      <c r="AM95" s="135">
        <v>7.3150646365199403</v>
      </c>
      <c r="AN95" s="135">
        <v>0.27509561766012325</v>
      </c>
      <c r="AO95" s="135">
        <f t="shared" si="27"/>
        <v>3.7606724113786765</v>
      </c>
      <c r="AP95" s="135">
        <v>7.5095866132421021</v>
      </c>
      <c r="AQ95" s="135">
        <v>7.1205426597977795</v>
      </c>
      <c r="AR95" s="135">
        <f t="shared" si="28"/>
        <v>0.38904395344432263</v>
      </c>
      <c r="AS95" s="135" t="str">
        <f t="shared" si="29"/>
        <v xml:space="preserve"> </v>
      </c>
      <c r="AT95" s="135"/>
      <c r="AU95" s="135">
        <v>5.3982165821143893</v>
      </c>
      <c r="AV95" s="135">
        <v>0.17713961340508994</v>
      </c>
      <c r="AW95" s="135">
        <f t="shared" si="30"/>
        <v>3.2814469503131232</v>
      </c>
      <c r="AX95" s="135">
        <v>5.5234732039698891</v>
      </c>
      <c r="AY95" s="135">
        <v>5.2729599602588895</v>
      </c>
      <c r="AZ95" s="135">
        <f t="shared" si="31"/>
        <v>0.25051324371099959</v>
      </c>
      <c r="BA95" s="135" t="str">
        <f t="shared" si="32"/>
        <v xml:space="preserve"> </v>
      </c>
      <c r="BB95" s="135"/>
      <c r="BC95" s="135">
        <v>4.1212233169719346</v>
      </c>
      <c r="BD95" s="135">
        <v>0.21060540914827733</v>
      </c>
      <c r="BE95" s="135">
        <f t="shared" si="33"/>
        <v>5.1102644275782527</v>
      </c>
      <c r="BF95" s="135">
        <v>4.2701438299352557</v>
      </c>
      <c r="BG95" s="135">
        <v>3.972302804008613</v>
      </c>
      <c r="BH95" s="135">
        <f t="shared" si="34"/>
        <v>0.29784102592664263</v>
      </c>
      <c r="BI95" s="135" t="str">
        <f t="shared" si="35"/>
        <v xml:space="preserve"> </v>
      </c>
      <c r="BJ95" s="135"/>
    </row>
    <row r="96" spans="1:62" x14ac:dyDescent="0.25">
      <c r="A96" t="s">
        <v>108</v>
      </c>
      <c r="B96" s="135">
        <v>4.2134910185903713</v>
      </c>
      <c r="C96" s="135">
        <v>1.0593519088128629E-2</v>
      </c>
      <c r="D96" s="135">
        <f t="shared" si="18"/>
        <v>0.25141904993718733</v>
      </c>
      <c r="E96" s="135">
        <v>4.2209817677740658</v>
      </c>
      <c r="F96" s="135">
        <v>4.2060002694066769</v>
      </c>
      <c r="G96" s="135">
        <f t="shared" si="19"/>
        <v>1.4981498367388824E-2</v>
      </c>
      <c r="H96" s="135" t="str">
        <f t="shared" si="20"/>
        <v xml:space="preserve"> </v>
      </c>
      <c r="I96" s="135"/>
      <c r="J96" s="135">
        <v>2.7618479490352437</v>
      </c>
      <c r="K96" s="135">
        <v>1.3401015715066723E-2</v>
      </c>
      <c r="L96" s="135">
        <f t="shared" si="21"/>
        <v>0.48521917072762483</v>
      </c>
      <c r="M96" s="135">
        <v>2.7713238981220725</v>
      </c>
      <c r="N96" s="135">
        <v>2.7523719999484153</v>
      </c>
      <c r="O96" s="135">
        <f t="shared" si="22"/>
        <v>1.8951898173657167E-2</v>
      </c>
      <c r="P96" s="135" t="str">
        <f t="shared" si="23"/>
        <v xml:space="preserve"> </v>
      </c>
      <c r="Q96" s="135"/>
      <c r="R96" s="135">
        <v>3.1210325995435246</v>
      </c>
      <c r="S96" s="135">
        <v>5.1588249826176817E-2</v>
      </c>
      <c r="T96" s="135">
        <f t="shared" si="24"/>
        <v>1.6529224921816581</v>
      </c>
      <c r="U96" s="135">
        <v>3.1575110008251501</v>
      </c>
      <c r="V96" s="135">
        <v>3.0845541982618996</v>
      </c>
      <c r="W96" s="135">
        <f t="shared" si="25"/>
        <v>7.2956802563250545E-2</v>
      </c>
      <c r="X96" s="135" t="str">
        <f t="shared" si="26"/>
        <v xml:space="preserve"> </v>
      </c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  <c r="AI96" s="135"/>
      <c r="AJ96" s="135"/>
      <c r="AK96" s="135"/>
      <c r="AL96" s="135"/>
      <c r="AM96" s="135">
        <v>4.610494145480672</v>
      </c>
      <c r="AN96" s="135">
        <v>6.7991728964750279E-3</v>
      </c>
      <c r="AO96" s="135">
        <f t="shared" si="27"/>
        <v>0.1474716740100355</v>
      </c>
      <c r="AP96" s="135">
        <v>4.6153018867420545</v>
      </c>
      <c r="AQ96" s="135">
        <v>4.6056864042192895</v>
      </c>
      <c r="AR96" s="135">
        <f t="shared" si="28"/>
        <v>9.6154825227650065E-3</v>
      </c>
      <c r="AS96" s="135" t="str">
        <f t="shared" si="29"/>
        <v xml:space="preserve"> </v>
      </c>
      <c r="AT96" s="135"/>
      <c r="AU96" s="135">
        <v>3.0851478520582036</v>
      </c>
      <c r="AV96" s="135">
        <v>3.3019341006021288E-2</v>
      </c>
      <c r="AW96" s="135">
        <f t="shared" si="30"/>
        <v>1.0702677015622768</v>
      </c>
      <c r="AX96" s="135">
        <v>3.1084960519938805</v>
      </c>
      <c r="AY96" s="135">
        <v>3.0617996521225264</v>
      </c>
      <c r="AZ96" s="135">
        <f t="shared" si="31"/>
        <v>4.66963998713541E-2</v>
      </c>
      <c r="BA96" s="135" t="str">
        <f t="shared" si="32"/>
        <v xml:space="preserve"> </v>
      </c>
      <c r="BB96" s="135"/>
      <c r="BC96" s="135">
        <v>3.279494530858309</v>
      </c>
      <c r="BD96" s="135">
        <v>8.5609804889850538E-2</v>
      </c>
      <c r="BE96" s="135">
        <f t="shared" si="33"/>
        <v>2.6104573154279587</v>
      </c>
      <c r="BF96" s="135">
        <v>3.3400298044319863</v>
      </c>
      <c r="BG96" s="135">
        <v>3.2189592572846317</v>
      </c>
      <c r="BH96" s="135">
        <f t="shared" si="34"/>
        <v>0.12107054714735455</v>
      </c>
      <c r="BI96" s="135" t="str">
        <f t="shared" si="35"/>
        <v xml:space="preserve"> </v>
      </c>
      <c r="BJ96" s="135"/>
    </row>
    <row r="97" spans="1:62" x14ac:dyDescent="0.25">
      <c r="A97" t="s">
        <v>114</v>
      </c>
      <c r="B97" s="135">
        <v>20.344371758786892</v>
      </c>
      <c r="C97" s="135">
        <v>0.78163717654909792</v>
      </c>
      <c r="D97" s="135">
        <f t="shared" si="18"/>
        <v>3.8420315250654169</v>
      </c>
      <c r="E97" s="135">
        <v>20.897072706752319</v>
      </c>
      <c r="F97" s="135">
        <v>19.791670810821461</v>
      </c>
      <c r="G97" s="135">
        <f t="shared" si="19"/>
        <v>1.1054018959308571</v>
      </c>
      <c r="H97" s="135" t="str">
        <f t="shared" si="20"/>
        <v xml:space="preserve"> </v>
      </c>
      <c r="I97" s="135"/>
      <c r="J97" s="135">
        <v>14.85699049762087</v>
      </c>
      <c r="K97" s="135">
        <v>0.81142121396347155</v>
      </c>
      <c r="L97" s="135">
        <f t="shared" si="21"/>
        <v>5.4615449481064742</v>
      </c>
      <c r="M97" s="135">
        <v>15.430751940413055</v>
      </c>
      <c r="N97" s="135">
        <v>14.283229054828686</v>
      </c>
      <c r="O97" s="135">
        <f t="shared" si="22"/>
        <v>1.1475228855843689</v>
      </c>
      <c r="P97" s="135" t="str">
        <f t="shared" si="23"/>
        <v xml:space="preserve"> </v>
      </c>
      <c r="Q97" s="135"/>
      <c r="R97" s="135">
        <v>11.797869711506944</v>
      </c>
      <c r="S97" s="135">
        <v>6.403568044107627E-2</v>
      </c>
      <c r="T97" s="135">
        <f t="shared" si="24"/>
        <v>0.54277324641600044</v>
      </c>
      <c r="U97" s="135">
        <v>11.843149775384466</v>
      </c>
      <c r="V97" s="135">
        <v>11.752589647629424</v>
      </c>
      <c r="W97" s="135">
        <f t="shared" si="25"/>
        <v>9.0560127755042075E-2</v>
      </c>
      <c r="X97" s="135" t="str">
        <f t="shared" si="26"/>
        <v xml:space="preserve"> </v>
      </c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  <c r="AI97" s="135"/>
      <c r="AJ97" s="135"/>
      <c r="AK97" s="135"/>
      <c r="AL97" s="135"/>
      <c r="AM97" s="135">
        <v>19.943223035671735</v>
      </c>
      <c r="AN97" s="135">
        <v>0.15513950553653091</v>
      </c>
      <c r="AO97" s="135">
        <f t="shared" si="27"/>
        <v>0.77790588441516395</v>
      </c>
      <c r="AP97" s="135">
        <v>20.052923232065957</v>
      </c>
      <c r="AQ97" s="135">
        <v>19.833522839277517</v>
      </c>
      <c r="AR97" s="135">
        <f t="shared" si="28"/>
        <v>0.21940039278844026</v>
      </c>
      <c r="AS97" s="135" t="str">
        <f t="shared" si="29"/>
        <v xml:space="preserve"> </v>
      </c>
      <c r="AT97" s="135"/>
      <c r="AU97" s="135">
        <v>14.483279932681068</v>
      </c>
      <c r="AV97" s="135">
        <v>0.2345566971802254</v>
      </c>
      <c r="AW97" s="135">
        <f t="shared" si="30"/>
        <v>1.619499852729875</v>
      </c>
      <c r="AX97" s="135">
        <v>14.649136563829902</v>
      </c>
      <c r="AY97" s="135">
        <v>14.317423301532234</v>
      </c>
      <c r="AZ97" s="135">
        <f t="shared" si="31"/>
        <v>0.33171326229766862</v>
      </c>
      <c r="BA97" s="135" t="str">
        <f t="shared" si="32"/>
        <v xml:space="preserve"> </v>
      </c>
      <c r="BB97" s="135"/>
      <c r="BC97" s="135">
        <v>11.73887767142994</v>
      </c>
      <c r="BD97" s="135">
        <v>0.17074696203569401</v>
      </c>
      <c r="BE97" s="135">
        <f t="shared" si="33"/>
        <v>1.4545424768439121</v>
      </c>
      <c r="BF97" s="135">
        <v>11.859614006152363</v>
      </c>
      <c r="BG97" s="135">
        <v>11.618141336707518</v>
      </c>
      <c r="BH97" s="135">
        <f t="shared" si="34"/>
        <v>0.24147266944484436</v>
      </c>
      <c r="BI97" s="135" t="str">
        <f t="shared" si="35"/>
        <v xml:space="preserve"> </v>
      </c>
      <c r="BJ97" s="135"/>
    </row>
    <row r="98" spans="1:62" x14ac:dyDescent="0.25">
      <c r="A98" t="s">
        <v>122</v>
      </c>
      <c r="B98" s="135">
        <v>43.086518383689004</v>
      </c>
      <c r="C98" s="135">
        <v>0.26660354034093692</v>
      </c>
      <c r="D98" s="135">
        <f t="shared" si="18"/>
        <v>0.61876324739634414</v>
      </c>
      <c r="E98" s="135">
        <v>43.341773366869397</v>
      </c>
      <c r="F98" s="135">
        <v>42.790443051334996</v>
      </c>
      <c r="G98" s="135">
        <f t="shared" si="19"/>
        <v>0.55133031553440048</v>
      </c>
      <c r="H98" s="135" t="str">
        <f t="shared" si="20"/>
        <v xml:space="preserve"> </v>
      </c>
      <c r="I98" s="135"/>
      <c r="J98" s="135">
        <v>32.581437434261204</v>
      </c>
      <c r="K98" s="135">
        <v>0.69767862229653421</v>
      </c>
      <c r="L98" s="135">
        <f t="shared" si="21"/>
        <v>2.1413377592815657</v>
      </c>
      <c r="M98" s="135">
        <v>33.182906499634008</v>
      </c>
      <c r="N98" s="135">
        <v>31.57355532573197</v>
      </c>
      <c r="O98" s="135">
        <f t="shared" si="22"/>
        <v>1.6093511739020379</v>
      </c>
      <c r="P98" s="135" t="str">
        <f t="shared" si="23"/>
        <v xml:space="preserve"> </v>
      </c>
      <c r="Q98" s="135"/>
      <c r="R98" s="135">
        <v>22.58592404126977</v>
      </c>
      <c r="S98" s="135">
        <v>1.0804657676716094</v>
      </c>
      <c r="T98" s="135">
        <f t="shared" si="24"/>
        <v>4.7838014760757437</v>
      </c>
      <c r="U98" s="135">
        <v>24.116308610046495</v>
      </c>
      <c r="V98" s="135">
        <v>21.807455943426259</v>
      </c>
      <c r="W98" s="135">
        <f t="shared" si="25"/>
        <v>2.3088526666202362</v>
      </c>
      <c r="X98" s="135" t="str">
        <f t="shared" si="26"/>
        <v xml:space="preserve"> </v>
      </c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  <c r="AI98" s="135"/>
      <c r="AJ98" s="135"/>
      <c r="AK98" s="135"/>
      <c r="AL98" s="135"/>
      <c r="AM98" s="135">
        <v>42.405533022481897</v>
      </c>
      <c r="AN98" s="135">
        <v>1.0062997304996906</v>
      </c>
      <c r="AO98" s="135">
        <f t="shared" si="27"/>
        <v>2.3730387493683582</v>
      </c>
      <c r="AP98" s="135">
        <v>43.11709438582443</v>
      </c>
      <c r="AQ98" s="135">
        <v>41.693971659139365</v>
      </c>
      <c r="AR98" s="135">
        <f t="shared" si="28"/>
        <v>1.4231227266850652</v>
      </c>
      <c r="AS98" s="135" t="str">
        <f t="shared" si="29"/>
        <v xml:space="preserve"> </v>
      </c>
      <c r="AT98" s="135"/>
      <c r="AU98" s="135">
        <v>32.771557105277381</v>
      </c>
      <c r="AV98" s="135">
        <v>1.2194072968773486</v>
      </c>
      <c r="AW98" s="135">
        <f t="shared" si="30"/>
        <v>3.7209318219456251</v>
      </c>
      <c r="AX98" s="135">
        <v>33.633808273927912</v>
      </c>
      <c r="AY98" s="135">
        <v>31.909305936626843</v>
      </c>
      <c r="AZ98" s="135">
        <f t="shared" si="31"/>
        <v>1.7245023373010682</v>
      </c>
      <c r="BA98" s="135" t="str">
        <f t="shared" si="32"/>
        <v xml:space="preserve"> </v>
      </c>
      <c r="BB98" s="135"/>
      <c r="BC98" s="135">
        <v>20.713048221989716</v>
      </c>
      <c r="BD98" s="135">
        <v>0.45818126771264123</v>
      </c>
      <c r="BE98" s="135">
        <f t="shared" si="33"/>
        <v>2.2120417178685443</v>
      </c>
      <c r="BF98" s="135">
        <v>21.037031303401914</v>
      </c>
      <c r="BG98" s="135">
        <v>20.389065140577522</v>
      </c>
      <c r="BH98" s="135">
        <f t="shared" si="34"/>
        <v>0.64796616282439246</v>
      </c>
      <c r="BI98" s="135" t="str">
        <f t="shared" si="35"/>
        <v xml:space="preserve"> </v>
      </c>
      <c r="BJ98" s="135"/>
    </row>
    <row r="99" spans="1:62" x14ac:dyDescent="0.25">
      <c r="A99">
        <v>74</v>
      </c>
      <c r="B99" s="135">
        <v>18.167921790726449</v>
      </c>
      <c r="C99" s="135">
        <v>10.979904935587355</v>
      </c>
      <c r="D99" s="135">
        <f t="shared" si="18"/>
        <v>60.435668218210225</v>
      </c>
      <c r="E99" s="135">
        <v>35.13759394125492</v>
      </c>
      <c r="F99" s="135">
        <v>7.238865915802851</v>
      </c>
      <c r="G99" s="135">
        <f t="shared" si="19"/>
        <v>27.898728025452069</v>
      </c>
      <c r="H99" s="135" t="str">
        <f t="shared" si="20"/>
        <v>yes</v>
      </c>
      <c r="I99" s="135"/>
      <c r="J99" s="135">
        <v>12.109664032129388</v>
      </c>
      <c r="K99" s="135">
        <v>7.8292544425969979</v>
      </c>
      <c r="L99" s="135">
        <f t="shared" si="21"/>
        <v>64.652945133939326</v>
      </c>
      <c r="M99" s="135">
        <v>24.398748709763172</v>
      </c>
      <c r="N99" s="135">
        <v>3.5319308957757873</v>
      </c>
      <c r="O99" s="135">
        <f t="shared" si="22"/>
        <v>20.866817813987385</v>
      </c>
      <c r="P99" s="135" t="str">
        <f t="shared" si="23"/>
        <v>yes</v>
      </c>
      <c r="Q99" s="135"/>
      <c r="R99" s="135">
        <v>13.025254180983687</v>
      </c>
      <c r="S99" s="135">
        <v>7.1478148652574918</v>
      </c>
      <c r="T99" s="135">
        <f t="shared" si="24"/>
        <v>54.876586406221506</v>
      </c>
      <c r="U99" s="135">
        <v>23.088517247707269</v>
      </c>
      <c r="V99" s="135">
        <v>5.8976134566752716</v>
      </c>
      <c r="W99" s="135">
        <f t="shared" si="25"/>
        <v>17.190903791032</v>
      </c>
      <c r="X99" s="135" t="str">
        <f t="shared" si="26"/>
        <v>yes</v>
      </c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  <c r="AI99" s="135"/>
      <c r="AJ99" s="135"/>
      <c r="AK99" s="135"/>
      <c r="AL99" s="135"/>
      <c r="AM99" s="135">
        <v>17.781989582031976</v>
      </c>
      <c r="AN99" s="135">
        <v>11.04290051105327</v>
      </c>
      <c r="AO99" s="135">
        <f t="shared" si="27"/>
        <v>62.101602636252252</v>
      </c>
      <c r="AP99" s="135">
        <v>34.629430853940001</v>
      </c>
      <c r="AQ99" s="135">
        <v>6.776053654356577</v>
      </c>
      <c r="AR99" s="135">
        <f t="shared" si="28"/>
        <v>27.853377199583424</v>
      </c>
      <c r="AS99" s="135" t="str">
        <f t="shared" si="29"/>
        <v>yes</v>
      </c>
      <c r="AT99" s="135"/>
      <c r="AU99" s="135">
        <v>11.301027382921069</v>
      </c>
      <c r="AV99" s="135">
        <v>8.5352360357699908</v>
      </c>
      <c r="AW99" s="135">
        <f t="shared" si="30"/>
        <v>75.526195509171657</v>
      </c>
      <c r="AX99" s="135">
        <v>26.469030557235815</v>
      </c>
      <c r="AY99" s="135">
        <v>4.0334320677759408</v>
      </c>
      <c r="AZ99" s="135">
        <f t="shared" si="31"/>
        <v>22.435598489459874</v>
      </c>
      <c r="BA99" s="135" t="str">
        <f t="shared" si="32"/>
        <v>yes</v>
      </c>
      <c r="BB99" s="135"/>
      <c r="BC99" s="135">
        <v>13.934068728088448</v>
      </c>
      <c r="BD99" s="135">
        <v>11.352451564775883</v>
      </c>
      <c r="BE99" s="135">
        <f t="shared" si="33"/>
        <v>81.47262501936342</v>
      </c>
      <c r="BF99" s="135">
        <v>38.909836854299179</v>
      </c>
      <c r="BG99" s="135">
        <v>5.7332262772900284</v>
      </c>
      <c r="BH99" s="135">
        <f t="shared" si="34"/>
        <v>33.17661057700915</v>
      </c>
      <c r="BI99" s="135" t="str">
        <f t="shared" si="35"/>
        <v>yes</v>
      </c>
      <c r="BJ99" s="135"/>
    </row>
    <row r="100" spans="1:62" x14ac:dyDescent="0.25">
      <c r="A100" t="s">
        <v>107</v>
      </c>
      <c r="B100" s="135">
        <v>7.5963112646418249</v>
      </c>
      <c r="C100" s="135">
        <v>0.50550406013526306</v>
      </c>
      <c r="D100" s="135">
        <f t="shared" si="18"/>
        <v>6.6545990879574388</v>
      </c>
      <c r="E100" s="135">
        <v>7.9537566134807989</v>
      </c>
      <c r="F100" s="135">
        <v>7.238865915802851</v>
      </c>
      <c r="G100" s="135">
        <f t="shared" si="19"/>
        <v>0.71489069767794788</v>
      </c>
      <c r="H100" s="135" t="str">
        <f t="shared" si="20"/>
        <v xml:space="preserve"> </v>
      </c>
      <c r="I100" s="135"/>
      <c r="J100" s="135">
        <v>3.9113129213504889</v>
      </c>
      <c r="K100" s="135">
        <v>0.53652720588832126</v>
      </c>
      <c r="L100" s="135">
        <f t="shared" si="21"/>
        <v>13.717317347829855</v>
      </c>
      <c r="M100" s="135">
        <v>4.2906949469251909</v>
      </c>
      <c r="N100" s="135">
        <v>3.5319308957757873</v>
      </c>
      <c r="O100" s="135">
        <f t="shared" si="22"/>
        <v>0.7587640511494036</v>
      </c>
      <c r="P100" s="135" t="str">
        <f t="shared" si="23"/>
        <v xml:space="preserve"> </v>
      </c>
      <c r="Q100" s="135"/>
      <c r="R100" s="135">
        <v>7.9227464380763708</v>
      </c>
      <c r="S100" s="135">
        <v>6.6699763368974541E-2</v>
      </c>
      <c r="T100" s="135">
        <f t="shared" si="24"/>
        <v>0.84187678970032931</v>
      </c>
      <c r="U100" s="135">
        <v>7.9699102930581844</v>
      </c>
      <c r="V100" s="135">
        <v>7.8755825830945572</v>
      </c>
      <c r="W100" s="135">
        <f t="shared" si="25"/>
        <v>9.4327709963627271E-2</v>
      </c>
      <c r="X100" s="135" t="str">
        <f t="shared" si="26"/>
        <v xml:space="preserve"> </v>
      </c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  <c r="AI100" s="135"/>
      <c r="AJ100" s="135"/>
      <c r="AK100" s="135"/>
      <c r="AL100" s="135"/>
      <c r="AM100" s="135">
        <v>6.8398462181105968</v>
      </c>
      <c r="AN100" s="135">
        <v>9.0216308839527706E-2</v>
      </c>
      <c r="AO100" s="135">
        <f t="shared" si="27"/>
        <v>1.3189815379277428</v>
      </c>
      <c r="AP100" s="135">
        <v>6.9036387818646165</v>
      </c>
      <c r="AQ100" s="135">
        <v>6.776053654356577</v>
      </c>
      <c r="AR100" s="135">
        <f t="shared" si="28"/>
        <v>0.12758512750803952</v>
      </c>
      <c r="AS100" s="135" t="str">
        <f t="shared" si="29"/>
        <v xml:space="preserve"> </v>
      </c>
      <c r="AT100" s="135"/>
      <c r="AU100" s="135">
        <v>4.1243279569923992</v>
      </c>
      <c r="AV100" s="135">
        <v>0.12854619929387961</v>
      </c>
      <c r="AW100" s="135">
        <f t="shared" si="30"/>
        <v>3.1167792822086802</v>
      </c>
      <c r="AX100" s="135">
        <v>4.2152238462088576</v>
      </c>
      <c r="AY100" s="135">
        <v>4.0334320677759408</v>
      </c>
      <c r="AZ100" s="135">
        <f t="shared" si="31"/>
        <v>0.18179177843291683</v>
      </c>
      <c r="BA100" s="135" t="str">
        <f t="shared" si="32"/>
        <v xml:space="preserve"> </v>
      </c>
      <c r="BB100" s="135"/>
      <c r="BC100" s="135">
        <v>5.8383642614041253</v>
      </c>
      <c r="BD100" s="135">
        <v>8.2409264476950628E-2</v>
      </c>
      <c r="BE100" s="135">
        <f t="shared" si="33"/>
        <v>1.4115128962017045</v>
      </c>
      <c r="BF100" s="135">
        <v>5.8966364111483687</v>
      </c>
      <c r="BG100" s="135">
        <v>5.780092111659882</v>
      </c>
      <c r="BH100" s="135">
        <f t="shared" si="34"/>
        <v>0.11654429948848666</v>
      </c>
      <c r="BI100" s="135" t="str">
        <f t="shared" si="35"/>
        <v xml:space="preserve"> </v>
      </c>
      <c r="BJ100" s="135"/>
    </row>
    <row r="101" spans="1:62" x14ac:dyDescent="0.25">
      <c r="A101" t="s">
        <v>108</v>
      </c>
      <c r="B101" s="135">
        <v>9.4131494393651991</v>
      </c>
      <c r="C101" s="135">
        <v>8.5167149191840791E-2</v>
      </c>
      <c r="D101" s="135">
        <f t="shared" si="18"/>
        <v>0.90476784354104833</v>
      </c>
      <c r="E101" s="135">
        <v>9.4733717080931825</v>
      </c>
      <c r="F101" s="135">
        <v>9.3529271706372139</v>
      </c>
      <c r="G101" s="135">
        <f t="shared" si="19"/>
        <v>0.12044453745596861</v>
      </c>
      <c r="H101" s="135" t="str">
        <f t="shared" si="20"/>
        <v xml:space="preserve"> </v>
      </c>
      <c r="I101" s="135"/>
      <c r="J101" s="135">
        <v>6.5897761615434529</v>
      </c>
      <c r="K101" s="135">
        <v>2.8390312845533044E-2</v>
      </c>
      <c r="L101" s="135">
        <f t="shared" si="21"/>
        <v>0.43082362965851462</v>
      </c>
      <c r="M101" s="135">
        <v>6.6098511442766235</v>
      </c>
      <c r="N101" s="135">
        <v>6.5697011788102815</v>
      </c>
      <c r="O101" s="135">
        <f t="shared" si="22"/>
        <v>4.0149965466341975E-2</v>
      </c>
      <c r="P101" s="135" t="str">
        <f t="shared" si="23"/>
        <v xml:space="preserve"> </v>
      </c>
      <c r="Q101" s="135"/>
      <c r="R101" s="135">
        <v>6.0702525473167528</v>
      </c>
      <c r="S101" s="135">
        <v>0.24414854338095252</v>
      </c>
      <c r="T101" s="135">
        <f t="shared" si="24"/>
        <v>4.022049189516407</v>
      </c>
      <c r="U101" s="135">
        <v>6.242891637958234</v>
      </c>
      <c r="V101" s="135">
        <v>5.8976134566752716</v>
      </c>
      <c r="W101" s="135">
        <f t="shared" si="25"/>
        <v>0.34527818128296239</v>
      </c>
      <c r="X101" s="135" t="str">
        <f t="shared" si="26"/>
        <v xml:space="preserve"> </v>
      </c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  <c r="AI101" s="135"/>
      <c r="AJ101" s="135"/>
      <c r="AK101" s="135"/>
      <c r="AL101" s="135"/>
      <c r="AM101" s="135">
        <v>8.9331361458231271</v>
      </c>
      <c r="AN101" s="135">
        <v>4.7318887721358817E-2</v>
      </c>
      <c r="AO101" s="135">
        <f t="shared" si="27"/>
        <v>0.52970073386247163</v>
      </c>
      <c r="AP101" s="135">
        <v>8.9665956522088326</v>
      </c>
      <c r="AQ101" s="135">
        <v>8.8996766394374234</v>
      </c>
      <c r="AR101" s="135">
        <f t="shared" si="28"/>
        <v>6.6919012771409214E-2</v>
      </c>
      <c r="AS101" s="135" t="str">
        <f t="shared" si="29"/>
        <v xml:space="preserve"> </v>
      </c>
      <c r="AT101" s="135"/>
      <c r="AU101" s="135">
        <v>6.1505193059693788</v>
      </c>
      <c r="AV101" s="135">
        <v>0.11672983841473046</v>
      </c>
      <c r="AW101" s="135">
        <f t="shared" si="30"/>
        <v>1.8978858956094726</v>
      </c>
      <c r="AX101" s="135">
        <v>6.2330597662792693</v>
      </c>
      <c r="AY101" s="135">
        <v>6.0679788456594874</v>
      </c>
      <c r="AZ101" s="135">
        <f t="shared" si="31"/>
        <v>0.16508092061978186</v>
      </c>
      <c r="BA101" s="135" t="str">
        <f t="shared" si="32"/>
        <v xml:space="preserve"> </v>
      </c>
      <c r="BB101" s="135"/>
      <c r="BC101" s="135">
        <v>5.9826262056855608</v>
      </c>
      <c r="BD101" s="135">
        <v>0.35270476119181271</v>
      </c>
      <c r="BE101" s="135">
        <f t="shared" si="33"/>
        <v>5.8954838404682777</v>
      </c>
      <c r="BF101" s="135">
        <v>6.2320261340810923</v>
      </c>
      <c r="BG101" s="135">
        <v>5.7332262772900284</v>
      </c>
      <c r="BH101" s="135">
        <f t="shared" si="34"/>
        <v>0.49879985679106387</v>
      </c>
      <c r="BI101" s="135" t="str">
        <f t="shared" si="35"/>
        <v xml:space="preserve"> </v>
      </c>
      <c r="BJ101" s="135"/>
    </row>
    <row r="102" spans="1:62" x14ac:dyDescent="0.25">
      <c r="A102" t="s">
        <v>109</v>
      </c>
      <c r="B102" s="135">
        <v>24.193644257058715</v>
      </c>
      <c r="C102" s="135">
        <v>3.6712847030552731</v>
      </c>
      <c r="D102" s="135">
        <f t="shared" si="18"/>
        <v>15.174583308110529</v>
      </c>
      <c r="E102" s="135">
        <v>26.789634566255543</v>
      </c>
      <c r="F102" s="135">
        <v>21.597653947861886</v>
      </c>
      <c r="G102" s="135">
        <f t="shared" si="19"/>
        <v>5.1919806183936572</v>
      </c>
      <c r="H102" s="135" t="str">
        <f t="shared" si="20"/>
        <v xml:space="preserve"> </v>
      </c>
      <c r="I102" s="135"/>
      <c r="J102" s="135">
        <v>17.071981836953803</v>
      </c>
      <c r="K102" s="135">
        <v>2.4248023454293799</v>
      </c>
      <c r="L102" s="135">
        <f t="shared" si="21"/>
        <v>14.203402795220191</v>
      </c>
      <c r="M102" s="135">
        <v>18.786576018443952</v>
      </c>
      <c r="N102" s="135">
        <v>15.357387655463654</v>
      </c>
      <c r="O102" s="135">
        <f t="shared" si="22"/>
        <v>3.4291883629802982</v>
      </c>
      <c r="P102" s="135" t="str">
        <f t="shared" si="23"/>
        <v xml:space="preserve"> </v>
      </c>
      <c r="Q102" s="135"/>
      <c r="R102" s="135">
        <v>15.311574203225568</v>
      </c>
      <c r="S102" s="135">
        <v>2.6799370688957111</v>
      </c>
      <c r="T102" s="135">
        <f t="shared" si="24"/>
        <v>17.502688053663025</v>
      </c>
      <c r="U102" s="135">
        <v>17.206575877794933</v>
      </c>
      <c r="V102" s="135">
        <v>13.416572528656202</v>
      </c>
      <c r="W102" s="135">
        <f t="shared" si="25"/>
        <v>3.7900033491387308</v>
      </c>
      <c r="X102" s="135" t="str">
        <f t="shared" si="26"/>
        <v xml:space="preserve"> </v>
      </c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  <c r="AI102" s="135"/>
      <c r="AJ102" s="135"/>
      <c r="AK102" s="135"/>
      <c r="AL102" s="135"/>
      <c r="AM102" s="135">
        <v>25.666006430815013</v>
      </c>
      <c r="AN102" s="135">
        <v>0.92718076345859612</v>
      </c>
      <c r="AO102" s="135">
        <f t="shared" si="27"/>
        <v>3.6124855105834004</v>
      </c>
      <c r="AP102" s="135">
        <v>26.321622236042341</v>
      </c>
      <c r="AQ102" s="135">
        <v>25.010390625587686</v>
      </c>
      <c r="AR102" s="135">
        <f t="shared" si="28"/>
        <v>1.3112316104546551</v>
      </c>
      <c r="AS102" s="135" t="str">
        <f t="shared" si="29"/>
        <v xml:space="preserve"> </v>
      </c>
      <c r="AT102" s="135"/>
      <c r="AU102" s="135">
        <v>18.369292152137099</v>
      </c>
      <c r="AV102" s="135">
        <v>1.4978265725875273</v>
      </c>
      <c r="AW102" s="135">
        <f t="shared" si="30"/>
        <v>8.1539700070221208</v>
      </c>
      <c r="AX102" s="135">
        <v>19.428415478655147</v>
      </c>
      <c r="AY102" s="135">
        <v>17.310168825619051</v>
      </c>
      <c r="AZ102" s="135">
        <f t="shared" si="31"/>
        <v>2.1182466530360955</v>
      </c>
      <c r="BA102" s="135" t="str">
        <f t="shared" si="32"/>
        <v xml:space="preserve"> </v>
      </c>
      <c r="BB102" s="135"/>
      <c r="BC102" s="135">
        <v>15.68793569915751</v>
      </c>
      <c r="BD102" s="135">
        <v>1.2268884896270937</v>
      </c>
      <c r="BE102" s="135">
        <f t="shared" si="33"/>
        <v>7.820585914901355</v>
      </c>
      <c r="BF102" s="135">
        <v>16.555476869932559</v>
      </c>
      <c r="BG102" s="135">
        <v>14.820394528382462</v>
      </c>
      <c r="BH102" s="135">
        <f t="shared" si="34"/>
        <v>1.7350823415500969</v>
      </c>
      <c r="BI102" s="135" t="str">
        <f t="shared" si="35"/>
        <v xml:space="preserve"> </v>
      </c>
      <c r="BJ102" s="135"/>
    </row>
    <row r="103" spans="1:62" x14ac:dyDescent="0.25">
      <c r="A103" t="s">
        <v>94</v>
      </c>
      <c r="B103" s="135">
        <v>31.468582201840064</v>
      </c>
      <c r="C103" s="135">
        <v>5.1887661623865844</v>
      </c>
      <c r="D103" s="135">
        <f t="shared" si="18"/>
        <v>16.488719221939338</v>
      </c>
      <c r="E103" s="135">
        <v>35.13759394125492</v>
      </c>
      <c r="F103" s="135">
        <v>27.799570462425208</v>
      </c>
      <c r="G103" s="135">
        <f t="shared" si="19"/>
        <v>7.3380234788297116</v>
      </c>
      <c r="H103" s="135" t="str">
        <f t="shared" si="20"/>
        <v xml:space="preserve"> </v>
      </c>
      <c r="I103" s="135"/>
      <c r="J103" s="135">
        <v>20.865585208669806</v>
      </c>
      <c r="K103" s="135">
        <v>4.9966477413278652</v>
      </c>
      <c r="L103" s="135">
        <f t="shared" si="21"/>
        <v>23.946837298633351</v>
      </c>
      <c r="M103" s="135">
        <v>24.398748709763172</v>
      </c>
      <c r="N103" s="135">
        <v>17.332421707576444</v>
      </c>
      <c r="O103" s="135">
        <f t="shared" si="22"/>
        <v>7.0663270021867284</v>
      </c>
      <c r="P103" s="137" t="s">
        <v>147</v>
      </c>
      <c r="Q103" s="135"/>
      <c r="R103" s="135">
        <v>22.796443535316051</v>
      </c>
      <c r="S103" s="135">
        <v>0.41305460527646076</v>
      </c>
      <c r="T103" s="135">
        <f t="shared" si="24"/>
        <v>1.8119256393505423</v>
      </c>
      <c r="U103" s="135">
        <v>23.088517247707269</v>
      </c>
      <c r="V103" s="135">
        <v>22.504369822924836</v>
      </c>
      <c r="W103" s="135">
        <f t="shared" si="25"/>
        <v>0.58414742478243298</v>
      </c>
      <c r="X103" s="135" t="str">
        <f t="shared" si="26"/>
        <v xml:space="preserve"> </v>
      </c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  <c r="AI103" s="135"/>
      <c r="AJ103" s="135"/>
      <c r="AK103" s="135"/>
      <c r="AL103" s="135"/>
      <c r="AM103" s="135">
        <v>29.688969533379158</v>
      </c>
      <c r="AN103" s="135">
        <v>6.9868674039168575</v>
      </c>
      <c r="AO103" s="135">
        <f t="shared" si="27"/>
        <v>23.533546343067105</v>
      </c>
      <c r="AP103" s="135">
        <v>34.629430853940001</v>
      </c>
      <c r="AQ103" s="135">
        <v>24.748508212818319</v>
      </c>
      <c r="AR103" s="135">
        <f t="shared" si="28"/>
        <v>9.8809226411216819</v>
      </c>
      <c r="AS103" s="135" t="str">
        <f>IF(AO103&gt;20, "yes", " ")</f>
        <v>yes</v>
      </c>
      <c r="AT103" s="135" t="s">
        <v>154</v>
      </c>
      <c r="AU103" s="135">
        <v>16.559970116585401</v>
      </c>
      <c r="AV103" s="135">
        <v>14.013527665542535</v>
      </c>
      <c r="AW103" s="137">
        <f t="shared" si="30"/>
        <v>84.62290431012002</v>
      </c>
      <c r="AX103" s="135">
        <v>26.469030557235815</v>
      </c>
      <c r="AY103" s="135">
        <v>6.6509096759349848</v>
      </c>
      <c r="AZ103" s="135">
        <f t="shared" si="31"/>
        <v>19.818120881300828</v>
      </c>
      <c r="BA103" s="137" t="str">
        <f t="shared" si="32"/>
        <v>yes</v>
      </c>
      <c r="BB103" s="135"/>
      <c r="BC103" s="135">
        <v>28.227348746106593</v>
      </c>
      <c r="BD103" s="135">
        <v>15.107319562495267</v>
      </c>
      <c r="BE103" s="137">
        <f t="shared" si="33"/>
        <v>53.520150611307493</v>
      </c>
      <c r="BF103" s="135">
        <v>38.909836854299179</v>
      </c>
      <c r="BG103" s="135">
        <v>17.54486063791401</v>
      </c>
      <c r="BH103" s="135">
        <f t="shared" si="34"/>
        <v>21.36497621638517</v>
      </c>
      <c r="BI103" s="135" t="str">
        <f t="shared" si="35"/>
        <v>yes</v>
      </c>
      <c r="BJ103" s="135"/>
    </row>
    <row r="104" spans="1:62" x14ac:dyDescent="0.25">
      <c r="A104">
        <v>85</v>
      </c>
      <c r="B104" s="135">
        <v>2.6946629079169719</v>
      </c>
      <c r="C104" s="135">
        <v>1.7546578210542758</v>
      </c>
      <c r="D104" s="135">
        <f t="shared" si="18"/>
        <v>65.116041635451211</v>
      </c>
      <c r="E104" s="135">
        <v>6.6915630933280701</v>
      </c>
      <c r="F104" s="135">
        <v>0.95048672217038632</v>
      </c>
      <c r="G104" s="135">
        <f t="shared" si="19"/>
        <v>5.7410763711576838</v>
      </c>
      <c r="H104" s="135" t="str">
        <f t="shared" si="20"/>
        <v>yes</v>
      </c>
      <c r="I104" s="135"/>
      <c r="J104" s="135">
        <v>1.5498305259973004</v>
      </c>
      <c r="K104" s="135">
        <v>1.0591375014665212</v>
      </c>
      <c r="L104" s="135">
        <f t="shared" si="21"/>
        <v>68.338923753290814</v>
      </c>
      <c r="M104" s="135">
        <v>3.9450457311915579</v>
      </c>
      <c r="N104" s="135">
        <v>0.42078340811488973</v>
      </c>
      <c r="O104" s="135">
        <f t="shared" si="22"/>
        <v>3.5242623230766683</v>
      </c>
      <c r="P104" s="135" t="str">
        <f t="shared" si="23"/>
        <v>yes</v>
      </c>
      <c r="Q104" s="135"/>
      <c r="R104" s="135">
        <v>2.461389621127295</v>
      </c>
      <c r="S104" s="135">
        <v>1.5119021633083349</v>
      </c>
      <c r="T104" s="135">
        <f t="shared" si="24"/>
        <v>61.424739518317175</v>
      </c>
      <c r="U104" s="135">
        <v>5.9050123285935019</v>
      </c>
      <c r="V104" s="135">
        <v>1.1388621252193176</v>
      </c>
      <c r="W104" s="135">
        <f t="shared" si="25"/>
        <v>4.7661502033741847</v>
      </c>
      <c r="X104" s="135" t="str">
        <f t="shared" si="26"/>
        <v>yes</v>
      </c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  <c r="AI104" s="135"/>
      <c r="AJ104" s="135"/>
      <c r="AK104" s="135"/>
      <c r="AL104" s="135"/>
      <c r="AM104" s="135">
        <v>1.752025502092162</v>
      </c>
      <c r="AN104" s="135">
        <v>0.7467070478266592</v>
      </c>
      <c r="AO104" s="135">
        <f t="shared" si="27"/>
        <v>42.619644915840958</v>
      </c>
      <c r="AP104" s="135">
        <v>2.7972634368489691</v>
      </c>
      <c r="AQ104" s="135">
        <v>0.93870282625729795</v>
      </c>
      <c r="AR104" s="135">
        <f t="shared" si="28"/>
        <v>1.8585606105916712</v>
      </c>
      <c r="AS104" s="135" t="str">
        <f t="shared" si="29"/>
        <v>yes</v>
      </c>
      <c r="AT104" s="135"/>
      <c r="AU104" s="135">
        <v>1.0271988140963497</v>
      </c>
      <c r="AV104" s="135">
        <v>0.48488909826383847</v>
      </c>
      <c r="AW104" s="135">
        <f t="shared" si="30"/>
        <v>47.204990076863211</v>
      </c>
      <c r="AX104" s="135">
        <v>1.7210835687080612</v>
      </c>
      <c r="AY104" s="135">
        <v>0.50168910030974323</v>
      </c>
      <c r="AZ104" s="135">
        <f t="shared" si="31"/>
        <v>1.219394468398318</v>
      </c>
      <c r="BA104" s="135" t="str">
        <f t="shared" si="32"/>
        <v>yes</v>
      </c>
      <c r="BB104" s="135"/>
      <c r="BC104" s="135">
        <v>1.5583773791909963</v>
      </c>
      <c r="BD104" s="135">
        <v>0.57151081979735852</v>
      </c>
      <c r="BE104" s="135">
        <f t="shared" si="33"/>
        <v>36.67345454501195</v>
      </c>
      <c r="BF104" s="135">
        <v>2.3253514953747256</v>
      </c>
      <c r="BG104" s="135">
        <v>0.93957951078724289</v>
      </c>
      <c r="BH104" s="135">
        <f t="shared" si="34"/>
        <v>1.3857719845874827</v>
      </c>
      <c r="BI104" s="135" t="str">
        <f t="shared" si="35"/>
        <v xml:space="preserve"> </v>
      </c>
      <c r="BJ104" s="135"/>
    </row>
    <row r="105" spans="1:62" x14ac:dyDescent="0.25">
      <c r="A105" t="s">
        <v>110</v>
      </c>
      <c r="B105" s="135">
        <v>1.0002420459998975</v>
      </c>
      <c r="C105" s="135">
        <v>7.0364653759960247E-2</v>
      </c>
      <c r="D105" s="135">
        <f t="shared" si="18"/>
        <v>7.0347626398388234</v>
      </c>
      <c r="E105" s="135">
        <v>1.0499973698294087</v>
      </c>
      <c r="F105" s="135">
        <v>0.95048672217038632</v>
      </c>
      <c r="G105" s="135">
        <f t="shared" si="19"/>
        <v>9.95106476590224E-2</v>
      </c>
      <c r="H105" s="135" t="str">
        <f t="shared" si="20"/>
        <v xml:space="preserve"> </v>
      </c>
      <c r="I105" s="135"/>
      <c r="J105" s="135">
        <v>0.45649915496440252</v>
      </c>
      <c r="K105" s="135">
        <v>5.0509693584864408E-2</v>
      </c>
      <c r="L105" s="135">
        <f t="shared" si="21"/>
        <v>11.064575484001306</v>
      </c>
      <c r="M105" s="135">
        <v>0.49221490181391525</v>
      </c>
      <c r="N105" s="135">
        <v>0.42078340811488973</v>
      </c>
      <c r="O105" s="135">
        <f t="shared" si="22"/>
        <v>7.1431493699025517E-2</v>
      </c>
      <c r="P105" s="135" t="str">
        <f t="shared" si="23"/>
        <v xml:space="preserve"> </v>
      </c>
      <c r="Q105" s="135"/>
      <c r="R105" s="135">
        <v>1.1690472157263143</v>
      </c>
      <c r="S105" s="135">
        <v>4.2688164376455728E-2</v>
      </c>
      <c r="T105" s="135">
        <f t="shared" si="24"/>
        <v>3.651534668763067</v>
      </c>
      <c r="U105" s="135">
        <v>1.199232306233311</v>
      </c>
      <c r="V105" s="135">
        <v>1.1388621252193176</v>
      </c>
      <c r="W105" s="135">
        <f t="shared" si="25"/>
        <v>6.0370181013993385E-2</v>
      </c>
      <c r="X105" s="135" t="str">
        <f t="shared" si="26"/>
        <v xml:space="preserve"> </v>
      </c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  <c r="AI105" s="135"/>
      <c r="AJ105" s="135"/>
      <c r="AK105" s="135"/>
      <c r="AL105" s="135"/>
      <c r="AM105" s="135">
        <v>0.96628938525568309</v>
      </c>
      <c r="AN105" s="135">
        <v>3.9013285874722282E-2</v>
      </c>
      <c r="AO105" s="135">
        <f t="shared" si="27"/>
        <v>4.0374329336546788</v>
      </c>
      <c r="AP105" s="135">
        <v>0.99387594425406822</v>
      </c>
      <c r="AQ105" s="135">
        <v>0.93870282625729795</v>
      </c>
      <c r="AR105" s="135">
        <f t="shared" si="28"/>
        <v>5.5173117996770271E-2</v>
      </c>
      <c r="AS105" s="135" t="str">
        <f t="shared" si="29"/>
        <v xml:space="preserve"> </v>
      </c>
      <c r="AT105" s="135"/>
      <c r="AU105" s="135">
        <v>0.51401496423245341</v>
      </c>
      <c r="AV105" s="135">
        <v>1.7431403927462071E-2</v>
      </c>
      <c r="AW105" s="135">
        <f t="shared" si="30"/>
        <v>3.3912249915702941</v>
      </c>
      <c r="AX105" s="135">
        <v>0.5263408281551637</v>
      </c>
      <c r="AY105" s="135">
        <v>0.50168910030974323</v>
      </c>
      <c r="AZ105" s="135">
        <f t="shared" si="31"/>
        <v>2.4651727845420468E-2</v>
      </c>
      <c r="BA105" s="135" t="str">
        <f t="shared" si="32"/>
        <v xml:space="preserve"> </v>
      </c>
      <c r="BB105" s="135"/>
      <c r="BC105" s="135">
        <v>0.97239000519994367</v>
      </c>
      <c r="BD105" s="135">
        <v>4.6401046186610041E-2</v>
      </c>
      <c r="BE105" s="135">
        <f t="shared" si="33"/>
        <v>4.7718555248898324</v>
      </c>
      <c r="BF105" s="135">
        <v>1.0052004996126445</v>
      </c>
      <c r="BG105" s="135">
        <v>0.93957951078724289</v>
      </c>
      <c r="BH105" s="135">
        <f t="shared" si="34"/>
        <v>6.5620988825401572E-2</v>
      </c>
      <c r="BI105" s="135" t="str">
        <f t="shared" si="35"/>
        <v xml:space="preserve"> </v>
      </c>
      <c r="BJ105" s="135"/>
    </row>
    <row r="106" spans="1:62" x14ac:dyDescent="0.25">
      <c r="A106" t="s">
        <v>123</v>
      </c>
      <c r="B106" s="137">
        <v>1.4590229980761631</v>
      </c>
      <c r="C106" s="137">
        <v>6.0745615025160878E-3</v>
      </c>
      <c r="D106" s="135">
        <f t="shared" si="18"/>
        <v>0.41634446547627257</v>
      </c>
      <c r="E106" s="137">
        <v>1.4633183617073473</v>
      </c>
      <c r="F106" s="137">
        <v>1.4547276344449789</v>
      </c>
      <c r="G106" s="135">
        <f t="shared" si="19"/>
        <v>8.590727262368425E-3</v>
      </c>
      <c r="H106" s="135" t="str">
        <f t="shared" si="20"/>
        <v xml:space="preserve"> </v>
      </c>
      <c r="I106" s="135"/>
      <c r="J106" s="137">
        <v>0.85532347129665709</v>
      </c>
      <c r="K106" s="137">
        <v>4.5755394521692005E-3</v>
      </c>
      <c r="L106" s="135">
        <f t="shared" si="21"/>
        <v>0.53494842661487518</v>
      </c>
      <c r="M106" s="137">
        <v>0.85855886627089406</v>
      </c>
      <c r="N106" s="137">
        <v>0.85208807632242001</v>
      </c>
      <c r="O106" s="135">
        <f t="shared" si="22"/>
        <v>6.4707899484740539E-3</v>
      </c>
      <c r="P106" s="135" t="str">
        <f t="shared" si="23"/>
        <v xml:space="preserve"> </v>
      </c>
      <c r="Q106" s="135"/>
      <c r="R106" s="137">
        <v>1.2979539825759381</v>
      </c>
      <c r="S106" s="137">
        <v>3.2228974081922154E-3</v>
      </c>
      <c r="T106" s="135">
        <f t="shared" si="24"/>
        <v>0.2483059839915131</v>
      </c>
      <c r="U106" s="137">
        <v>1.3002329151883747</v>
      </c>
      <c r="V106" s="137">
        <v>1.2956750499635012</v>
      </c>
      <c r="W106" s="135">
        <f t="shared" si="25"/>
        <v>4.5578652248734475E-3</v>
      </c>
      <c r="X106" s="135" t="str">
        <f t="shared" si="26"/>
        <v xml:space="preserve"> </v>
      </c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  <c r="AI106" s="135"/>
      <c r="AJ106" s="135"/>
      <c r="AK106" s="135"/>
      <c r="AL106" s="135"/>
      <c r="AM106" s="135">
        <v>1.2779333001607633</v>
      </c>
      <c r="AN106" s="135">
        <v>2.5748385012350147E-2</v>
      </c>
      <c r="AO106" s="135">
        <f t="shared" si="27"/>
        <v>2.0148457677025093</v>
      </c>
      <c r="AP106" s="135">
        <v>1.2961401578076062</v>
      </c>
      <c r="AQ106" s="135">
        <v>1.2597264425139203</v>
      </c>
      <c r="AR106" s="135">
        <f t="shared" si="28"/>
        <v>3.6413715293685867E-2</v>
      </c>
      <c r="AS106" s="135" t="str">
        <f t="shared" si="29"/>
        <v xml:space="preserve"> </v>
      </c>
      <c r="AT106" s="135"/>
      <c r="AU106" s="135">
        <v>0.72715590994925827</v>
      </c>
      <c r="AV106" s="135">
        <v>2.7406772106046462E-5</v>
      </c>
      <c r="AW106" s="135">
        <f t="shared" si="30"/>
        <v>3.7690365616307696E-3</v>
      </c>
      <c r="AX106" s="135">
        <v>0.72717528946476884</v>
      </c>
      <c r="AY106" s="135">
        <v>0.72713653043374771</v>
      </c>
      <c r="AZ106" s="135">
        <f t="shared" si="31"/>
        <v>3.8759031021129431E-5</v>
      </c>
      <c r="BA106" s="135" t="str">
        <f t="shared" si="32"/>
        <v xml:space="preserve"> </v>
      </c>
      <c r="BB106" s="135"/>
      <c r="BC106" s="135">
        <v>1.1841713889547356</v>
      </c>
      <c r="BD106" s="135">
        <v>5.5300103213191627E-2</v>
      </c>
      <c r="BE106" s="135">
        <f t="shared" si="33"/>
        <v>4.6699408319605542</v>
      </c>
      <c r="BF106" s="135">
        <v>1.2232744669371001</v>
      </c>
      <c r="BG106" s="135">
        <v>1.1450683109723712</v>
      </c>
      <c r="BH106" s="135">
        <f t="shared" si="34"/>
        <v>7.8206155964728907E-2</v>
      </c>
      <c r="BI106" s="135" t="str">
        <f t="shared" si="35"/>
        <v xml:space="preserve"> </v>
      </c>
      <c r="BJ106" s="135"/>
    </row>
    <row r="107" spans="1:62" x14ac:dyDescent="0.25">
      <c r="A107" t="s">
        <v>125</v>
      </c>
      <c r="B107" s="135">
        <v>2.3497665250077153</v>
      </c>
      <c r="C107" s="135">
        <v>2.3709406199734311E-2</v>
      </c>
      <c r="D107" s="135">
        <f t="shared" si="18"/>
        <v>1.0090111484440552</v>
      </c>
      <c r="E107" s="135">
        <v>2.3665316069094615</v>
      </c>
      <c r="F107" s="135">
        <v>2.3330014431059691</v>
      </c>
      <c r="G107" s="135">
        <f t="shared" si="19"/>
        <v>3.3530163803492385E-2</v>
      </c>
      <c r="H107" s="135" t="str">
        <f t="shared" si="20"/>
        <v xml:space="preserve"> </v>
      </c>
      <c r="I107" s="135"/>
      <c r="J107" s="135">
        <v>1.3889104214231818</v>
      </c>
      <c r="K107" s="135">
        <v>0.20000275081757007</v>
      </c>
      <c r="L107" s="135">
        <f t="shared" si="21"/>
        <v>14.399974809940028</v>
      </c>
      <c r="M107" s="135">
        <v>1.5303337227822504</v>
      </c>
      <c r="N107" s="135">
        <v>1.2474871200641129</v>
      </c>
      <c r="O107" s="135">
        <f t="shared" si="22"/>
        <v>0.28284660271813755</v>
      </c>
      <c r="P107" s="135" t="str">
        <f t="shared" si="23"/>
        <v xml:space="preserve"> </v>
      </c>
      <c r="Q107" s="135"/>
      <c r="R107" s="135">
        <v>2.0658406227067476</v>
      </c>
      <c r="S107" s="135">
        <v>0.37903069092832853</v>
      </c>
      <c r="T107" s="135">
        <f t="shared" si="24"/>
        <v>18.347528205332086</v>
      </c>
      <c r="U107" s="135">
        <v>2.3338557945399909</v>
      </c>
      <c r="V107" s="135">
        <v>1.7978254508735045</v>
      </c>
      <c r="W107" s="135">
        <f t="shared" si="25"/>
        <v>0.53603034366648639</v>
      </c>
      <c r="X107" s="135" t="str">
        <f t="shared" si="26"/>
        <v xml:space="preserve"> </v>
      </c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  <c r="AI107" s="135"/>
      <c r="AJ107" s="135"/>
      <c r="AK107" s="135"/>
      <c r="AL107" s="135"/>
      <c r="AM107" s="135">
        <v>1.9888012220221694</v>
      </c>
      <c r="AN107" s="135">
        <v>0.10070981735374322</v>
      </c>
      <c r="AO107" s="135">
        <f>(AN107/AM107)*100</f>
        <v>5.0638453073426657</v>
      </c>
      <c r="AP107" s="135">
        <v>2.0600138168050588</v>
      </c>
      <c r="AQ107" s="135">
        <v>1.9175886272392799</v>
      </c>
      <c r="AR107" s="135">
        <f>AP107-AQ107</f>
        <v>0.14242518956577888</v>
      </c>
      <c r="AS107" s="135" t="str">
        <f>IF(AO107&gt;20, "yes", " ")</f>
        <v xml:space="preserve"> </v>
      </c>
      <c r="AT107" s="135"/>
      <c r="AU107" s="135">
        <v>1.1714156328731149</v>
      </c>
      <c r="AV107" s="135">
        <v>2.7718418659986963E-2</v>
      </c>
      <c r="AW107" s="135">
        <f>(AV107/AU107)*100</f>
        <v>2.3662326062699353</v>
      </c>
      <c r="AX107" s="135">
        <v>1.1910155146713484</v>
      </c>
      <c r="AY107" s="135">
        <v>1.1518157510748817</v>
      </c>
      <c r="AZ107" s="135">
        <f>AX107-AY107</f>
        <v>3.9199763596466708E-2</v>
      </c>
      <c r="BA107" s="135" t="str">
        <f>IF(AW107&gt;20, "yes", " ")</f>
        <v xml:space="preserve"> </v>
      </c>
      <c r="BB107" s="135"/>
      <c r="BC107" s="135">
        <v>1.757379016670467</v>
      </c>
      <c r="BD107" s="135">
        <v>0.27612070742947914</v>
      </c>
      <c r="BE107" s="135">
        <f>(BD107/BC107)*100</f>
        <v>15.71207490303474</v>
      </c>
      <c r="BF107" s="135">
        <v>1.9526258413198807</v>
      </c>
      <c r="BG107" s="135">
        <v>1.5621321920210531</v>
      </c>
      <c r="BH107" s="135">
        <f>BF107-BG107</f>
        <v>0.39049364929882757</v>
      </c>
      <c r="BI107" s="135" t="e">
        <f>IF(#REF!&gt;50, "yes", " ")</f>
        <v>#REF!</v>
      </c>
      <c r="BJ107" s="135"/>
    </row>
    <row r="108" spans="1:62" x14ac:dyDescent="0.25">
      <c r="A108" t="s">
        <v>126</v>
      </c>
      <c r="B108" s="135">
        <v>3.2506107828831068</v>
      </c>
      <c r="C108" s="135">
        <v>5.8260382334380453E-3</v>
      </c>
      <c r="D108" s="135">
        <f t="shared" si="18"/>
        <v>0.17922903179047109</v>
      </c>
      <c r="E108" s="135">
        <v>3.2547304140253499</v>
      </c>
      <c r="F108" s="135">
        <v>3.2464911517408637</v>
      </c>
      <c r="G108" s="135">
        <f t="shared" si="19"/>
        <v>8.2392622844862373E-3</v>
      </c>
      <c r="H108" s="135" t="str">
        <f t="shared" si="20"/>
        <v xml:space="preserve"> </v>
      </c>
      <c r="I108" s="135"/>
      <c r="J108" s="135">
        <v>1.8899027675893354</v>
      </c>
      <c r="K108" s="135">
        <v>4.315603333200909E-2</v>
      </c>
      <c r="L108" s="135">
        <f t="shared" si="21"/>
        <v>2.2835054835681703</v>
      </c>
      <c r="M108" s="135">
        <v>1.9204186914075037</v>
      </c>
      <c r="N108" s="135">
        <v>1.8593868437711674</v>
      </c>
      <c r="O108" s="135">
        <f t="shared" si="22"/>
        <v>6.1031847636336289E-2</v>
      </c>
      <c r="P108" s="135" t="str">
        <f t="shared" si="23"/>
        <v xml:space="preserve"> </v>
      </c>
      <c r="Q108" s="135"/>
      <c r="R108" s="135">
        <v>2.9255222328816082</v>
      </c>
      <c r="S108" s="135">
        <v>8.0259489462115557E-2</v>
      </c>
      <c r="T108" s="135">
        <f t="shared" si="24"/>
        <v>2.7434243554888598</v>
      </c>
      <c r="U108" s="135">
        <v>2.982274262134847</v>
      </c>
      <c r="V108" s="135">
        <v>2.8687702036283693</v>
      </c>
      <c r="W108" s="135">
        <f t="shared" si="25"/>
        <v>0.11350405850647771</v>
      </c>
      <c r="X108" s="135" t="str">
        <f t="shared" si="26"/>
        <v xml:space="preserve"> </v>
      </c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  <c r="AI108" s="135"/>
      <c r="AJ108" s="135"/>
      <c r="AK108" s="135"/>
      <c r="AL108" s="135"/>
      <c r="AM108" s="135">
        <v>2.775078100930032</v>
      </c>
      <c r="AN108" s="135">
        <v>3.1374802942437552E-2</v>
      </c>
      <c r="AO108" s="135">
        <f t="shared" si="27"/>
        <v>1.1305917095422535</v>
      </c>
      <c r="AP108" s="135">
        <v>2.7972634368489691</v>
      </c>
      <c r="AQ108" s="135">
        <v>2.7528927650110955</v>
      </c>
      <c r="AR108" s="135">
        <f t="shared" si="28"/>
        <v>4.4370671837873576E-2</v>
      </c>
      <c r="AS108" s="135" t="str">
        <f t="shared" si="29"/>
        <v xml:space="preserve"> </v>
      </c>
      <c r="AT108" s="135"/>
      <c r="AU108" s="135">
        <v>1.6962087493305724</v>
      </c>
      <c r="AV108" s="135">
        <v>3.5178306925227235E-2</v>
      </c>
      <c r="AW108" s="135">
        <f t="shared" si="30"/>
        <v>2.0739373581884153</v>
      </c>
      <c r="AX108" s="135">
        <v>1.7210835687080612</v>
      </c>
      <c r="AY108" s="135">
        <v>1.6713339299530836</v>
      </c>
      <c r="AZ108" s="135">
        <f t="shared" si="31"/>
        <v>4.9749638754977621E-2</v>
      </c>
      <c r="BA108" s="135" t="str">
        <f t="shared" si="32"/>
        <v xml:space="preserve"> </v>
      </c>
      <c r="BB108" s="135"/>
      <c r="BC108" s="135">
        <v>2.3195691059388386</v>
      </c>
      <c r="BD108" s="135">
        <v>8.177533563283922E-3</v>
      </c>
      <c r="BE108" s="135">
        <f t="shared" si="33"/>
        <v>0.35254537329139368</v>
      </c>
      <c r="BF108" s="135">
        <v>2.3253514953747256</v>
      </c>
      <c r="BG108" s="135">
        <v>2.313786716502952</v>
      </c>
      <c r="BH108" s="135">
        <f t="shared" si="34"/>
        <v>1.1564778871773651E-2</v>
      </c>
      <c r="BI108" s="135" t="str">
        <f t="shared" si="35"/>
        <v xml:space="preserve"> </v>
      </c>
      <c r="BJ108" s="135"/>
    </row>
    <row r="109" spans="1:62" x14ac:dyDescent="0.25">
      <c r="A109">
        <v>87</v>
      </c>
      <c r="B109" s="135">
        <v>5.5737869324391207</v>
      </c>
      <c r="C109" s="135">
        <v>2.7731611771029558</v>
      </c>
      <c r="D109" s="135">
        <f t="shared" si="18"/>
        <v>49.753627304325477</v>
      </c>
      <c r="E109" s="135">
        <v>10.446891149054006</v>
      </c>
      <c r="F109" s="135">
        <v>2.2526378016639441</v>
      </c>
      <c r="G109" s="135">
        <f t="shared" si="19"/>
        <v>8.1942533473900614</v>
      </c>
      <c r="H109" s="135" t="str">
        <f t="shared" si="20"/>
        <v>yes</v>
      </c>
      <c r="I109" s="135"/>
      <c r="J109" s="135">
        <v>3.4619665558348114</v>
      </c>
      <c r="K109" s="135">
        <v>1.9440485320763496</v>
      </c>
      <c r="L109" s="135">
        <f t="shared" si="21"/>
        <v>56.154457321369641</v>
      </c>
      <c r="M109" s="135">
        <v>7.1222727868188134</v>
      </c>
      <c r="N109" s="135">
        <v>1.5137611332702128</v>
      </c>
      <c r="O109" s="135">
        <f t="shared" si="22"/>
        <v>5.6085116535486002</v>
      </c>
      <c r="P109" s="135" t="str">
        <f t="shared" si="23"/>
        <v>yes</v>
      </c>
      <c r="Q109" s="135"/>
      <c r="R109" s="135">
        <v>4.5404138096992659</v>
      </c>
      <c r="S109" s="135">
        <v>1.9782563265580564</v>
      </c>
      <c r="T109" s="135">
        <f t="shared" si="24"/>
        <v>43.569956604662124</v>
      </c>
      <c r="U109" s="135">
        <v>7.1479294788056631</v>
      </c>
      <c r="V109" s="135">
        <v>1.5885848370465228</v>
      </c>
      <c r="W109" s="135">
        <f t="shared" si="25"/>
        <v>5.5593446417591403</v>
      </c>
      <c r="X109" s="135" t="str">
        <f t="shared" si="26"/>
        <v xml:space="preserve"> </v>
      </c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  <c r="AI109" s="135"/>
      <c r="AJ109" s="135"/>
      <c r="AK109" s="135"/>
      <c r="AL109" s="135"/>
      <c r="AM109" s="135">
        <v>4.2688969504167584</v>
      </c>
      <c r="AN109" s="135">
        <v>2.9999583368581471</v>
      </c>
      <c r="AO109" s="135">
        <f t="shared" si="27"/>
        <v>70.274789288724122</v>
      </c>
      <c r="AP109" s="135">
        <v>9.0533598029272095</v>
      </c>
      <c r="AQ109" s="135">
        <v>1.0879623764914832</v>
      </c>
      <c r="AR109" s="135">
        <f t="shared" si="28"/>
        <v>7.9653974264357261</v>
      </c>
      <c r="AS109" s="135" t="str">
        <f t="shared" si="29"/>
        <v>yes</v>
      </c>
      <c r="AT109" s="135"/>
      <c r="AU109" s="135">
        <v>2.745940669267362</v>
      </c>
      <c r="AV109" s="135">
        <v>2.1050332918470795</v>
      </c>
      <c r="AW109" s="135">
        <f t="shared" si="30"/>
        <v>76.659824278312556</v>
      </c>
      <c r="AX109" s="135">
        <v>6.5133416112415627</v>
      </c>
      <c r="AY109" s="135">
        <v>0.42979818844777173</v>
      </c>
      <c r="AZ109" s="135">
        <f t="shared" si="31"/>
        <v>6.0835434227937908</v>
      </c>
      <c r="BA109" s="135" t="str">
        <f t="shared" si="32"/>
        <v>yes</v>
      </c>
      <c r="BB109" s="135"/>
      <c r="BC109" s="135">
        <v>3.2743560044712035</v>
      </c>
      <c r="BD109" s="135">
        <v>2.049006846463429</v>
      </c>
      <c r="BE109" s="135">
        <f t="shared" si="33"/>
        <v>62.577399759386765</v>
      </c>
      <c r="BF109" s="135">
        <v>7.3207912900431795</v>
      </c>
      <c r="BG109" s="135">
        <v>0.85702091498542676</v>
      </c>
      <c r="BH109" s="135">
        <f t="shared" si="34"/>
        <v>6.4637703750577531</v>
      </c>
      <c r="BI109" s="135" t="str">
        <f t="shared" si="35"/>
        <v>yes</v>
      </c>
      <c r="BJ109" s="135"/>
    </row>
    <row r="110" spans="1:62" x14ac:dyDescent="0.25">
      <c r="A110" t="s">
        <v>107</v>
      </c>
      <c r="B110" s="135">
        <v>4.5155718265428364</v>
      </c>
      <c r="C110" s="135">
        <v>5.8005631666541116E-2</v>
      </c>
      <c r="D110" s="135">
        <f t="shared" si="18"/>
        <v>1.2845689072108231</v>
      </c>
      <c r="E110" s="135">
        <v>4.5565880020412663</v>
      </c>
      <c r="F110" s="135">
        <v>4.4745556510444064</v>
      </c>
      <c r="G110" s="135">
        <f t="shared" si="19"/>
        <v>8.2032350996859904E-2</v>
      </c>
      <c r="H110" s="135" t="str">
        <f t="shared" si="20"/>
        <v xml:space="preserve"> </v>
      </c>
      <c r="I110" s="135"/>
      <c r="J110" s="135">
        <v>2.2674168936409735</v>
      </c>
      <c r="K110" s="135">
        <v>0.14601420357582481</v>
      </c>
      <c r="L110" s="135">
        <f t="shared" si="21"/>
        <v>6.4396716803744924</v>
      </c>
      <c r="M110" s="135">
        <v>2.3706645271389899</v>
      </c>
      <c r="N110" s="135">
        <v>2.1641692601429572</v>
      </c>
      <c r="O110" s="135">
        <f t="shared" si="22"/>
        <v>0.20649526699603271</v>
      </c>
      <c r="P110" s="135" t="str">
        <f t="shared" si="23"/>
        <v xml:space="preserve"> </v>
      </c>
      <c r="Q110" s="135"/>
      <c r="R110" s="135">
        <v>4.8335331057390061</v>
      </c>
      <c r="S110" s="135">
        <v>0.18921842960491467</v>
      </c>
      <c r="T110" s="135">
        <f t="shared" si="24"/>
        <v>3.9147022574491039</v>
      </c>
      <c r="U110" s="135">
        <v>4.9673307404381157</v>
      </c>
      <c r="V110" s="135">
        <v>4.6997354710398955</v>
      </c>
      <c r="W110" s="135">
        <f t="shared" si="25"/>
        <v>0.2675952693982202</v>
      </c>
      <c r="X110" s="135" t="str">
        <f t="shared" si="26"/>
        <v xml:space="preserve"> </v>
      </c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  <c r="AI110" s="135"/>
      <c r="AJ110" s="135"/>
      <c r="AK110" s="135"/>
      <c r="AL110" s="135"/>
      <c r="AM110" s="135">
        <v>2.7565492863816474</v>
      </c>
      <c r="AN110" s="135">
        <v>2.5611711530170229E-2</v>
      </c>
      <c r="AO110" s="135">
        <f t="shared" si="27"/>
        <v>0.92912220567581971</v>
      </c>
      <c r="AP110" s="135">
        <v>2.7746595012824122</v>
      </c>
      <c r="AQ110" s="135">
        <v>2.7384390714808826</v>
      </c>
      <c r="AR110" s="135">
        <f t="shared" si="28"/>
        <v>3.6220429801529619E-2</v>
      </c>
      <c r="AS110" s="135" t="str">
        <f t="shared" si="29"/>
        <v xml:space="preserve"> </v>
      </c>
      <c r="AT110" s="135"/>
      <c r="AU110" s="135">
        <v>1.6864190659484537</v>
      </c>
      <c r="AV110" s="135">
        <v>7.3185854707473463E-2</v>
      </c>
      <c r="AW110" s="135">
        <f t="shared" si="30"/>
        <v>4.339719360698358</v>
      </c>
      <c r="AX110" s="135">
        <v>1.7381692800990403</v>
      </c>
      <c r="AY110" s="135">
        <v>1.6346688517978674</v>
      </c>
      <c r="AZ110" s="135">
        <f t="shared" si="31"/>
        <v>0.1035004283011729</v>
      </c>
      <c r="BA110" s="135" t="str">
        <f t="shared" si="32"/>
        <v xml:space="preserve"> </v>
      </c>
      <c r="BB110" s="135"/>
      <c r="BC110" s="135">
        <v>2.3007799739313652</v>
      </c>
      <c r="BD110" s="135">
        <v>0.10228440783124905</v>
      </c>
      <c r="BE110" s="135">
        <f t="shared" si="33"/>
        <v>4.4456405649460988</v>
      </c>
      <c r="BF110" s="135">
        <v>2.373105972318482</v>
      </c>
      <c r="BG110" s="135">
        <v>2.228453975544249</v>
      </c>
      <c r="BH110" s="135">
        <f t="shared" si="34"/>
        <v>0.14465199677423302</v>
      </c>
      <c r="BI110" s="135" t="str">
        <f t="shared" si="35"/>
        <v xml:space="preserve"> </v>
      </c>
      <c r="BJ110" s="135"/>
    </row>
    <row r="111" spans="1:62" x14ac:dyDescent="0.25">
      <c r="A111" t="s">
        <v>108</v>
      </c>
      <c r="B111" s="135">
        <v>2.2643675201415019</v>
      </c>
      <c r="C111" s="135">
        <v>1.6588326953784056E-2</v>
      </c>
      <c r="D111" s="135">
        <f t="shared" si="18"/>
        <v>0.73258103228522908</v>
      </c>
      <c r="E111" s="135">
        <v>2.2760972386190597</v>
      </c>
      <c r="F111" s="135">
        <v>2.2526378016639441</v>
      </c>
      <c r="G111" s="135">
        <f t="shared" si="19"/>
        <v>2.3459436955115542E-2</v>
      </c>
      <c r="H111" s="135" t="str">
        <f t="shared" si="20"/>
        <v xml:space="preserve"> </v>
      </c>
      <c r="I111" s="135"/>
      <c r="J111" s="135">
        <v>1.5142161733785477</v>
      </c>
      <c r="K111" s="135">
        <v>6.4352389224657839E-4</v>
      </c>
      <c r="L111" s="135">
        <f t="shared" si="21"/>
        <v>4.2498812491926816E-2</v>
      </c>
      <c r="M111" s="135">
        <v>1.5146712134868827</v>
      </c>
      <c r="N111" s="135">
        <v>1.5137611332702128</v>
      </c>
      <c r="O111" s="135">
        <f t="shared" si="22"/>
        <v>9.1008021666993955E-4</v>
      </c>
      <c r="P111" s="135" t="str">
        <f t="shared" si="23"/>
        <v xml:space="preserve"> </v>
      </c>
      <c r="Q111" s="135"/>
      <c r="R111" s="135">
        <v>1.6128253955403515</v>
      </c>
      <c r="S111" s="135">
        <v>3.4281326581468388E-2</v>
      </c>
      <c r="T111" s="135">
        <f t="shared" si="24"/>
        <v>2.125544815716581</v>
      </c>
      <c r="U111" s="135">
        <v>1.6370659540341803</v>
      </c>
      <c r="V111" s="135">
        <v>1.5885848370465228</v>
      </c>
      <c r="W111" s="135">
        <f t="shared" si="25"/>
        <v>4.8481116987657558E-2</v>
      </c>
      <c r="X111" s="135" t="str">
        <f t="shared" si="26"/>
        <v xml:space="preserve"> </v>
      </c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  <c r="AI111" s="135"/>
      <c r="AJ111" s="135"/>
      <c r="AK111" s="135"/>
      <c r="AL111" s="135"/>
      <c r="AM111" s="135">
        <v>2.2671340313645789</v>
      </c>
      <c r="AN111" s="135">
        <v>0.24337099244778387</v>
      </c>
      <c r="AO111" s="135">
        <f t="shared" si="27"/>
        <v>10.734742149377901</v>
      </c>
      <c r="AP111" s="135">
        <v>2.4392233104685079</v>
      </c>
      <c r="AQ111" s="135">
        <v>2.0950447522606499</v>
      </c>
      <c r="AR111" s="135">
        <f t="shared" si="28"/>
        <v>0.34417855820785803</v>
      </c>
      <c r="AS111" s="135" t="str">
        <f t="shared" si="29"/>
        <v xml:space="preserve"> </v>
      </c>
      <c r="AT111" s="135"/>
      <c r="AU111" s="135">
        <v>1.2776455448119739</v>
      </c>
      <c r="AV111" s="135">
        <v>6.2920652983305098E-2</v>
      </c>
      <c r="AW111" s="135">
        <f t="shared" si="30"/>
        <v>4.9247346604699258</v>
      </c>
      <c r="AX111" s="135">
        <v>1.3221371652131513</v>
      </c>
      <c r="AY111" s="135">
        <v>1.2331539244107967</v>
      </c>
      <c r="AZ111" s="135">
        <f t="shared" si="31"/>
        <v>8.8983240802354535E-2</v>
      </c>
      <c r="BA111" s="135" t="str">
        <f t="shared" si="32"/>
        <v xml:space="preserve"> </v>
      </c>
      <c r="BB111" s="135"/>
      <c r="BC111" s="135">
        <v>2.1274002460881012</v>
      </c>
      <c r="BD111" s="135">
        <v>0.38796822984864421</v>
      </c>
      <c r="BE111" s="135">
        <f t="shared" si="33"/>
        <v>18.236729574608567</v>
      </c>
      <c r="BF111" s="135">
        <v>2.4017352122990174</v>
      </c>
      <c r="BG111" s="135">
        <v>1.8530652798771847</v>
      </c>
      <c r="BH111" s="135">
        <f t="shared" si="34"/>
        <v>0.54866993242183271</v>
      </c>
      <c r="BI111" s="135" t="str">
        <f t="shared" si="35"/>
        <v xml:space="preserve"> </v>
      </c>
      <c r="BJ111" s="135"/>
    </row>
    <row r="112" spans="1:62" x14ac:dyDescent="0.25">
      <c r="A112" t="s">
        <v>109</v>
      </c>
      <c r="B112" s="135">
        <v>6.4599808758166182</v>
      </c>
      <c r="C112" s="135">
        <v>1.3293360785170325E-2</v>
      </c>
      <c r="D112" s="135">
        <f t="shared" si="18"/>
        <v>0.20578018790945546</v>
      </c>
      <c r="E112" s="135">
        <v>6.4693807013725388</v>
      </c>
      <c r="F112" s="135">
        <v>6.4505810502606975</v>
      </c>
      <c r="G112" s="135">
        <f t="shared" si="19"/>
        <v>1.8799651111841342E-2</v>
      </c>
      <c r="H112" s="135" t="str">
        <f t="shared" si="20"/>
        <v xml:space="preserve"> </v>
      </c>
      <c r="I112" s="135"/>
      <c r="J112" s="135">
        <v>4.1135850626164157</v>
      </c>
      <c r="K112" s="135">
        <v>1.8578473757281229E-2</v>
      </c>
      <c r="L112" s="135">
        <f t="shared" si="21"/>
        <v>0.45163703860458226</v>
      </c>
      <c r="M112" s="135">
        <v>4.1267220273943517</v>
      </c>
      <c r="N112" s="135">
        <v>4.1004480978384796</v>
      </c>
      <c r="O112" s="135">
        <f t="shared" si="22"/>
        <v>2.6273929555872044E-2</v>
      </c>
      <c r="P112" s="135" t="str">
        <f t="shared" si="23"/>
        <v xml:space="preserve"> </v>
      </c>
      <c r="Q112" s="135"/>
      <c r="R112" s="135">
        <v>5.0447509983804348</v>
      </c>
      <c r="S112" s="135">
        <v>6.8524444266442636E-2</v>
      </c>
      <c r="T112" s="135">
        <f t="shared" si="24"/>
        <v>1.3583315467590313</v>
      </c>
      <c r="U112" s="135">
        <v>5.0932050975982257</v>
      </c>
      <c r="V112" s="135">
        <v>4.9962968991626449</v>
      </c>
      <c r="W112" s="135">
        <f t="shared" si="25"/>
        <v>9.690819843558085E-2</v>
      </c>
      <c r="X112" s="135" t="str">
        <f t="shared" si="26"/>
        <v xml:space="preserve"> </v>
      </c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  <c r="AI112" s="135"/>
      <c r="AJ112" s="135"/>
      <c r="AK112" s="135"/>
      <c r="AL112" s="135"/>
      <c r="AM112" s="135">
        <v>6.3771686005488508</v>
      </c>
      <c r="AN112" s="135">
        <v>1.8121354765608156E-2</v>
      </c>
      <c r="AO112" s="135">
        <f t="shared" si="27"/>
        <v>0.28415988192704428</v>
      </c>
      <c r="AP112" s="135">
        <v>6.3899823333876258</v>
      </c>
      <c r="AQ112" s="135">
        <v>6.3643548677100767</v>
      </c>
      <c r="AR112" s="135">
        <f t="shared" si="28"/>
        <v>2.5627465677549033E-2</v>
      </c>
      <c r="AS112" s="135" t="str">
        <f t="shared" si="29"/>
        <v xml:space="preserve"> </v>
      </c>
      <c r="AT112" s="135"/>
      <c r="AU112" s="135">
        <v>4.3229138835194636</v>
      </c>
      <c r="AV112" s="135">
        <v>6.6071093733676339E-2</v>
      </c>
      <c r="AW112" s="135">
        <f t="shared" si="30"/>
        <v>1.5283925498854749</v>
      </c>
      <c r="AX112" s="135">
        <v>4.3696332019389477</v>
      </c>
      <c r="AY112" s="135">
        <v>4.2761945650999795</v>
      </c>
      <c r="AZ112" s="135">
        <f t="shared" si="31"/>
        <v>9.3438636838968137E-2</v>
      </c>
      <c r="BA112" s="135" t="str">
        <f t="shared" si="32"/>
        <v xml:space="preserve"> </v>
      </c>
      <c r="BB112" s="135"/>
      <c r="BC112" s="135">
        <v>4.4166476416131841</v>
      </c>
      <c r="BD112" s="135">
        <v>0.18101376427261229</v>
      </c>
      <c r="BE112" s="135">
        <f t="shared" si="33"/>
        <v>4.0984425057394178</v>
      </c>
      <c r="BF112" s="135">
        <v>4.5446437018184387</v>
      </c>
      <c r="BG112" s="135">
        <v>4.2886515814079296</v>
      </c>
      <c r="BH112" s="135">
        <f t="shared" si="34"/>
        <v>0.25599212041050912</v>
      </c>
      <c r="BI112" s="135" t="str">
        <f t="shared" si="35"/>
        <v xml:space="preserve"> </v>
      </c>
      <c r="BJ112" s="135"/>
    </row>
    <row r="113" spans="1:62" x14ac:dyDescent="0.25">
      <c r="A113" s="183" t="s">
        <v>94</v>
      </c>
      <c r="B113" s="135">
        <v>9.0552275072555251</v>
      </c>
      <c r="C113" s="135">
        <v>1.9681095964929451</v>
      </c>
      <c r="D113" s="135">
        <f t="shared" si="18"/>
        <v>21.734512964097171</v>
      </c>
      <c r="E113" s="135">
        <v>10.446891149054006</v>
      </c>
      <c r="F113" s="135">
        <v>7.6635638654570446</v>
      </c>
      <c r="G113" s="135">
        <f t="shared" si="19"/>
        <v>2.7833272835969609</v>
      </c>
      <c r="H113" s="137" t="s">
        <v>147</v>
      </c>
      <c r="I113" s="135"/>
      <c r="J113" s="135">
        <v>5.9526480937033064</v>
      </c>
      <c r="K113" s="135">
        <v>1.6540991038904218</v>
      </c>
      <c r="L113" s="135">
        <f t="shared" si="21"/>
        <v>27.787617844235125</v>
      </c>
      <c r="M113" s="135">
        <v>7.1222727868188134</v>
      </c>
      <c r="N113" s="135">
        <v>4.7830234005877994</v>
      </c>
      <c r="O113" s="135">
        <f t="shared" si="22"/>
        <v>2.339249386231014</v>
      </c>
      <c r="P113" s="137" t="str">
        <f t="shared" si="23"/>
        <v>yes</v>
      </c>
      <c r="Q113" s="137"/>
      <c r="R113" s="135">
        <v>6.6705457391372702</v>
      </c>
      <c r="S113" s="135">
        <v>0.67512255909542274</v>
      </c>
      <c r="T113" s="135">
        <f t="shared" si="24"/>
        <v>10.12094940200109</v>
      </c>
      <c r="U113" s="135">
        <v>7.1479294788056631</v>
      </c>
      <c r="V113" s="135">
        <v>6.1931619994688774</v>
      </c>
      <c r="W113" s="135">
        <f t="shared" si="25"/>
        <v>0.95476747933678574</v>
      </c>
      <c r="X113" s="135" t="str">
        <f t="shared" si="26"/>
        <v xml:space="preserve"> </v>
      </c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  <c r="AI113" s="135"/>
      <c r="AJ113" s="135"/>
      <c r="AK113" s="135"/>
      <c r="AL113" s="135"/>
      <c r="AM113" s="135">
        <v>8.7562139803251817</v>
      </c>
      <c r="AN113" s="135">
        <v>0.42022765232629755</v>
      </c>
      <c r="AO113" s="135">
        <f t="shared" si="27"/>
        <v>4.7991935015582099</v>
      </c>
      <c r="AP113" s="135">
        <v>9.0533598029272095</v>
      </c>
      <c r="AQ113" s="135">
        <v>8.4590681577231539</v>
      </c>
      <c r="AR113" s="135">
        <f t="shared" si="28"/>
        <v>0.59429164520405564</v>
      </c>
      <c r="AS113" s="135" t="str">
        <f t="shared" si="29"/>
        <v xml:space="preserve"> </v>
      </c>
      <c r="AT113" s="135"/>
      <c r="AU113" s="135">
        <v>5.7836952821467351</v>
      </c>
      <c r="AV113" s="135">
        <v>1.0318757343416454</v>
      </c>
      <c r="AW113" s="135">
        <f t="shared" si="30"/>
        <v>17.841115134935738</v>
      </c>
      <c r="AX113" s="135">
        <v>6.5133416112415627</v>
      </c>
      <c r="AY113" s="135">
        <v>5.0540489530519075</v>
      </c>
      <c r="AZ113" s="135">
        <f t="shared" si="31"/>
        <v>1.4592926581896553</v>
      </c>
      <c r="BA113" s="135" t="str">
        <f t="shared" si="32"/>
        <v xml:space="preserve"> </v>
      </c>
      <c r="BB113" s="135"/>
      <c r="BC113" s="135">
        <v>6.3909152010836614</v>
      </c>
      <c r="BD113" s="135">
        <v>1.3150433763330038</v>
      </c>
      <c r="BE113" s="135">
        <f t="shared" si="33"/>
        <v>20.576761464618109</v>
      </c>
      <c r="BF113" s="135">
        <v>7.3207912900431795</v>
      </c>
      <c r="BG113" s="135">
        <v>5.4610391121241442</v>
      </c>
      <c r="BH113" s="135">
        <f t="shared" si="34"/>
        <v>1.8597521779190354</v>
      </c>
      <c r="BI113" s="135" t="str">
        <f t="shared" si="35"/>
        <v xml:space="preserve"> </v>
      </c>
      <c r="BJ113" s="135"/>
    </row>
    <row r="114" spans="1:62" x14ac:dyDescent="0.25">
      <c r="A114">
        <v>89</v>
      </c>
      <c r="B114" s="135">
        <v>17.175396144931305</v>
      </c>
      <c r="C114" s="135">
        <v>6.1365412110942996</v>
      </c>
      <c r="D114" s="135">
        <f t="shared" si="18"/>
        <v>35.728673500816321</v>
      </c>
      <c r="E114" s="135">
        <v>25.200351912314023</v>
      </c>
      <c r="F114" s="135">
        <v>11.244037833742485</v>
      </c>
      <c r="G114" s="135">
        <f t="shared" si="19"/>
        <v>13.956314078571538</v>
      </c>
      <c r="H114" s="135" t="str">
        <f t="shared" si="20"/>
        <v>yes</v>
      </c>
      <c r="I114" s="135"/>
      <c r="J114" s="135">
        <v>12.230324277019685</v>
      </c>
      <c r="K114" s="135">
        <v>4.474650108140362</v>
      </c>
      <c r="L114" s="135">
        <f t="shared" si="21"/>
        <v>36.586520576139257</v>
      </c>
      <c r="M114" s="135">
        <v>18.006270626454818</v>
      </c>
      <c r="N114" s="135">
        <v>7.5420643321522274</v>
      </c>
      <c r="O114" s="135">
        <f t="shared" si="22"/>
        <v>10.46420629430259</v>
      </c>
      <c r="P114" s="135" t="str">
        <f t="shared" si="23"/>
        <v>yes</v>
      </c>
      <c r="Q114" s="135"/>
      <c r="R114" s="135">
        <v>10.631904516009982</v>
      </c>
      <c r="S114" s="135">
        <v>3.7692731876988823</v>
      </c>
      <c r="T114" s="135">
        <f t="shared" si="24"/>
        <v>35.452474032502337</v>
      </c>
      <c r="U114" s="135">
        <v>15.573853772769649</v>
      </c>
      <c r="V114" s="135">
        <v>6.2413686263109955</v>
      </c>
      <c r="W114" s="135">
        <f t="shared" si="25"/>
        <v>9.3324851464586533</v>
      </c>
      <c r="X114" s="135" t="str">
        <f t="shared" si="26"/>
        <v xml:space="preserve"> </v>
      </c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  <c r="AI114" s="135"/>
      <c r="AJ114" s="135"/>
      <c r="AK114" s="135"/>
      <c r="AL114" s="135"/>
      <c r="AM114" s="135">
        <v>14.33978636239728</v>
      </c>
      <c r="AN114" s="135">
        <v>8.7940766571442541</v>
      </c>
      <c r="AO114" s="135">
        <f t="shared" si="27"/>
        <v>61.326413343260491</v>
      </c>
      <c r="AP114" s="135">
        <v>23.233046296437376</v>
      </c>
      <c r="AQ114" s="135">
        <v>4.1020551264398861</v>
      </c>
      <c r="AR114" s="135">
        <f t="shared" si="28"/>
        <v>19.13099116999749</v>
      </c>
      <c r="AS114" s="135" t="str">
        <f t="shared" si="29"/>
        <v>yes</v>
      </c>
      <c r="AT114" s="135"/>
      <c r="AU114" s="135">
        <v>9.9515147642498043</v>
      </c>
      <c r="AV114" s="135">
        <v>6.797799186198092</v>
      </c>
      <c r="AW114" s="135">
        <f t="shared" si="30"/>
        <v>68.309190582912677</v>
      </c>
      <c r="AX114" s="135">
        <v>16.905709000428885</v>
      </c>
      <c r="AY114" s="135">
        <v>1.8546798168378484</v>
      </c>
      <c r="AZ114" s="135">
        <f t="shared" si="31"/>
        <v>15.051029183591037</v>
      </c>
      <c r="BA114" s="135" t="str">
        <f t="shared" si="32"/>
        <v>yes</v>
      </c>
      <c r="BB114" s="135"/>
      <c r="BC114" s="135">
        <v>9.4347839360170802</v>
      </c>
      <c r="BD114" s="135">
        <v>4.325197305551562</v>
      </c>
      <c r="BE114" s="135">
        <f t="shared" si="33"/>
        <v>45.84309863249986</v>
      </c>
      <c r="BF114" s="135">
        <v>14.145195132320808</v>
      </c>
      <c r="BG114" s="135">
        <v>4.5117999651020346</v>
      </c>
      <c r="BH114" s="135">
        <f t="shared" si="34"/>
        <v>9.6333951672187723</v>
      </c>
      <c r="BI114" s="135" t="str">
        <f t="shared" si="35"/>
        <v xml:space="preserve"> </v>
      </c>
      <c r="BJ114" s="135"/>
    </row>
    <row r="115" spans="1:62" x14ac:dyDescent="0.25">
      <c r="A115" s="183" t="s">
        <v>116</v>
      </c>
      <c r="B115" s="135">
        <v>11.66689630604316</v>
      </c>
      <c r="C115" s="135">
        <v>0.1409235259735177</v>
      </c>
      <c r="D115" s="135">
        <f t="shared" si="18"/>
        <v>1.2078921615213365</v>
      </c>
      <c r="E115" s="135">
        <v>11.766544286887665</v>
      </c>
      <c r="F115" s="135">
        <v>11.567248325198657</v>
      </c>
      <c r="G115" s="135">
        <f t="shared" si="19"/>
        <v>0.19929596168900865</v>
      </c>
      <c r="H115" s="135" t="str">
        <f t="shared" si="20"/>
        <v xml:space="preserve"> </v>
      </c>
      <c r="I115" s="135"/>
      <c r="J115" s="135">
        <v>8.6292217175821406</v>
      </c>
      <c r="K115" s="135">
        <v>0.33143568095863485</v>
      </c>
      <c r="L115" s="135">
        <f t="shared" si="21"/>
        <v>3.8408525334715962</v>
      </c>
      <c r="M115" s="135">
        <v>8.8635821351151094</v>
      </c>
      <c r="N115" s="135">
        <v>8.3948613000491736</v>
      </c>
      <c r="O115" s="135">
        <f t="shared" si="22"/>
        <v>0.46872083506593576</v>
      </c>
      <c r="P115" s="135" t="str">
        <f t="shared" si="23"/>
        <v xml:space="preserve"> </v>
      </c>
      <c r="Q115" s="135"/>
      <c r="R115" s="135">
        <v>6.5310003651911934</v>
      </c>
      <c r="S115" s="135">
        <v>0.40960113321809438</v>
      </c>
      <c r="T115" s="135">
        <f t="shared" si="24"/>
        <v>6.2716446227928424</v>
      </c>
      <c r="U115" s="135">
        <v>6.8206321040713913</v>
      </c>
      <c r="V115" s="135">
        <v>6.2413686263109955</v>
      </c>
      <c r="W115" s="135">
        <f t="shared" si="25"/>
        <v>0.57926347776039577</v>
      </c>
      <c r="X115" s="135" t="str">
        <f t="shared" si="26"/>
        <v xml:space="preserve"> </v>
      </c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  <c r="AM115" s="135">
        <v>4.208108333803823</v>
      </c>
      <c r="AN115" s="135">
        <v>0.14998188418723343</v>
      </c>
      <c r="AO115" s="135">
        <f t="shared" si="27"/>
        <v>3.5641165172109712</v>
      </c>
      <c r="AP115" s="135">
        <v>4.3141615411677599</v>
      </c>
      <c r="AQ115" s="135">
        <v>4.1020551264398861</v>
      </c>
      <c r="AR115" s="135">
        <f t="shared" si="28"/>
        <v>0.21210641472787373</v>
      </c>
      <c r="AS115" s="135" t="str">
        <f t="shared" si="29"/>
        <v xml:space="preserve"> </v>
      </c>
      <c r="AT115" s="135"/>
      <c r="AU115" s="135">
        <v>1.9291116658011849</v>
      </c>
      <c r="AV115" s="135">
        <v>0.10526253027645667</v>
      </c>
      <c r="AW115" s="135">
        <f t="shared" si="30"/>
        <v>5.4565286262337631</v>
      </c>
      <c r="AX115" s="135">
        <v>2.0035435147645213</v>
      </c>
      <c r="AY115" s="135">
        <v>1.8546798168378484</v>
      </c>
      <c r="AZ115" s="135">
        <f t="shared" si="31"/>
        <v>0.14886369792667287</v>
      </c>
      <c r="BA115" s="135" t="str">
        <f t="shared" si="32"/>
        <v xml:space="preserve"> </v>
      </c>
      <c r="BB115" s="135"/>
      <c r="BC115" s="135">
        <v>4.8998428362056732</v>
      </c>
      <c r="BD115" s="135">
        <v>0.54877549109694912</v>
      </c>
      <c r="BE115" s="135">
        <f t="shared" si="33"/>
        <v>11.199859045313959</v>
      </c>
      <c r="BF115" s="135">
        <v>5.2878857073093108</v>
      </c>
      <c r="BG115" s="135">
        <v>4.5117999651020346</v>
      </c>
      <c r="BH115" s="135">
        <f t="shared" si="34"/>
        <v>0.77608574220727622</v>
      </c>
      <c r="BI115" s="135" t="str">
        <f t="shared" si="35"/>
        <v xml:space="preserve"> </v>
      </c>
      <c r="BJ115" s="135"/>
    </row>
    <row r="116" spans="1:62" x14ac:dyDescent="0.25">
      <c r="A116" t="s">
        <v>123</v>
      </c>
      <c r="B116" s="135">
        <v>11.431775526357125</v>
      </c>
      <c r="C116" s="135">
        <v>0.26550119106420395</v>
      </c>
      <c r="D116" s="135">
        <f t="shared" si="18"/>
        <v>2.3224842934683578</v>
      </c>
      <c r="E116" s="135">
        <v>11.619513218971763</v>
      </c>
      <c r="F116" s="135">
        <v>11.244037833742485</v>
      </c>
      <c r="G116" s="135">
        <f t="shared" si="19"/>
        <v>0.37547538522927759</v>
      </c>
      <c r="H116" s="135" t="str">
        <f t="shared" si="20"/>
        <v xml:space="preserve"> </v>
      </c>
      <c r="I116" s="135"/>
      <c r="J116" s="135">
        <v>7.622248023842463</v>
      </c>
      <c r="K116" s="135">
        <v>0.11339686426943829</v>
      </c>
      <c r="L116" s="135">
        <f t="shared" si="21"/>
        <v>1.4877089267461758</v>
      </c>
      <c r="M116" s="135">
        <v>7.7024317155326978</v>
      </c>
      <c r="N116" s="135">
        <v>7.5420643321522274</v>
      </c>
      <c r="O116" s="135">
        <f t="shared" si="22"/>
        <v>0.16036738338047041</v>
      </c>
      <c r="P116" s="135" t="str">
        <f t="shared" si="23"/>
        <v xml:space="preserve"> </v>
      </c>
      <c r="Q116" s="135"/>
      <c r="R116" s="135">
        <v>8.190484130406519</v>
      </c>
      <c r="S116" s="135">
        <v>0.32702430260878662</v>
      </c>
      <c r="T116" s="135">
        <f t="shared" si="24"/>
        <v>3.9927347077657473</v>
      </c>
      <c r="U116" s="135">
        <v>8.4217252323939853</v>
      </c>
      <c r="V116" s="135">
        <v>7.9592430284190527</v>
      </c>
      <c r="W116" s="135">
        <f t="shared" si="25"/>
        <v>0.46248220397493256</v>
      </c>
      <c r="X116" s="135" t="str">
        <f t="shared" si="26"/>
        <v xml:space="preserve"> </v>
      </c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K116" s="135"/>
      <c r="AL116" s="135"/>
      <c r="AM116" s="135">
        <v>8.3198264239438586</v>
      </c>
      <c r="AN116" s="135">
        <v>0.14697280328731244</v>
      </c>
      <c r="AO116" s="135">
        <f t="shared" si="27"/>
        <v>1.7665368938988359</v>
      </c>
      <c r="AP116" s="135">
        <v>8.4237518897983357</v>
      </c>
      <c r="AQ116" s="135">
        <v>8.2159009580893798</v>
      </c>
      <c r="AR116" s="135">
        <f t="shared" si="28"/>
        <v>0.20785093170895586</v>
      </c>
      <c r="AS116" s="135" t="str">
        <f t="shared" si="29"/>
        <v xml:space="preserve"> </v>
      </c>
      <c r="AT116" s="135"/>
      <c r="AU116" s="135">
        <v>5.5485051791059714</v>
      </c>
      <c r="AV116" s="135">
        <v>3.6046866123422311E-2</v>
      </c>
      <c r="AW116" s="135">
        <f t="shared" si="30"/>
        <v>0.64966806301567748</v>
      </c>
      <c r="AX116" s="135">
        <v>5.5739941625824319</v>
      </c>
      <c r="AY116" s="135">
        <v>5.5230161956295101</v>
      </c>
      <c r="AZ116" s="135">
        <f t="shared" si="31"/>
        <v>5.0977966952921783E-2</v>
      </c>
      <c r="BA116" s="135" t="str">
        <f t="shared" si="32"/>
        <v xml:space="preserve"> </v>
      </c>
      <c r="BB116" s="135"/>
      <c r="BC116" s="135">
        <v>5.9583406764014573</v>
      </c>
      <c r="BD116" s="135">
        <v>0.23849076490224194</v>
      </c>
      <c r="BE116" s="135">
        <f t="shared" si="33"/>
        <v>4.002637275287162</v>
      </c>
      <c r="BF116" s="135">
        <v>6.1269791135141922</v>
      </c>
      <c r="BG116" s="135">
        <v>5.7897022392887223</v>
      </c>
      <c r="BH116" s="135">
        <f t="shared" si="34"/>
        <v>0.33727687422546992</v>
      </c>
      <c r="BI116" s="135" t="str">
        <f t="shared" si="35"/>
        <v xml:space="preserve"> </v>
      </c>
      <c r="BJ116" s="135"/>
    </row>
    <row r="117" spans="1:62" x14ac:dyDescent="0.25">
      <c r="A117" t="s">
        <v>126</v>
      </c>
      <c r="B117" s="135">
        <v>24.236322552143648</v>
      </c>
      <c r="C117" s="135">
        <v>1.3633433956788115</v>
      </c>
      <c r="D117" s="135">
        <f t="shared" si="18"/>
        <v>5.6252073421849502</v>
      </c>
      <c r="E117" s="135">
        <v>25.200351912314023</v>
      </c>
      <c r="F117" s="135">
        <v>23.272293191973272</v>
      </c>
      <c r="G117" s="135">
        <f t="shared" si="19"/>
        <v>1.9280587203407507</v>
      </c>
      <c r="H117" s="135" t="str">
        <f t="shared" si="20"/>
        <v xml:space="preserve"> </v>
      </c>
      <c r="I117" s="135"/>
      <c r="J117" s="135">
        <v>17.017455450430404</v>
      </c>
      <c r="K117" s="135">
        <v>1.3983958326140888</v>
      </c>
      <c r="L117" s="135">
        <f t="shared" si="21"/>
        <v>8.2174202640778518</v>
      </c>
      <c r="M117" s="135">
        <v>18.006270626454818</v>
      </c>
      <c r="N117" s="135">
        <v>16.028640274405994</v>
      </c>
      <c r="O117" s="135">
        <f t="shared" si="22"/>
        <v>1.9776303520488234</v>
      </c>
      <c r="P117" s="135" t="str">
        <f t="shared" si="23"/>
        <v xml:space="preserve"> </v>
      </c>
      <c r="Q117" s="135"/>
      <c r="R117" s="135">
        <v>15.520564268683467</v>
      </c>
      <c r="S117" s="135">
        <v>7.536273941093706E-2</v>
      </c>
      <c r="T117" s="135">
        <f t="shared" si="24"/>
        <v>0.48556700714161416</v>
      </c>
      <c r="U117" s="135">
        <v>15.573853772769649</v>
      </c>
      <c r="V117" s="135">
        <v>15.467274764597285</v>
      </c>
      <c r="W117" s="135">
        <f t="shared" si="25"/>
        <v>0.1065790081723641</v>
      </c>
      <c r="X117" s="135" t="str">
        <f t="shared" si="26"/>
        <v xml:space="preserve"> </v>
      </c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K117" s="135"/>
      <c r="AL117" s="135"/>
      <c r="AM117" s="135">
        <v>23.229442565673381</v>
      </c>
      <c r="AN117" s="135">
        <v>5.09644493816704E-3</v>
      </c>
      <c r="AO117" s="135">
        <f t="shared" si="27"/>
        <v>2.1939592066226161E-2</v>
      </c>
      <c r="AP117" s="135">
        <v>23.233046296437376</v>
      </c>
      <c r="AQ117" s="135">
        <v>23.225838834909386</v>
      </c>
      <c r="AR117" s="135">
        <f t="shared" si="28"/>
        <v>7.2074615279902332E-3</v>
      </c>
      <c r="AS117" s="135" t="str">
        <f t="shared" si="29"/>
        <v xml:space="preserve"> </v>
      </c>
      <c r="AT117" s="135"/>
      <c r="AU117" s="135">
        <v>16.776193654338712</v>
      </c>
      <c r="AV117" s="135">
        <v>0.18316235897642366</v>
      </c>
      <c r="AW117" s="135">
        <f t="shared" si="30"/>
        <v>1.0917992647816963</v>
      </c>
      <c r="AX117" s="135">
        <v>16.905709000428885</v>
      </c>
      <c r="AY117" s="135">
        <v>16.646678308248543</v>
      </c>
      <c r="AZ117" s="135">
        <f t="shared" si="31"/>
        <v>0.25903069218034247</v>
      </c>
      <c r="BA117" s="135" t="str">
        <f t="shared" si="32"/>
        <v xml:space="preserve"> </v>
      </c>
      <c r="BB117" s="135"/>
      <c r="BC117" s="135">
        <v>13.874485159369531</v>
      </c>
      <c r="BD117" s="135">
        <v>0.38284171521731675</v>
      </c>
      <c r="BE117" s="135">
        <f t="shared" si="33"/>
        <v>2.7593219555161745</v>
      </c>
      <c r="BF117" s="135">
        <v>14.145195132320808</v>
      </c>
      <c r="BG117" s="135">
        <v>13.603775186418254</v>
      </c>
      <c r="BH117" s="135">
        <f t="shared" si="34"/>
        <v>0.54141994590255393</v>
      </c>
      <c r="BI117" s="135" t="str">
        <f t="shared" si="35"/>
        <v xml:space="preserve"> </v>
      </c>
      <c r="BJ117" s="135"/>
    </row>
    <row r="118" spans="1:62" x14ac:dyDescent="0.25">
      <c r="A118" t="s">
        <v>90</v>
      </c>
      <c r="B118" s="135">
        <v>21.366590195181288</v>
      </c>
      <c r="C118" s="135">
        <v>0.37394591977893704</v>
      </c>
      <c r="D118" s="135">
        <f t="shared" si="18"/>
        <v>1.7501431738194306</v>
      </c>
      <c r="E118" s="135">
        <v>21.631009890853765</v>
      </c>
      <c r="F118" s="135">
        <v>21.102170499508816</v>
      </c>
      <c r="G118" s="135">
        <f t="shared" si="19"/>
        <v>0.52883939134494895</v>
      </c>
      <c r="H118" s="135" t="str">
        <f t="shared" si="20"/>
        <v xml:space="preserve"> </v>
      </c>
      <c r="I118" s="135"/>
      <c r="J118" s="135">
        <v>15.652371916223728</v>
      </c>
      <c r="K118" s="135">
        <v>0.64850068437938035</v>
      </c>
      <c r="L118" s="135">
        <f t="shared" si="21"/>
        <v>4.1431464052244218</v>
      </c>
      <c r="M118" s="135">
        <v>16.110931147752456</v>
      </c>
      <c r="N118" s="135">
        <v>15.193812684695002</v>
      </c>
      <c r="O118" s="135">
        <f t="shared" si="22"/>
        <v>0.91711846305745404</v>
      </c>
      <c r="P118" s="135" t="str">
        <f t="shared" si="23"/>
        <v xml:space="preserve"> </v>
      </c>
      <c r="Q118" s="135"/>
      <c r="R118" s="135">
        <v>12.285569299758755</v>
      </c>
      <c r="S118" s="135">
        <v>0.59029274389150843</v>
      </c>
      <c r="T118" s="135">
        <f t="shared" si="24"/>
        <v>4.8047650824215342</v>
      </c>
      <c r="U118" s="135">
        <v>12.702969301849697</v>
      </c>
      <c r="V118" s="135">
        <v>11.868169297667812</v>
      </c>
      <c r="W118" s="135">
        <f t="shared" si="25"/>
        <v>0.8348000041818846</v>
      </c>
      <c r="X118" s="135" t="str">
        <f t="shared" si="26"/>
        <v xml:space="preserve"> </v>
      </c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K118" s="135"/>
      <c r="AL118" s="135"/>
      <c r="AM118" s="135">
        <v>21.601768126168068</v>
      </c>
      <c r="AN118" s="135">
        <v>6.6855043849787111E-4</v>
      </c>
      <c r="AO118" s="135">
        <f t="shared" si="27"/>
        <v>3.0948875786144508E-3</v>
      </c>
      <c r="AP118" s="135">
        <v>21.602240862759864</v>
      </c>
      <c r="AQ118" s="135">
        <v>21.601295389576272</v>
      </c>
      <c r="AR118" s="135">
        <f t="shared" si="28"/>
        <v>9.4547318359161636E-4</v>
      </c>
      <c r="AS118" s="135" t="str">
        <f t="shared" si="29"/>
        <v xml:space="preserve"> </v>
      </c>
      <c r="AT118" s="135"/>
      <c r="AU118" s="135">
        <v>15.552248557753344</v>
      </c>
      <c r="AV118" s="135">
        <v>0.21160502304194667</v>
      </c>
      <c r="AW118" s="135">
        <f t="shared" si="30"/>
        <v>1.3606072604623729</v>
      </c>
      <c r="AX118" s="135">
        <v>15.701875904479358</v>
      </c>
      <c r="AY118" s="135">
        <v>15.402621211027332</v>
      </c>
      <c r="AZ118" s="135">
        <f t="shared" si="31"/>
        <v>0.29925469345202593</v>
      </c>
      <c r="BA118" s="135" t="str">
        <f t="shared" si="32"/>
        <v xml:space="preserve"> </v>
      </c>
      <c r="BB118" s="135"/>
      <c r="BC118" s="135">
        <v>13.006467072091656</v>
      </c>
      <c r="BD118" s="135">
        <v>0.45638818311396528</v>
      </c>
      <c r="BE118" s="135">
        <f t="shared" si="33"/>
        <v>3.5089327531013423</v>
      </c>
      <c r="BF118" s="135">
        <v>13.329182251224944</v>
      </c>
      <c r="BG118" s="135">
        <v>12.683751892958366</v>
      </c>
      <c r="BH118" s="135">
        <f t="shared" si="34"/>
        <v>0.64543035826657835</v>
      </c>
      <c r="BI118" s="135" t="str">
        <f t="shared" si="35"/>
        <v xml:space="preserve"> </v>
      </c>
      <c r="BJ118" s="135"/>
    </row>
    <row r="119" spans="1:62" x14ac:dyDescent="0.25">
      <c r="A119">
        <v>91</v>
      </c>
      <c r="B119" s="135">
        <v>38.473056196440552</v>
      </c>
      <c r="C119" s="135">
        <v>24.33031670889541</v>
      </c>
      <c r="D119" s="135">
        <f t="shared" si="18"/>
        <v>63.239885556963891</v>
      </c>
      <c r="E119" s="135">
        <v>71.104545216659346</v>
      </c>
      <c r="F119" s="135">
        <v>10.033949898618182</v>
      </c>
      <c r="G119" s="135">
        <f t="shared" si="19"/>
        <v>61.070595318041164</v>
      </c>
      <c r="H119" s="135" t="str">
        <f t="shared" si="20"/>
        <v>yes</v>
      </c>
      <c r="I119" s="135"/>
      <c r="J119" s="135">
        <v>25.6617033453647</v>
      </c>
      <c r="K119" s="135">
        <v>16.464816978025045</v>
      </c>
      <c r="L119" s="135">
        <f t="shared" si="21"/>
        <v>64.161044792839533</v>
      </c>
      <c r="M119" s="135">
        <v>51.348562336445596</v>
      </c>
      <c r="N119" s="135">
        <v>6.5152414598389425</v>
      </c>
      <c r="O119" s="135">
        <f t="shared" si="22"/>
        <v>44.833320876606656</v>
      </c>
      <c r="P119" s="135" t="str">
        <f t="shared" si="23"/>
        <v>yes</v>
      </c>
      <c r="Q119" s="135"/>
      <c r="R119" s="135">
        <v>27.544408629813081</v>
      </c>
      <c r="S119" s="135">
        <v>17.745542934654392</v>
      </c>
      <c r="T119" s="135">
        <f t="shared" si="24"/>
        <v>64.425209388765936</v>
      </c>
      <c r="U119" s="135">
        <v>47.194544431782425</v>
      </c>
      <c r="V119" s="135">
        <v>7.5652231433753663</v>
      </c>
      <c r="W119" s="135">
        <f t="shared" si="25"/>
        <v>39.629321288407056</v>
      </c>
      <c r="X119" s="135" t="str">
        <f t="shared" si="26"/>
        <v>yes</v>
      </c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K119" s="135"/>
      <c r="AL119" s="135"/>
      <c r="AM119" s="135">
        <v>29.958201264646373</v>
      </c>
      <c r="AN119" s="135">
        <v>22.083437521790447</v>
      </c>
      <c r="AO119" s="135">
        <f t="shared" si="27"/>
        <v>73.714163699978457</v>
      </c>
      <c r="AP119" s="135">
        <v>61.236829884365505</v>
      </c>
      <c r="AQ119" s="135">
        <v>9.53573830460269</v>
      </c>
      <c r="AR119" s="135">
        <f t="shared" si="28"/>
        <v>51.701091579762817</v>
      </c>
      <c r="AS119" s="135" t="str">
        <f t="shared" si="29"/>
        <v>yes</v>
      </c>
      <c r="AT119" s="135"/>
      <c r="AU119" s="135">
        <v>21.069262781167026</v>
      </c>
      <c r="AV119" s="135">
        <v>16.287198967418146</v>
      </c>
      <c r="AW119" s="135">
        <f t="shared" si="30"/>
        <v>77.303127008205635</v>
      </c>
      <c r="AX119" s="135">
        <v>46.156366204271919</v>
      </c>
      <c r="AY119" s="135">
        <v>6.4372159472018602</v>
      </c>
      <c r="AZ119" s="135">
        <f t="shared" si="31"/>
        <v>39.719150257070055</v>
      </c>
      <c r="BA119" s="135" t="str">
        <f t="shared" si="32"/>
        <v>yes</v>
      </c>
      <c r="BB119" s="135"/>
      <c r="BC119" s="135">
        <v>19.11121773948059</v>
      </c>
      <c r="BD119" s="135">
        <v>12.976654361553642</v>
      </c>
      <c r="BE119" s="135">
        <f t="shared" si="33"/>
        <v>67.900719558785809</v>
      </c>
      <c r="BF119" s="135">
        <v>37.461150972099411</v>
      </c>
      <c r="BG119" s="135">
        <v>6.6618230684117865</v>
      </c>
      <c r="BH119" s="135">
        <f t="shared" si="34"/>
        <v>30.799327903687626</v>
      </c>
      <c r="BI119" s="135" t="str">
        <f t="shared" si="35"/>
        <v>yes</v>
      </c>
      <c r="BJ119" s="135"/>
    </row>
    <row r="120" spans="1:62" x14ac:dyDescent="0.25">
      <c r="A120" t="s">
        <v>118</v>
      </c>
      <c r="B120" s="135">
        <v>10.04440004297782</v>
      </c>
      <c r="C120" s="135">
        <v>1.4778735883866126E-2</v>
      </c>
      <c r="D120" s="135">
        <f t="shared" si="18"/>
        <v>0.14713408287833127</v>
      </c>
      <c r="E120" s="135">
        <v>10.054850187337459</v>
      </c>
      <c r="F120" s="135">
        <v>10.033949898618182</v>
      </c>
      <c r="G120" s="135">
        <f t="shared" si="19"/>
        <v>2.0900288719277071E-2</v>
      </c>
      <c r="H120" s="135" t="str">
        <f t="shared" si="20"/>
        <v xml:space="preserve"> </v>
      </c>
      <c r="I120" s="135"/>
      <c r="J120" s="135">
        <v>6.5248484509133817</v>
      </c>
      <c r="K120" s="135">
        <v>1.3586337070790702E-2</v>
      </c>
      <c r="L120" s="135">
        <f t="shared" si="21"/>
        <v>0.20822456142853121</v>
      </c>
      <c r="M120" s="135">
        <v>6.5344554419878209</v>
      </c>
      <c r="N120" s="135">
        <v>6.5152414598389425</v>
      </c>
      <c r="O120" s="135">
        <f t="shared" si="22"/>
        <v>1.9213982148878372E-2</v>
      </c>
      <c r="P120" s="135" t="str">
        <f t="shared" si="23"/>
        <v xml:space="preserve"> </v>
      </c>
      <c r="Q120" s="135"/>
      <c r="R120" s="135">
        <v>7.5670359229385431</v>
      </c>
      <c r="S120" s="135">
        <v>2.5636574433542266E-3</v>
      </c>
      <c r="T120" s="135">
        <f t="shared" si="24"/>
        <v>3.3879282052604154E-2</v>
      </c>
      <c r="U120" s="135">
        <v>7.5688487025017199</v>
      </c>
      <c r="V120" s="135">
        <v>7.5652231433753663</v>
      </c>
      <c r="W120" s="135">
        <f t="shared" si="25"/>
        <v>3.6255591263536502E-3</v>
      </c>
      <c r="X120" s="135" t="str">
        <f t="shared" si="26"/>
        <v xml:space="preserve"> </v>
      </c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135">
        <v>9.6190606090019557</v>
      </c>
      <c r="AN120" s="135">
        <v>0.11783553292950981</v>
      </c>
      <c r="AO120" s="135">
        <f t="shared" si="27"/>
        <v>1.2250212127703399</v>
      </c>
      <c r="AP120" s="135">
        <v>9.7023829134012196</v>
      </c>
      <c r="AQ120" s="135">
        <v>9.53573830460269</v>
      </c>
      <c r="AR120" s="135">
        <f t="shared" si="28"/>
        <v>0.1666446087985296</v>
      </c>
      <c r="AS120" s="135" t="str">
        <f t="shared" si="29"/>
        <v xml:space="preserve"> </v>
      </c>
      <c r="AT120" s="135"/>
      <c r="AU120" s="135">
        <v>6.4575486673978242</v>
      </c>
      <c r="AV120" s="135">
        <v>2.8754808660985717E-2</v>
      </c>
      <c r="AW120" s="135">
        <f t="shared" si="30"/>
        <v>0.44528984823854134</v>
      </c>
      <c r="AX120" s="135">
        <v>6.4778813875937882</v>
      </c>
      <c r="AY120" s="135">
        <v>6.4372159472018602</v>
      </c>
      <c r="AZ120" s="135">
        <f t="shared" si="31"/>
        <v>4.0665440391927987E-2</v>
      </c>
      <c r="BA120" s="135" t="str">
        <f t="shared" si="32"/>
        <v xml:space="preserve"> </v>
      </c>
      <c r="BB120" s="135"/>
      <c r="BC120" s="135">
        <v>6.7972506744488825</v>
      </c>
      <c r="BD120" s="135">
        <v>0.19152355717736344</v>
      </c>
      <c r="BE120" s="135">
        <f t="shared" si="33"/>
        <v>2.8176621159097102</v>
      </c>
      <c r="BF120" s="135">
        <v>6.9326782804859777</v>
      </c>
      <c r="BG120" s="135">
        <v>6.6618230684117865</v>
      </c>
      <c r="BH120" s="135">
        <f t="shared" si="34"/>
        <v>0.27085521207419117</v>
      </c>
      <c r="BI120" s="135" t="str">
        <f t="shared" si="35"/>
        <v xml:space="preserve"> </v>
      </c>
      <c r="BJ120" s="135"/>
    </row>
    <row r="121" spans="1:62" x14ac:dyDescent="0.25">
      <c r="A121" t="s">
        <v>119</v>
      </c>
      <c r="B121" s="135">
        <v>23.32646293414609</v>
      </c>
      <c r="C121" s="135">
        <v>0.53899199802683795</v>
      </c>
      <c r="D121" s="135">
        <f t="shared" si="18"/>
        <v>2.3106460655800616</v>
      </c>
      <c r="E121" s="135">
        <v>23.707587830956282</v>
      </c>
      <c r="F121" s="135">
        <v>22.945338037335897</v>
      </c>
      <c r="G121" s="135">
        <f t="shared" si="19"/>
        <v>0.76224979362038425</v>
      </c>
      <c r="H121" s="135" t="str">
        <f t="shared" si="20"/>
        <v xml:space="preserve"> </v>
      </c>
      <c r="I121" s="135"/>
      <c r="J121" s="135">
        <v>16.422628650914476</v>
      </c>
      <c r="K121" s="135">
        <v>0.54590974356098432</v>
      </c>
      <c r="L121" s="135">
        <f t="shared" si="21"/>
        <v>3.324131326141786</v>
      </c>
      <c r="M121" s="135">
        <v>16.808645132502235</v>
      </c>
      <c r="N121" s="135">
        <v>16.03661216932672</v>
      </c>
      <c r="O121" s="135">
        <f t="shared" si="22"/>
        <v>0.77203296317551562</v>
      </c>
      <c r="P121" s="135" t="str">
        <f t="shared" si="23"/>
        <v xml:space="preserve"> </v>
      </c>
      <c r="Q121" s="135"/>
      <c r="R121" s="135">
        <v>14.843243708947959</v>
      </c>
      <c r="S121" s="135">
        <v>1.4873152896023227E-2</v>
      </c>
      <c r="T121" s="135">
        <f t="shared" si="24"/>
        <v>0.10020150034360238</v>
      </c>
      <c r="U121" s="135">
        <v>14.853760616219724</v>
      </c>
      <c r="V121" s="135">
        <v>14.832726801676193</v>
      </c>
      <c r="W121" s="135">
        <f t="shared" si="25"/>
        <v>2.1033814543530482E-2</v>
      </c>
      <c r="X121" s="135" t="str">
        <f t="shared" si="26"/>
        <v xml:space="preserve"> </v>
      </c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K121" s="135"/>
      <c r="AL121" s="135"/>
      <c r="AM121" s="135">
        <v>23.065163907349806</v>
      </c>
      <c r="AN121" s="135">
        <v>0.23958664349641609</v>
      </c>
      <c r="AO121" s="135">
        <f t="shared" si="27"/>
        <v>1.0387380920370173</v>
      </c>
      <c r="AP121" s="135">
        <v>23.234577247647483</v>
      </c>
      <c r="AQ121" s="135">
        <v>22.895750567052133</v>
      </c>
      <c r="AR121" s="135">
        <f t="shared" si="28"/>
        <v>0.33882668059534993</v>
      </c>
      <c r="AS121" s="135" t="str">
        <f t="shared" si="29"/>
        <v xml:space="preserve"> </v>
      </c>
      <c r="AT121" s="135"/>
      <c r="AU121" s="135">
        <v>15.811987813469543</v>
      </c>
      <c r="AV121" s="135">
        <v>0.26509719275206189</v>
      </c>
      <c r="AW121" s="135">
        <f t="shared" si="30"/>
        <v>1.6765582915908726</v>
      </c>
      <c r="AX121" s="135">
        <v>15.999439836138079</v>
      </c>
      <c r="AY121" s="135">
        <v>15.624535790801007</v>
      </c>
      <c r="AZ121" s="135">
        <f t="shared" si="31"/>
        <v>0.37490404533707178</v>
      </c>
      <c r="BA121" s="135" t="str">
        <f t="shared" si="32"/>
        <v xml:space="preserve"> </v>
      </c>
      <c r="BB121" s="135"/>
      <c r="BC121" s="135">
        <v>15.594328601842566</v>
      </c>
      <c r="BD121" s="135">
        <v>5.4847680900214663E-2</v>
      </c>
      <c r="BE121" s="135">
        <f t="shared" si="33"/>
        <v>0.35171556468121412</v>
      </c>
      <c r="BF121" s="135">
        <v>15.633111768939919</v>
      </c>
      <c r="BG121" s="135">
        <v>15.555545434745211</v>
      </c>
      <c r="BH121" s="135">
        <f t="shared" si="34"/>
        <v>7.7566334194708375E-2</v>
      </c>
      <c r="BI121" s="135" t="str">
        <f t="shared" si="35"/>
        <v xml:space="preserve"> </v>
      </c>
      <c r="BJ121" s="135"/>
    </row>
    <row r="122" spans="1:62" x14ac:dyDescent="0.25">
      <c r="A122" t="s">
        <v>120</v>
      </c>
      <c r="B122" s="135">
        <v>56.681882136578011</v>
      </c>
      <c r="C122" s="135">
        <v>3.5563987614838592</v>
      </c>
      <c r="D122" s="135">
        <f t="shared" si="18"/>
        <v>6.2743131092833639</v>
      </c>
      <c r="E122" s="135">
        <v>59.196635817426639</v>
      </c>
      <c r="F122" s="135">
        <v>54.16712845572939</v>
      </c>
      <c r="G122" s="135">
        <f t="shared" si="19"/>
        <v>5.0295073616972488</v>
      </c>
      <c r="H122" s="135" t="str">
        <f t="shared" si="20"/>
        <v xml:space="preserve"> </v>
      </c>
      <c r="I122" s="135"/>
      <c r="J122" s="135">
        <v>36.713323496929263</v>
      </c>
      <c r="K122" s="135">
        <v>3.1255832884027419</v>
      </c>
      <c r="L122" s="135">
        <f t="shared" si="21"/>
        <v>8.5134849986113856</v>
      </c>
      <c r="M122" s="135">
        <v>38.923444635322298</v>
      </c>
      <c r="N122" s="135">
        <v>34.503202358536221</v>
      </c>
      <c r="O122" s="135">
        <f t="shared" si="22"/>
        <v>4.4202422767860767</v>
      </c>
      <c r="P122" s="135" t="str">
        <f t="shared" si="23"/>
        <v xml:space="preserve"> </v>
      </c>
      <c r="Q122" s="135"/>
      <c r="R122" s="135">
        <v>42.932401075244826</v>
      </c>
      <c r="S122" s="135">
        <v>0.9262532671238235</v>
      </c>
      <c r="T122" s="135">
        <f t="shared" si="24"/>
        <v>2.1574690535021315</v>
      </c>
      <c r="U122" s="135">
        <v>43.587361041524339</v>
      </c>
      <c r="V122" s="135">
        <v>42.277441108965313</v>
      </c>
      <c r="W122" s="135">
        <f t="shared" si="25"/>
        <v>1.3099199325590263</v>
      </c>
      <c r="X122" s="135" t="str">
        <f t="shared" si="26"/>
        <v xml:space="preserve"> </v>
      </c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K122" s="135"/>
      <c r="AL122" s="135"/>
      <c r="AM122" s="135">
        <v>57.190379277587347</v>
      </c>
      <c r="AN122" s="135">
        <v>5.722545327578497</v>
      </c>
      <c r="AO122" s="135">
        <f t="shared" si="27"/>
        <v>10.006132849377931</v>
      </c>
      <c r="AP122" s="135">
        <v>61.236829884365505</v>
      </c>
      <c r="AQ122" s="135">
        <v>53.143928670809188</v>
      </c>
      <c r="AR122" s="135">
        <f t="shared" si="28"/>
        <v>8.092901213556317</v>
      </c>
      <c r="AS122" s="135" t="str">
        <f t="shared" si="29"/>
        <v xml:space="preserve"> </v>
      </c>
      <c r="AT122" s="135"/>
      <c r="AU122" s="135">
        <v>40.93825186263372</v>
      </c>
      <c r="AV122" s="135">
        <v>7.3795280719582763</v>
      </c>
      <c r="AW122" s="135">
        <f t="shared" si="30"/>
        <v>18.025997047260148</v>
      </c>
      <c r="AX122" s="135">
        <v>46.156366204271919</v>
      </c>
      <c r="AY122" s="135">
        <v>35.720137520995515</v>
      </c>
      <c r="AZ122" s="135">
        <f t="shared" si="31"/>
        <v>10.436228683276404</v>
      </c>
      <c r="BA122" s="135" t="str">
        <f t="shared" si="32"/>
        <v xml:space="preserve"> </v>
      </c>
      <c r="BB122" s="135"/>
      <c r="BC122" s="135">
        <v>34.942073942150323</v>
      </c>
      <c r="BD122" s="135">
        <v>3.5625129004165204</v>
      </c>
      <c r="BE122" s="135">
        <f t="shared" si="33"/>
        <v>10.195482117960639</v>
      </c>
      <c r="BF122" s="135">
        <v>37.461150972099411</v>
      </c>
      <c r="BG122" s="135">
        <v>32.422996912201235</v>
      </c>
      <c r="BH122" s="135">
        <f t="shared" si="34"/>
        <v>5.0381540598981758</v>
      </c>
      <c r="BI122" s="135" t="str">
        <f t="shared" si="35"/>
        <v xml:space="preserve"> </v>
      </c>
      <c r="BJ122" s="135"/>
    </row>
    <row r="123" spans="1:62" x14ac:dyDescent="0.25">
      <c r="A123" t="s">
        <v>121</v>
      </c>
      <c r="B123" s="135">
        <v>63.839479672060293</v>
      </c>
      <c r="C123" s="135">
        <v>10.274354224701399</v>
      </c>
      <c r="D123" s="135">
        <f t="shared" si="18"/>
        <v>16.094044433758175</v>
      </c>
      <c r="E123" s="135">
        <v>71.104545216659346</v>
      </c>
      <c r="F123" s="135">
        <v>56.574414127461239</v>
      </c>
      <c r="G123" s="135">
        <f t="shared" si="19"/>
        <v>14.530131089198107</v>
      </c>
      <c r="H123" s="135" t="str">
        <f t="shared" si="20"/>
        <v xml:space="preserve"> </v>
      </c>
      <c r="I123" s="135"/>
      <c r="J123" s="135">
        <v>42.986012782701692</v>
      </c>
      <c r="K123" s="135">
        <v>11.82643099492171</v>
      </c>
      <c r="L123" s="135">
        <f t="shared" si="21"/>
        <v>27.51227720213415</v>
      </c>
      <c r="M123" s="135">
        <v>51.348562336445596</v>
      </c>
      <c r="N123" s="135">
        <v>34.623463228957789</v>
      </c>
      <c r="O123" s="135">
        <f t="shared" si="22"/>
        <v>16.725099107487807</v>
      </c>
      <c r="P123" s="137" t="str">
        <f t="shared" si="23"/>
        <v>yes</v>
      </c>
      <c r="Q123" s="137"/>
      <c r="R123" s="135">
        <v>44.834953812121014</v>
      </c>
      <c r="S123" s="135">
        <v>3.3369650559733852</v>
      </c>
      <c r="T123" s="135">
        <f t="shared" si="24"/>
        <v>7.4427757190445574</v>
      </c>
      <c r="U123" s="135">
        <v>47.194544431782425</v>
      </c>
      <c r="V123" s="135">
        <v>42.475363192459596</v>
      </c>
      <c r="W123" s="135">
        <f t="shared" si="25"/>
        <v>4.719181239322829</v>
      </c>
      <c r="X123" s="135" t="str">
        <f t="shared" si="26"/>
        <v xml:space="preserve"> </v>
      </c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K123" s="135"/>
      <c r="AL123" s="135"/>
      <c r="AM123" s="135"/>
      <c r="AN123" s="135"/>
      <c r="AO123" s="135" t="e">
        <f t="shared" si="27"/>
        <v>#DIV/0!</v>
      </c>
      <c r="AP123" s="135"/>
      <c r="AQ123" s="135"/>
      <c r="AR123" s="135">
        <f t="shared" si="28"/>
        <v>0</v>
      </c>
      <c r="AS123" s="135" t="e">
        <f t="shared" si="29"/>
        <v>#DIV/0!</v>
      </c>
      <c r="AT123" s="135"/>
      <c r="AU123" s="135"/>
      <c r="AV123" s="135"/>
      <c r="AW123" s="135" t="e">
        <f t="shared" si="30"/>
        <v>#DIV/0!</v>
      </c>
      <c r="AX123" s="135"/>
      <c r="AY123" s="135"/>
      <c r="AZ123" s="135">
        <f t="shared" si="31"/>
        <v>0</v>
      </c>
      <c r="BA123" s="135" t="e">
        <f t="shared" si="32"/>
        <v>#DIV/0!</v>
      </c>
      <c r="BB123" s="135"/>
      <c r="BC123" s="135"/>
      <c r="BD123" s="135"/>
      <c r="BE123" s="135" t="e">
        <f t="shared" si="33"/>
        <v>#DIV/0!</v>
      </c>
      <c r="BF123" s="135"/>
      <c r="BG123" s="135"/>
      <c r="BH123" s="135"/>
      <c r="BI123" s="135" t="e">
        <f t="shared" si="35"/>
        <v>#DIV/0!</v>
      </c>
      <c r="BJ123" s="135"/>
    </row>
    <row r="124" spans="1:62" x14ac:dyDescent="0.25">
      <c r="A124">
        <v>92</v>
      </c>
      <c r="B124" s="135">
        <v>11.569784387456075</v>
      </c>
      <c r="C124" s="135">
        <v>4.1619804019173818</v>
      </c>
      <c r="D124" s="135">
        <f t="shared" si="18"/>
        <v>35.972843248745313</v>
      </c>
      <c r="E124" s="135">
        <v>19.406310572068133</v>
      </c>
      <c r="F124" s="135">
        <v>6.4962218009932977</v>
      </c>
      <c r="G124" s="135">
        <f t="shared" si="19"/>
        <v>12.910088771074836</v>
      </c>
      <c r="H124" s="135" t="str">
        <f t="shared" si="20"/>
        <v>yes</v>
      </c>
      <c r="I124" s="135"/>
      <c r="J124" s="135">
        <v>7.599299589498548</v>
      </c>
      <c r="K124" s="135">
        <v>3.2118388551306842</v>
      </c>
      <c r="L124" s="135">
        <f t="shared" si="21"/>
        <v>42.26493267312577</v>
      </c>
      <c r="M124" s="135">
        <v>13.700748192678947</v>
      </c>
      <c r="N124" s="135">
        <v>4.3351595167526353</v>
      </c>
      <c r="O124" s="135">
        <f t="shared" si="22"/>
        <v>9.3655886759263112</v>
      </c>
      <c r="P124" s="135" t="str">
        <f t="shared" si="23"/>
        <v>yes</v>
      </c>
      <c r="Q124" s="135"/>
      <c r="R124" s="135">
        <v>8.5365423156086742</v>
      </c>
      <c r="S124" s="135">
        <v>2.3480406100284572</v>
      </c>
      <c r="T124" s="135">
        <f t="shared" si="24"/>
        <v>27.505757286942433</v>
      </c>
      <c r="U124" s="135">
        <v>12.266959115686742</v>
      </c>
      <c r="V124" s="135">
        <v>4.6462839111174246</v>
      </c>
      <c r="W124" s="135">
        <f t="shared" si="25"/>
        <v>7.6206752045693174</v>
      </c>
      <c r="X124" s="135" t="str">
        <f t="shared" si="26"/>
        <v xml:space="preserve"> </v>
      </c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K124" s="135"/>
      <c r="AL124" s="135"/>
      <c r="AM124" s="135">
        <v>12.804742154760183</v>
      </c>
      <c r="AN124" s="135">
        <v>5.4693319939756702</v>
      </c>
      <c r="AO124" s="135">
        <f t="shared" si="27"/>
        <v>42.713331731888388</v>
      </c>
      <c r="AP124" s="135">
        <v>20.677234521413094</v>
      </c>
      <c r="AQ124" s="135">
        <v>6.6285132726564839</v>
      </c>
      <c r="AR124" s="135">
        <f t="shared" si="28"/>
        <v>14.04872124875661</v>
      </c>
      <c r="AS124" s="135" t="str">
        <f t="shared" si="29"/>
        <v>yes</v>
      </c>
      <c r="AT124" s="135"/>
      <c r="AU124" s="135">
        <v>8.4353193427207884</v>
      </c>
      <c r="AV124" s="135">
        <v>4.4738180323803798</v>
      </c>
      <c r="AW124" s="135">
        <f t="shared" si="30"/>
        <v>53.036735784532411</v>
      </c>
      <c r="AX124" s="135">
        <v>15.184897602885279</v>
      </c>
      <c r="AY124" s="135">
        <v>4.0678423153294485</v>
      </c>
      <c r="AZ124" s="135">
        <f t="shared" si="31"/>
        <v>11.11705528755583</v>
      </c>
      <c r="BA124" s="135" t="str">
        <f t="shared" si="32"/>
        <v>yes</v>
      </c>
      <c r="BB124" s="135"/>
      <c r="BC124" s="135">
        <v>9.3942590458846968</v>
      </c>
      <c r="BD124" s="135">
        <v>3.2077720967356411</v>
      </c>
      <c r="BE124" s="135">
        <f t="shared" si="33"/>
        <v>34.14608944747863</v>
      </c>
      <c r="BF124" s="135">
        <v>14.568996911331647</v>
      </c>
      <c r="BG124" s="135">
        <v>5.3317537261912049</v>
      </c>
      <c r="BH124" s="135">
        <f t="shared" si="34"/>
        <v>9.2372431851404428</v>
      </c>
      <c r="BI124" s="135" t="str">
        <f t="shared" si="35"/>
        <v xml:space="preserve"> </v>
      </c>
      <c r="BJ124" s="135"/>
    </row>
    <row r="125" spans="1:62" x14ac:dyDescent="0.25">
      <c r="A125" t="s">
        <v>127</v>
      </c>
      <c r="B125" s="135">
        <v>8.080376899439532</v>
      </c>
      <c r="C125" s="135">
        <v>7.3245839183766634E-2</v>
      </c>
      <c r="D125" s="135">
        <f t="shared" si="18"/>
        <v>0.90646562772148764</v>
      </c>
      <c r="E125" s="135">
        <v>8.1321695290200093</v>
      </c>
      <c r="F125" s="135">
        <v>8.0285842698590564</v>
      </c>
      <c r="G125" s="135">
        <f t="shared" si="19"/>
        <v>0.10358525916095296</v>
      </c>
      <c r="H125" s="135" t="str">
        <f t="shared" si="20"/>
        <v xml:space="preserve"> </v>
      </c>
      <c r="I125" s="135"/>
      <c r="J125" s="135">
        <v>4.7263413457687875</v>
      </c>
      <c r="K125" s="135">
        <v>2.3302537938998402E-2</v>
      </c>
      <c r="L125" s="135">
        <f t="shared" si="21"/>
        <v>0.49303544188275311</v>
      </c>
      <c r="M125" s="135">
        <v>4.7428187283641305</v>
      </c>
      <c r="N125" s="135">
        <v>4.7098639631734454</v>
      </c>
      <c r="O125" s="135">
        <f t="shared" si="22"/>
        <v>3.2954765190685187E-2</v>
      </c>
      <c r="P125" s="135" t="str">
        <f t="shared" si="23"/>
        <v xml:space="preserve"> </v>
      </c>
      <c r="Q125" s="135"/>
      <c r="R125" s="135">
        <v>7.2111764403921015</v>
      </c>
      <c r="S125" s="135">
        <v>0.2075790108131943</v>
      </c>
      <c r="T125" s="135">
        <f t="shared" si="24"/>
        <v>2.8785734550950384</v>
      </c>
      <c r="U125" s="135">
        <v>7.3579569665701126</v>
      </c>
      <c r="V125" s="135">
        <v>7.0643959142140904</v>
      </c>
      <c r="W125" s="135">
        <f t="shared" si="25"/>
        <v>0.29356105235602215</v>
      </c>
      <c r="X125" s="135" t="str">
        <f t="shared" si="26"/>
        <v xml:space="preserve"> </v>
      </c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K125" s="135"/>
      <c r="AL125" s="135"/>
      <c r="AM125" s="135">
        <v>6.6391589227843486</v>
      </c>
      <c r="AN125" s="135">
        <v>1.5055222791459906E-2</v>
      </c>
      <c r="AO125" s="135">
        <f t="shared" si="27"/>
        <v>0.22676400680503678</v>
      </c>
      <c r="AP125" s="135">
        <v>6.6498045729122142</v>
      </c>
      <c r="AQ125" s="135">
        <v>6.6285132726564839</v>
      </c>
      <c r="AR125" s="135">
        <f t="shared" si="28"/>
        <v>2.1291300255730228E-2</v>
      </c>
      <c r="AS125" s="135" t="str">
        <f t="shared" si="29"/>
        <v xml:space="preserve"> </v>
      </c>
      <c r="AT125" s="135"/>
      <c r="AU125" s="135">
        <v>4.1188807170996213</v>
      </c>
      <c r="AV125" s="135">
        <v>7.2179199985192927E-2</v>
      </c>
      <c r="AW125" s="135">
        <f t="shared" si="30"/>
        <v>1.7523984048758545</v>
      </c>
      <c r="AX125" s="135">
        <v>4.1699191188697933</v>
      </c>
      <c r="AY125" s="135">
        <v>4.0678423153294485</v>
      </c>
      <c r="AZ125" s="135">
        <f t="shared" si="31"/>
        <v>0.10207680354034476</v>
      </c>
      <c r="BA125" s="135" t="str">
        <f t="shared" si="32"/>
        <v xml:space="preserve"> </v>
      </c>
      <c r="BB125" s="135"/>
      <c r="BC125" s="135">
        <v>5.4185981422221658</v>
      </c>
      <c r="BD125" s="135">
        <v>0.12281655096735551</v>
      </c>
      <c r="BE125" s="135">
        <f t="shared" si="33"/>
        <v>2.2665742641137894</v>
      </c>
      <c r="BF125" s="135">
        <v>5.5054425582531268</v>
      </c>
      <c r="BG125" s="135">
        <v>5.3317537261912049</v>
      </c>
      <c r="BH125" s="135">
        <f t="shared" si="34"/>
        <v>0.17368883206192187</v>
      </c>
      <c r="BI125" s="135" t="str">
        <f t="shared" si="35"/>
        <v xml:space="preserve"> </v>
      </c>
      <c r="BJ125" s="135"/>
    </row>
    <row r="126" spans="1:62" x14ac:dyDescent="0.25">
      <c r="A126" t="s">
        <v>105</v>
      </c>
      <c r="B126" s="135">
        <v>11.858132496884256</v>
      </c>
      <c r="C126" s="135">
        <v>1.3952042887017395E-2</v>
      </c>
      <c r="D126" s="135">
        <f t="shared" si="18"/>
        <v>0.11765801141691845</v>
      </c>
      <c r="E126" s="135">
        <v>11.867998081021463</v>
      </c>
      <c r="F126" s="135">
        <v>11.848266912747048</v>
      </c>
      <c r="G126" s="135">
        <f t="shared" si="19"/>
        <v>1.9731168274415012E-2</v>
      </c>
      <c r="H126" s="135" t="str">
        <f t="shared" si="20"/>
        <v xml:space="preserve"> </v>
      </c>
      <c r="I126" s="135"/>
      <c r="J126" s="135">
        <v>7.9376929777319756</v>
      </c>
      <c r="K126" s="135">
        <v>9.2291418176859485E-2</v>
      </c>
      <c r="L126" s="135">
        <f t="shared" si="21"/>
        <v>1.1626982605118317</v>
      </c>
      <c r="M126" s="135">
        <v>8.0029528653700943</v>
      </c>
      <c r="N126" s="135">
        <v>7.8724330900938577</v>
      </c>
      <c r="O126" s="135">
        <f t="shared" si="22"/>
        <v>0.13051977527623659</v>
      </c>
      <c r="P126" s="135" t="str">
        <f t="shared" si="23"/>
        <v xml:space="preserve"> </v>
      </c>
      <c r="Q126" s="135"/>
      <c r="R126" s="135">
        <v>8.4289449661774007</v>
      </c>
      <c r="S126" s="135">
        <v>0.22842344128835892</v>
      </c>
      <c r="T126" s="135">
        <f t="shared" si="24"/>
        <v>2.709988524126655</v>
      </c>
      <c r="U126" s="135">
        <v>8.5904647304943555</v>
      </c>
      <c r="V126" s="135">
        <v>8.2674252018604459</v>
      </c>
      <c r="W126" s="135">
        <f t="shared" si="25"/>
        <v>0.32303952863390961</v>
      </c>
      <c r="X126" s="135" t="str">
        <f t="shared" si="26"/>
        <v xml:space="preserve"> </v>
      </c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K126" s="135"/>
      <c r="AL126" s="135"/>
      <c r="AM126" s="135">
        <v>12.024200441274949</v>
      </c>
      <c r="AN126" s="135">
        <v>0.29918164541338316</v>
      </c>
      <c r="AO126" s="135">
        <f t="shared" si="27"/>
        <v>2.4881624925878261</v>
      </c>
      <c r="AP126" s="135">
        <v>12.235753811553181</v>
      </c>
      <c r="AQ126" s="135">
        <v>11.81264707099672</v>
      </c>
      <c r="AR126" s="135">
        <f t="shared" si="28"/>
        <v>0.42310674055646125</v>
      </c>
      <c r="AS126" s="135" t="str">
        <f t="shared" si="29"/>
        <v xml:space="preserve"> </v>
      </c>
      <c r="AT126" s="135"/>
      <c r="AU126" s="135">
        <v>8.2236142617078336</v>
      </c>
      <c r="AV126" s="135">
        <v>0.18156077563994616</v>
      </c>
      <c r="AW126" s="135">
        <f t="shared" si="30"/>
        <v>2.2077978108161003</v>
      </c>
      <c r="AX126" s="135">
        <v>8.3519971173603569</v>
      </c>
      <c r="AY126" s="135">
        <v>8.0952314060553086</v>
      </c>
      <c r="AZ126" s="135">
        <f t="shared" si="31"/>
        <v>0.25676571130504833</v>
      </c>
      <c r="BA126" s="135" t="str">
        <f t="shared" si="32"/>
        <v xml:space="preserve"> </v>
      </c>
      <c r="BB126" s="135"/>
      <c r="BC126" s="135">
        <v>8.1712602860693035</v>
      </c>
      <c r="BD126" s="135">
        <v>0.25288487001241172</v>
      </c>
      <c r="BE126" s="135">
        <f t="shared" si="33"/>
        <v>3.0948086483493875</v>
      </c>
      <c r="BF126" s="135">
        <v>8.3500768925145739</v>
      </c>
      <c r="BG126" s="135">
        <v>7.9924436796240323</v>
      </c>
      <c r="BH126" s="135">
        <f t="shared" si="34"/>
        <v>0.35763321289054151</v>
      </c>
      <c r="BI126" s="135" t="str">
        <f t="shared" si="35"/>
        <v xml:space="preserve"> </v>
      </c>
      <c r="BJ126" s="135"/>
    </row>
    <row r="127" spans="1:62" x14ac:dyDescent="0.25">
      <c r="A127" t="s">
        <v>128</v>
      </c>
      <c r="B127" s="135">
        <v>13.389361966969789</v>
      </c>
      <c r="C127" s="135">
        <v>1.7195589124179158</v>
      </c>
      <c r="D127" s="135">
        <f t="shared" si="18"/>
        <v>12.842724818851675</v>
      </c>
      <c r="E127" s="135">
        <v>14.605273734590252</v>
      </c>
      <c r="F127" s="135">
        <v>12.173450199349325</v>
      </c>
      <c r="G127" s="135">
        <f t="shared" si="19"/>
        <v>2.4318235352409268</v>
      </c>
      <c r="H127" s="135" t="str">
        <f t="shared" si="20"/>
        <v xml:space="preserve"> </v>
      </c>
      <c r="I127" s="135"/>
      <c r="J127" s="135">
        <v>8.7152101797776425</v>
      </c>
      <c r="K127" s="135">
        <v>2.2567021140516172</v>
      </c>
      <c r="L127" s="135">
        <f t="shared" si="21"/>
        <v>25.893834658032244</v>
      </c>
      <c r="M127" s="135">
        <v>10.310939547741562</v>
      </c>
      <c r="N127" s="135">
        <v>7.1194808118137232</v>
      </c>
      <c r="O127" s="135">
        <f t="shared" si="22"/>
        <v>3.1914587359278386</v>
      </c>
      <c r="P127" s="137" t="str">
        <f t="shared" si="23"/>
        <v>yes</v>
      </c>
      <c r="Q127" s="137"/>
      <c r="R127" s="135">
        <v>10.049426342463114</v>
      </c>
      <c r="S127" s="135">
        <v>1.154857883512459</v>
      </c>
      <c r="T127" s="135">
        <f t="shared" si="24"/>
        <v>11.491779173828974</v>
      </c>
      <c r="U127" s="135">
        <v>10.866034183201538</v>
      </c>
      <c r="V127" s="135">
        <v>9.2328185017246884</v>
      </c>
      <c r="W127" s="135">
        <f t="shared" si="25"/>
        <v>1.6332156814768499</v>
      </c>
      <c r="X127" s="135" t="str">
        <f t="shared" si="26"/>
        <v xml:space="preserve"> </v>
      </c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K127" s="135"/>
      <c r="AL127" s="135"/>
      <c r="AM127" s="135">
        <v>12.020243760849986</v>
      </c>
      <c r="AN127" s="135">
        <v>3.3558729802257763</v>
      </c>
      <c r="AO127" s="137">
        <f t="shared" si="27"/>
        <v>27.918510198236383</v>
      </c>
      <c r="AP127" s="135">
        <v>14.393204301968344</v>
      </c>
      <c r="AQ127" s="135">
        <v>9.6472832197316265</v>
      </c>
      <c r="AR127" s="135">
        <f t="shared" si="28"/>
        <v>4.7459210822367179</v>
      </c>
      <c r="AS127" s="137" t="str">
        <f t="shared" si="29"/>
        <v>yes</v>
      </c>
      <c r="AT127" s="135"/>
      <c r="AU127" s="135">
        <v>6.2676018790712931</v>
      </c>
      <c r="AV127" s="135">
        <v>1.9082334176676048</v>
      </c>
      <c r="AW127" s="137">
        <f t="shared" si="30"/>
        <v>30.445989622275732</v>
      </c>
      <c r="AX127" s="135">
        <v>7.6169266687908364</v>
      </c>
      <c r="AY127" s="135">
        <v>4.9182770893517498</v>
      </c>
      <c r="AZ127" s="135">
        <f t="shared" si="31"/>
        <v>2.6986495794390866</v>
      </c>
      <c r="BA127" s="137" t="str">
        <f t="shared" si="32"/>
        <v>yes</v>
      </c>
      <c r="BB127" s="135"/>
      <c r="BC127" s="135">
        <v>12.368180045824191</v>
      </c>
      <c r="BD127" s="135">
        <v>3.1124250595000924</v>
      </c>
      <c r="BE127" s="135">
        <f t="shared" si="33"/>
        <v>25.164778067335181</v>
      </c>
      <c r="BF127" s="135">
        <v>14.568996911331647</v>
      </c>
      <c r="BG127" s="135">
        <v>10.167363180316736</v>
      </c>
      <c r="BH127" s="135">
        <f t="shared" si="34"/>
        <v>4.4016337310149112</v>
      </c>
      <c r="BI127" s="135" t="str">
        <f t="shared" si="35"/>
        <v xml:space="preserve"> </v>
      </c>
      <c r="BJ127" s="135"/>
    </row>
    <row r="128" spans="1:62" x14ac:dyDescent="0.25">
      <c r="A128" t="s">
        <v>129</v>
      </c>
      <c r="B128" s="135">
        <v>12.951266186530715</v>
      </c>
      <c r="C128" s="135">
        <v>9.128811315747317</v>
      </c>
      <c r="D128" s="135">
        <f t="shared" si="18"/>
        <v>70.485859716490566</v>
      </c>
      <c r="E128" s="135">
        <v>19.406310572068133</v>
      </c>
      <c r="F128" s="135">
        <v>6.4962218009932977</v>
      </c>
      <c r="G128" s="135">
        <f t="shared" si="19"/>
        <v>12.910088771074836</v>
      </c>
      <c r="H128" s="137" t="str">
        <f t="shared" si="20"/>
        <v>yes</v>
      </c>
      <c r="I128" s="137"/>
      <c r="J128" s="135">
        <v>9.0179538547157918</v>
      </c>
      <c r="K128" s="135">
        <v>6.6224712625514313</v>
      </c>
      <c r="L128" s="135">
        <f t="shared" si="21"/>
        <v>73.436517520970881</v>
      </c>
      <c r="M128" s="135">
        <v>13.700748192678947</v>
      </c>
      <c r="N128" s="135">
        <v>4.3351595167526353</v>
      </c>
      <c r="O128" s="135">
        <f t="shared" si="22"/>
        <v>9.3655886759263112</v>
      </c>
      <c r="P128" s="137" t="str">
        <f t="shared" si="23"/>
        <v>yes</v>
      </c>
      <c r="Q128" s="137"/>
      <c r="R128" s="135">
        <v>8.4566215134020837</v>
      </c>
      <c r="S128" s="135">
        <v>5.3886311143711456</v>
      </c>
      <c r="T128" s="138">
        <f t="shared" si="24"/>
        <v>63.720850056150958</v>
      </c>
      <c r="U128" s="135">
        <v>12.266959115686742</v>
      </c>
      <c r="V128" s="135">
        <v>4.6462839111174246</v>
      </c>
      <c r="W128" s="135">
        <f t="shared" si="25"/>
        <v>7.6206752045693174</v>
      </c>
      <c r="X128" s="137" t="str">
        <f t="shared" si="26"/>
        <v>yes</v>
      </c>
      <c r="Y128" s="137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K128" s="135"/>
      <c r="AL128" s="135"/>
      <c r="AM128" s="135">
        <v>20.53536549413144</v>
      </c>
      <c r="AN128" s="135">
        <v>0.20063310246186755</v>
      </c>
      <c r="AO128" s="135">
        <f t="shared" si="27"/>
        <v>0.97701257140616315</v>
      </c>
      <c r="AP128" s="135">
        <v>20.677234521413094</v>
      </c>
      <c r="AQ128" s="135">
        <v>20.393496466849783</v>
      </c>
      <c r="AR128" s="135">
        <f t="shared" si="28"/>
        <v>0.28373805456331169</v>
      </c>
      <c r="AS128" s="135" t="str">
        <f t="shared" si="29"/>
        <v xml:space="preserve"> </v>
      </c>
      <c r="AT128" s="135"/>
      <c r="AU128" s="135">
        <v>15.131180513004402</v>
      </c>
      <c r="AV128" s="135">
        <v>7.5967437040192737E-2</v>
      </c>
      <c r="AW128" s="135">
        <f t="shared" si="30"/>
        <v>0.50205889074486276</v>
      </c>
      <c r="AX128" s="135">
        <v>15.184897602885279</v>
      </c>
      <c r="AY128" s="135">
        <v>15.077463423123524</v>
      </c>
      <c r="AZ128" s="135">
        <f t="shared" si="31"/>
        <v>0.10743417976175529</v>
      </c>
      <c r="BA128" s="135" t="str">
        <f t="shared" si="32"/>
        <v xml:space="preserve"> </v>
      </c>
      <c r="BB128" s="135"/>
      <c r="BC128" s="135">
        <v>11.618997709423128</v>
      </c>
      <c r="BD128" s="135">
        <v>0.26803118065642823</v>
      </c>
      <c r="BE128" s="135">
        <f t="shared" si="33"/>
        <v>2.306835644171374</v>
      </c>
      <c r="BF128" s="135">
        <v>11.8085243748348</v>
      </c>
      <c r="BG128" s="135">
        <v>11.429471044011457</v>
      </c>
      <c r="BH128" s="135">
        <f t="shared" si="34"/>
        <v>0.3790533308233428</v>
      </c>
      <c r="BI128" s="135" t="str">
        <f t="shared" si="35"/>
        <v xml:space="preserve"> </v>
      </c>
      <c r="BJ128" s="135"/>
    </row>
    <row r="129" spans="1:62" x14ac:dyDescent="0.25">
      <c r="A129">
        <v>93</v>
      </c>
      <c r="B129" s="135">
        <v>4.2227783237268897</v>
      </c>
      <c r="C129" s="135">
        <v>2.1662587382922247</v>
      </c>
      <c r="D129" s="135">
        <f t="shared" si="18"/>
        <v>51.299371461686235</v>
      </c>
      <c r="E129" s="135">
        <v>8.1631791767164241</v>
      </c>
      <c r="F129" s="135">
        <v>2.3857089411527772</v>
      </c>
      <c r="G129" s="135">
        <f t="shared" si="19"/>
        <v>5.7774702355636469</v>
      </c>
      <c r="H129" s="135" t="str">
        <f t="shared" si="20"/>
        <v>yes</v>
      </c>
      <c r="I129" s="135"/>
      <c r="J129" s="135">
        <v>2.7325736389813176</v>
      </c>
      <c r="K129" s="135">
        <v>1.491951772392399</v>
      </c>
      <c r="L129" s="135">
        <f t="shared" si="21"/>
        <v>54.598776446829334</v>
      </c>
      <c r="M129" s="135">
        <v>5.2188312323096238</v>
      </c>
      <c r="N129" s="135">
        <v>1.3892162165517161</v>
      </c>
      <c r="O129" s="135">
        <f t="shared" si="22"/>
        <v>3.8296150157579074</v>
      </c>
      <c r="P129" s="135" t="str">
        <f t="shared" si="23"/>
        <v>yes</v>
      </c>
      <c r="Q129" s="135"/>
      <c r="R129" s="135">
        <v>3.2039400722029812</v>
      </c>
      <c r="S129" s="135">
        <v>1.561672432688813</v>
      </c>
      <c r="T129" s="135">
        <f t="shared" si="24"/>
        <v>48.742248528232629</v>
      </c>
      <c r="U129" s="135">
        <v>6.3303480804746242</v>
      </c>
      <c r="V129" s="135">
        <v>2.1424593578922817</v>
      </c>
      <c r="W129" s="135">
        <f t="shared" si="25"/>
        <v>4.1878887225823425</v>
      </c>
      <c r="X129" s="135" t="str">
        <f t="shared" si="26"/>
        <v xml:space="preserve"> </v>
      </c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K129" s="135"/>
      <c r="AL129" s="135"/>
      <c r="AM129" s="135">
        <v>3.3745509796715041</v>
      </c>
      <c r="AN129" s="135">
        <v>1.134368905168055</v>
      </c>
      <c r="AO129" s="135">
        <f t="shared" si="27"/>
        <v>33.615402819562092</v>
      </c>
      <c r="AP129" s="135">
        <v>5.2469118342757541</v>
      </c>
      <c r="AQ129" s="135">
        <v>2.2118061554017414</v>
      </c>
      <c r="AR129" s="135">
        <f t="shared" si="28"/>
        <v>3.0351056788740127</v>
      </c>
      <c r="AS129" s="135" t="str">
        <f t="shared" si="29"/>
        <v>yes</v>
      </c>
      <c r="AT129" s="135"/>
      <c r="AU129" s="135">
        <v>2.2767844669508772</v>
      </c>
      <c r="AV129" s="135">
        <v>0.94928486224597386</v>
      </c>
      <c r="AW129" s="135">
        <f t="shared" si="30"/>
        <v>41.694103066210666</v>
      </c>
      <c r="AX129" s="135">
        <v>3.7558820153389267</v>
      </c>
      <c r="AY129" s="135">
        <v>1.3981454418750425</v>
      </c>
      <c r="AZ129" s="135">
        <f t="shared" si="31"/>
        <v>2.3577365734638844</v>
      </c>
      <c r="BA129" s="135" t="str">
        <f t="shared" si="32"/>
        <v>yes</v>
      </c>
      <c r="BB129" s="135"/>
      <c r="BC129" s="135">
        <v>2.3601980023493492</v>
      </c>
      <c r="BD129" s="135">
        <v>1.0226716104234601</v>
      </c>
      <c r="BE129" s="135">
        <f t="shared" si="33"/>
        <v>43.329907465623194</v>
      </c>
      <c r="BF129" s="135">
        <v>4.0399467549765902</v>
      </c>
      <c r="BG129" s="135">
        <v>0.96133111495435097</v>
      </c>
      <c r="BH129" s="135">
        <f t="shared" si="34"/>
        <v>3.0786156400222393</v>
      </c>
      <c r="BI129" s="135" t="str">
        <f t="shared" si="35"/>
        <v xml:space="preserve"> </v>
      </c>
      <c r="BJ129" s="135"/>
    </row>
    <row r="130" spans="1:62" x14ac:dyDescent="0.25">
      <c r="A130" t="s">
        <v>127</v>
      </c>
      <c r="B130" s="135">
        <v>2.4208874271129073</v>
      </c>
      <c r="C130" s="135">
        <v>4.9749891948580108E-2</v>
      </c>
      <c r="D130" s="135">
        <f t="shared" si="18"/>
        <v>2.0550270694705803</v>
      </c>
      <c r="E130" s="135">
        <v>2.4560659130730373</v>
      </c>
      <c r="F130" s="135">
        <v>2.3857089411527772</v>
      </c>
      <c r="G130" s="135">
        <f t="shared" si="19"/>
        <v>7.0356971920260136E-2</v>
      </c>
      <c r="H130" s="135" t="str">
        <f t="shared" si="20"/>
        <v xml:space="preserve"> </v>
      </c>
      <c r="I130" s="135"/>
      <c r="J130" s="135">
        <v>1.3923394601500587</v>
      </c>
      <c r="K130" s="135">
        <v>4.4169334554794342E-3</v>
      </c>
      <c r="L130" s="135">
        <f t="shared" si="21"/>
        <v>0.31723107632124437</v>
      </c>
      <c r="M130" s="135">
        <v>1.3954627037484015</v>
      </c>
      <c r="N130" s="135">
        <v>1.3892162165517161</v>
      </c>
      <c r="O130" s="135">
        <f t="shared" si="22"/>
        <v>6.246487196685413E-3</v>
      </c>
      <c r="P130" s="135" t="str">
        <f t="shared" si="23"/>
        <v xml:space="preserve"> </v>
      </c>
      <c r="Q130" s="135"/>
      <c r="R130" s="135">
        <v>2.2113781289701242</v>
      </c>
      <c r="S130" s="135">
        <v>9.7465860760374806E-2</v>
      </c>
      <c r="T130" s="135">
        <f t="shared" si="24"/>
        <v>4.4074714985883618</v>
      </c>
      <c r="U130" s="135">
        <v>2.2802969000479667</v>
      </c>
      <c r="V130" s="135">
        <v>2.1424593578922817</v>
      </c>
      <c r="W130" s="135">
        <f t="shared" si="25"/>
        <v>0.137837542155685</v>
      </c>
      <c r="X130" s="135" t="str">
        <f t="shared" si="26"/>
        <v xml:space="preserve"> </v>
      </c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K130" s="135"/>
      <c r="AL130" s="135"/>
      <c r="AM130" s="135">
        <v>2.2143004736009053</v>
      </c>
      <c r="AN130" s="135">
        <v>3.5274986261628477E-3</v>
      </c>
      <c r="AO130" s="135">
        <f t="shared" si="27"/>
        <v>0.15930532771943157</v>
      </c>
      <c r="AP130" s="135">
        <v>2.2167947918000692</v>
      </c>
      <c r="AQ130" s="135">
        <v>2.2118061554017414</v>
      </c>
      <c r="AR130" s="135">
        <f t="shared" si="28"/>
        <v>4.9886363983278059E-3</v>
      </c>
      <c r="AS130" s="135" t="str">
        <f t="shared" si="29"/>
        <v xml:space="preserve"> </v>
      </c>
      <c r="AT130" s="135"/>
      <c r="AU130" s="135">
        <v>1.448428490439263</v>
      </c>
      <c r="AV130" s="135">
        <v>4.4625668040763804E-3</v>
      </c>
      <c r="AW130" s="135">
        <f t="shared" si="30"/>
        <v>0.30809714345808148</v>
      </c>
      <c r="AX130" s="135">
        <v>1.4515840016879435</v>
      </c>
      <c r="AY130" s="135">
        <v>1.4452729791905825</v>
      </c>
      <c r="AZ130" s="135">
        <f t="shared" si="31"/>
        <v>6.3110224973610407E-3</v>
      </c>
      <c r="BA130" s="135" t="str">
        <f t="shared" si="32"/>
        <v xml:space="preserve"> </v>
      </c>
      <c r="BB130" s="135"/>
      <c r="BC130" s="135">
        <v>1.6466247637975315</v>
      </c>
      <c r="BD130" s="135">
        <v>1.7178640674987474E-2</v>
      </c>
      <c r="BE130" s="135">
        <f t="shared" si="33"/>
        <v>1.0432638359798014</v>
      </c>
      <c r="BF130" s="135">
        <v>1.6587718971103962</v>
      </c>
      <c r="BG130" s="135">
        <v>1.6344776304846667</v>
      </c>
      <c r="BH130" s="135">
        <f t="shared" si="34"/>
        <v>2.4294266625729533E-2</v>
      </c>
      <c r="BI130" s="135" t="str">
        <f t="shared" si="35"/>
        <v xml:space="preserve"> </v>
      </c>
      <c r="BJ130" s="135"/>
    </row>
    <row r="131" spans="1:62" x14ac:dyDescent="0.25">
      <c r="A131" t="s">
        <v>105</v>
      </c>
      <c r="B131" s="135">
        <v>2.8931061546976329</v>
      </c>
      <c r="C131" s="135">
        <v>8.3902028319497737E-2</v>
      </c>
      <c r="D131" s="135">
        <f t="shared" ref="D131:D193" si="36">(C131/B131)*100</f>
        <v>2.9000673958424659</v>
      </c>
      <c r="E131" s="135">
        <v>2.95243384787765</v>
      </c>
      <c r="F131" s="135">
        <v>2.8337784615176158</v>
      </c>
      <c r="G131" s="135">
        <f t="shared" ref="G131:G193" si="37">E131-F131</f>
        <v>0.11865538636003414</v>
      </c>
      <c r="H131" s="135" t="str">
        <f t="shared" ref="H131:H192" si="38">IF(D131&gt;20, "yes"," ")</f>
        <v xml:space="preserve"> </v>
      </c>
      <c r="I131" s="135"/>
      <c r="J131" s="135">
        <v>1.6806522217606541</v>
      </c>
      <c r="K131" s="135">
        <v>0.13322143623817545</v>
      </c>
      <c r="L131" s="135">
        <f t="shared" ref="L131:L193" si="39">(K131/J131)*100</f>
        <v>7.9267700070995328</v>
      </c>
      <c r="M131" s="135">
        <v>1.7748540027240802</v>
      </c>
      <c r="N131" s="135">
        <v>1.586450440797228</v>
      </c>
      <c r="O131" s="135">
        <f t="shared" ref="O131:O193" si="40">M131-N131</f>
        <v>0.18840356192685226</v>
      </c>
      <c r="P131" s="135" t="str">
        <f t="shared" ref="P131:P193" si="41">IF(L131&gt;20, "yes"," ")</f>
        <v xml:space="preserve"> </v>
      </c>
      <c r="Q131" s="135"/>
      <c r="R131" s="135">
        <v>2.6067759558145047</v>
      </c>
      <c r="S131" s="135">
        <v>0.10603672702516426</v>
      </c>
      <c r="T131" s="135">
        <f t="shared" ref="T131:T193" si="42">(S131/R131)*100</f>
        <v>4.0677345818172688</v>
      </c>
      <c r="U131" s="135">
        <v>2.6817552445488335</v>
      </c>
      <c r="V131" s="135">
        <v>2.5317966670801755</v>
      </c>
      <c r="W131" s="135">
        <f t="shared" ref="W131:W193" si="43">U131-V131</f>
        <v>0.14995857746865804</v>
      </c>
      <c r="X131" s="135" t="str">
        <f t="shared" ref="X131:X193" si="44">IF(T131&gt;50, "yes"," ")</f>
        <v xml:space="preserve"> </v>
      </c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K131" s="135"/>
      <c r="AL131" s="135"/>
      <c r="AM131" s="135">
        <v>2.5683296375181999</v>
      </c>
      <c r="AN131" s="135">
        <v>0.16316967030247534</v>
      </c>
      <c r="AO131" s="135">
        <f t="shared" ref="AO131:AO193" si="45">(AN131/AM131)*100</f>
        <v>6.3531436120539286</v>
      </c>
      <c r="AP131" s="135">
        <v>2.6837080178730552</v>
      </c>
      <c r="AQ131" s="135">
        <v>2.4529512571633445</v>
      </c>
      <c r="AR131" s="135">
        <f t="shared" ref="AR131:AR193" si="46">AP131-AQ131</f>
        <v>0.23075676070971074</v>
      </c>
      <c r="AS131" s="135" t="str">
        <f t="shared" ref="AS131:AS193" si="47">IF(AO131&gt;20, "yes", " ")</f>
        <v xml:space="preserve"> </v>
      </c>
      <c r="AT131" s="135"/>
      <c r="AU131" s="135">
        <v>1.4815731206294012</v>
      </c>
      <c r="AV131" s="135">
        <v>0.11798455477171407</v>
      </c>
      <c r="AW131" s="135">
        <f t="shared" ref="AW131:AW193" si="48">(AV131/AU131)*100</f>
        <v>7.9634648556253467</v>
      </c>
      <c r="AX131" s="135">
        <v>1.5650007993837596</v>
      </c>
      <c r="AY131" s="135">
        <v>1.3981454418750425</v>
      </c>
      <c r="AZ131" s="135">
        <f t="shared" ref="AZ131:AZ193" si="49">AX131-AY131</f>
        <v>0.16685535750871705</v>
      </c>
      <c r="BA131" s="135" t="str">
        <f t="shared" ref="BA131:BA193" si="50">IF(AW131&gt;20, "yes", " ")</f>
        <v xml:space="preserve"> </v>
      </c>
      <c r="BB131" s="135"/>
      <c r="BC131" s="135">
        <v>2.3365265113109173</v>
      </c>
      <c r="BD131" s="135">
        <v>9.7147998391120233E-2</v>
      </c>
      <c r="BE131" s="135">
        <f t="shared" ref="BE131:BE193" si="51">(BD131/BC131)*100</f>
        <v>4.1577956817881327</v>
      </c>
      <c r="BF131" s="135">
        <v>2.4052205197519849</v>
      </c>
      <c r="BG131" s="135">
        <v>2.2678325028698492</v>
      </c>
      <c r="BH131" s="135">
        <f t="shared" ref="BH131:BH193" si="52">BF131-BG131</f>
        <v>0.13738801688213576</v>
      </c>
      <c r="BI131" s="135" t="str">
        <f t="shared" ref="BI131:BI193" si="53">IF(BE131&gt;50, "yes", " ")</f>
        <v xml:space="preserve"> </v>
      </c>
      <c r="BJ131" s="135"/>
    </row>
    <row r="132" spans="1:62" x14ac:dyDescent="0.25">
      <c r="A132" t="s">
        <v>128</v>
      </c>
      <c r="B132" s="135">
        <v>4.042742863841128</v>
      </c>
      <c r="C132" s="135">
        <v>0.14340930743997707</v>
      </c>
      <c r="D132" s="135">
        <f t="shared" si="36"/>
        <v>3.5473269577110749</v>
      </c>
      <c r="E132" s="135">
        <v>4.1441485576172115</v>
      </c>
      <c r="F132" s="135">
        <v>3.9413371700650441</v>
      </c>
      <c r="G132" s="135">
        <f t="shared" si="37"/>
        <v>0.20281138755216732</v>
      </c>
      <c r="H132" s="135" t="str">
        <f t="shared" si="38"/>
        <v xml:space="preserve"> </v>
      </c>
      <c r="I132" s="135"/>
      <c r="J132" s="135">
        <v>2.9512056398334066</v>
      </c>
      <c r="K132" s="135">
        <v>0.13610982647975586</v>
      </c>
      <c r="L132" s="135">
        <f t="shared" si="39"/>
        <v>4.6120075349083152</v>
      </c>
      <c r="M132" s="135">
        <v>3.0474498211233767</v>
      </c>
      <c r="N132" s="135">
        <v>2.854961458543436</v>
      </c>
      <c r="O132" s="135">
        <f t="shared" si="40"/>
        <v>0.19248836257994073</v>
      </c>
      <c r="P132" s="135" t="str">
        <f t="shared" si="41"/>
        <v xml:space="preserve"> </v>
      </c>
      <c r="Q132" s="135"/>
      <c r="R132" s="135">
        <v>2.346805031616602</v>
      </c>
      <c r="S132" s="135">
        <v>1.5693884064512317E-2</v>
      </c>
      <c r="T132" s="135">
        <f t="shared" si="42"/>
        <v>0.66873403853670577</v>
      </c>
      <c r="U132" s="135">
        <v>2.3579022834617458</v>
      </c>
      <c r="V132" s="135">
        <v>2.3357077797714583</v>
      </c>
      <c r="W132" s="135">
        <f t="shared" si="43"/>
        <v>2.2194503690287526E-2</v>
      </c>
      <c r="X132" s="135" t="str">
        <f t="shared" si="44"/>
        <v xml:space="preserve"> </v>
      </c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K132" s="135"/>
      <c r="AL132" s="135"/>
      <c r="AM132" s="135">
        <v>4.0284203623072674</v>
      </c>
      <c r="AN132" s="135">
        <v>0.24691094586908116</v>
      </c>
      <c r="AO132" s="135">
        <f t="shared" si="45"/>
        <v>6.1292249483036461</v>
      </c>
      <c r="AP132" s="135">
        <v>4.2030127664804855</v>
      </c>
      <c r="AQ132" s="135">
        <v>3.8538279581340489</v>
      </c>
      <c r="AR132" s="135">
        <f t="shared" si="46"/>
        <v>0.34918480834643661</v>
      </c>
      <c r="AS132" s="135" t="str">
        <f t="shared" si="47"/>
        <v xml:space="preserve"> </v>
      </c>
      <c r="AT132" s="135"/>
      <c r="AU132" s="135">
        <v>3.2643583604039397</v>
      </c>
      <c r="AV132" s="135">
        <v>0.69511941903625107</v>
      </c>
      <c r="AW132" s="137">
        <f t="shared" si="48"/>
        <v>21.29421289855674</v>
      </c>
      <c r="AX132" s="135">
        <v>3.7558820153389267</v>
      </c>
      <c r="AY132" s="135">
        <v>2.7728347054689526</v>
      </c>
      <c r="AZ132" s="135">
        <f t="shared" si="49"/>
        <v>0.98304730986997413</v>
      </c>
      <c r="BA132" s="135" t="str">
        <f t="shared" si="50"/>
        <v>yes</v>
      </c>
      <c r="BB132" s="135" t="s">
        <v>158</v>
      </c>
      <c r="BC132" s="135">
        <v>1.6427333040921537</v>
      </c>
      <c r="BD132" s="135">
        <v>0.96364821730939754</v>
      </c>
      <c r="BE132" s="137">
        <f t="shared" si="51"/>
        <v>58.661269903574009</v>
      </c>
      <c r="BF132" s="135">
        <v>2.3241354932299565</v>
      </c>
      <c r="BG132" s="135">
        <v>0.96133111495435097</v>
      </c>
      <c r="BH132" s="135">
        <f t="shared" si="52"/>
        <v>1.3628043782756056</v>
      </c>
      <c r="BI132" s="137" t="str">
        <f t="shared" si="53"/>
        <v>yes</v>
      </c>
      <c r="BJ132" s="135"/>
    </row>
    <row r="133" spans="1:62" x14ac:dyDescent="0.25">
      <c r="A133" t="s">
        <v>117</v>
      </c>
      <c r="B133" s="135">
        <v>7.5343768492558922</v>
      </c>
      <c r="C133" s="135">
        <v>0.8892607795464591</v>
      </c>
      <c r="D133" s="135">
        <f t="shared" si="36"/>
        <v>11.802711721730299</v>
      </c>
      <c r="E133" s="135">
        <v>8.1631791767164241</v>
      </c>
      <c r="F133" s="135">
        <v>6.9055745217953612</v>
      </c>
      <c r="G133" s="135">
        <f t="shared" si="37"/>
        <v>1.2576046549210629</v>
      </c>
      <c r="H133" s="135" t="str">
        <f t="shared" si="38"/>
        <v xml:space="preserve"> </v>
      </c>
      <c r="I133" s="135"/>
      <c r="J133" s="135">
        <v>4.9060972341811508</v>
      </c>
      <c r="K133" s="135">
        <v>0.44227266156845096</v>
      </c>
      <c r="L133" s="135">
        <f t="shared" si="39"/>
        <v>9.0147553229704425</v>
      </c>
      <c r="M133" s="135">
        <v>5.2188312323096238</v>
      </c>
      <c r="N133" s="135">
        <v>4.5933632360526779</v>
      </c>
      <c r="O133" s="135">
        <f t="shared" si="40"/>
        <v>0.62546799625694582</v>
      </c>
      <c r="P133" s="135" t="str">
        <f t="shared" si="41"/>
        <v xml:space="preserve"> </v>
      </c>
      <c r="Q133" s="135"/>
      <c r="R133" s="135">
        <v>5.650801172410695</v>
      </c>
      <c r="S133" s="135">
        <v>0.96102445365271183</v>
      </c>
      <c r="T133" s="135">
        <f t="shared" si="42"/>
        <v>17.006870784001201</v>
      </c>
      <c r="U133" s="135">
        <v>6.3303480804746242</v>
      </c>
      <c r="V133" s="135">
        <v>4.9712542643467659</v>
      </c>
      <c r="W133" s="135">
        <f t="shared" si="43"/>
        <v>1.3590938161278583</v>
      </c>
      <c r="X133" s="135" t="str">
        <f t="shared" si="44"/>
        <v xml:space="preserve"> </v>
      </c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K133" s="135"/>
      <c r="AL133" s="135"/>
      <c r="AM133" s="135">
        <v>4.6871534452596464</v>
      </c>
      <c r="AN133" s="135">
        <v>0.79161790539869059</v>
      </c>
      <c r="AO133" s="135">
        <f t="shared" si="45"/>
        <v>16.889097287806816</v>
      </c>
      <c r="AP133" s="135">
        <v>5.2469118342757541</v>
      </c>
      <c r="AQ133" s="135">
        <v>4.1273950562435378</v>
      </c>
      <c r="AR133" s="135">
        <f t="shared" si="46"/>
        <v>1.1195167780322164</v>
      </c>
      <c r="AS133" s="135" t="str">
        <f t="shared" si="47"/>
        <v xml:space="preserve"> </v>
      </c>
      <c r="AT133" s="135"/>
      <c r="AU133" s="135">
        <v>2.9127778963309052</v>
      </c>
      <c r="AV133" s="135">
        <v>0.64359294485410357</v>
      </c>
      <c r="AW133" s="137">
        <f t="shared" si="48"/>
        <v>22.095503596920608</v>
      </c>
      <c r="AX133" s="135">
        <v>3.3678668319610621</v>
      </c>
      <c r="AY133" s="135">
        <v>2.4576889607007484</v>
      </c>
      <c r="AZ133" s="135">
        <f t="shared" si="49"/>
        <v>0.91017787126031369</v>
      </c>
      <c r="BA133" s="135" t="str">
        <f t="shared" si="50"/>
        <v>yes</v>
      </c>
      <c r="BB133" s="135" t="s">
        <v>158</v>
      </c>
      <c r="BC133" s="135">
        <v>3.8149074301967945</v>
      </c>
      <c r="BD133" s="135">
        <v>0.31825366517086678</v>
      </c>
      <c r="BE133" s="135">
        <f t="shared" si="51"/>
        <v>8.3423692709222426</v>
      </c>
      <c r="BF133" s="135">
        <v>4.0399467549765902</v>
      </c>
      <c r="BG133" s="135">
        <v>3.5898681054169983</v>
      </c>
      <c r="BH133" s="135">
        <f t="shared" si="52"/>
        <v>0.45007864955959187</v>
      </c>
      <c r="BI133" s="135" t="str">
        <f t="shared" si="53"/>
        <v xml:space="preserve"> </v>
      </c>
      <c r="BJ133" s="135"/>
    </row>
    <row r="134" spans="1:62" x14ac:dyDescent="0.25">
      <c r="A134">
        <v>96</v>
      </c>
      <c r="B134" s="135">
        <v>4.54171275552509</v>
      </c>
      <c r="C134" s="135">
        <v>6.023797300237522</v>
      </c>
      <c r="D134" s="135">
        <f t="shared" si="36"/>
        <v>132.63272303844943</v>
      </c>
      <c r="E134" s="135">
        <v>19.436302790065476</v>
      </c>
      <c r="F134" s="135">
        <v>2.0737640337461896</v>
      </c>
      <c r="G134" s="135">
        <f t="shared" si="37"/>
        <v>17.362538756319285</v>
      </c>
      <c r="H134" s="135" t="str">
        <f t="shared" si="38"/>
        <v>yes</v>
      </c>
      <c r="I134" s="135"/>
      <c r="J134" s="135">
        <v>3.1795519761075668</v>
      </c>
      <c r="K134" s="135">
        <v>4.3580427942262805</v>
      </c>
      <c r="L134" s="135">
        <f t="shared" si="39"/>
        <v>137.06468165874841</v>
      </c>
      <c r="M134" s="135">
        <v>13.927514262571227</v>
      </c>
      <c r="N134" s="135">
        <v>1.2944397875326623</v>
      </c>
      <c r="O134" s="135">
        <f t="shared" si="40"/>
        <v>12.633074475038566</v>
      </c>
      <c r="P134" s="135" t="str">
        <f t="shared" si="41"/>
        <v>yes</v>
      </c>
      <c r="Q134" s="135"/>
      <c r="R134" s="135">
        <v>2.9286456757476751</v>
      </c>
      <c r="S134" s="135">
        <v>3.6634774899859766</v>
      </c>
      <c r="T134" s="135">
        <f t="shared" si="42"/>
        <v>125.09118191809601</v>
      </c>
      <c r="U134" s="135">
        <v>11.843895334112627</v>
      </c>
      <c r="V134" s="135">
        <v>0.36854752324478263</v>
      </c>
      <c r="W134" s="135">
        <f t="shared" si="43"/>
        <v>11.475347810867845</v>
      </c>
      <c r="X134" s="135" t="str">
        <f t="shared" si="44"/>
        <v>yes</v>
      </c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K134" s="135"/>
      <c r="AL134" s="135"/>
      <c r="AM134" s="135">
        <v>2.957038961953411</v>
      </c>
      <c r="AN134" s="135">
        <v>2.1218239616176713</v>
      </c>
      <c r="AO134" s="135">
        <f t="shared" si="45"/>
        <v>71.755022132545747</v>
      </c>
      <c r="AP134" s="135">
        <v>6.3660145544408833</v>
      </c>
      <c r="AQ134" s="135">
        <v>1.3385356410102771</v>
      </c>
      <c r="AR134" s="135">
        <f t="shared" si="46"/>
        <v>5.0274789134306062</v>
      </c>
      <c r="AS134" s="135" t="str">
        <f t="shared" si="47"/>
        <v>yes</v>
      </c>
      <c r="AT134" s="135"/>
      <c r="AU134" s="135">
        <v>2.0249177561733469</v>
      </c>
      <c r="AV134" s="135">
        <v>1.5798034709816668</v>
      </c>
      <c r="AW134" s="135">
        <f t="shared" si="48"/>
        <v>78.018154869022965</v>
      </c>
      <c r="AX134" s="135">
        <v>4.5905345964173359</v>
      </c>
      <c r="AY134" s="135">
        <v>0.85031201185698924</v>
      </c>
      <c r="AZ134" s="135">
        <f t="shared" si="49"/>
        <v>3.7402225845603465</v>
      </c>
      <c r="BA134" s="135" t="str">
        <f t="shared" si="50"/>
        <v>yes</v>
      </c>
      <c r="BB134" s="135"/>
      <c r="BC134" s="135">
        <v>2.0040605924271375</v>
      </c>
      <c r="BD134" s="135">
        <v>1.1771527903969716</v>
      </c>
      <c r="BE134" s="135">
        <f t="shared" si="51"/>
        <v>58.738383202840708</v>
      </c>
      <c r="BF134" s="135">
        <v>3.9135660549828994</v>
      </c>
      <c r="BG134" s="135">
        <v>1.0179593367344268</v>
      </c>
      <c r="BH134" s="135">
        <f t="shared" si="52"/>
        <v>2.8956067182484726</v>
      </c>
      <c r="BI134" s="135" t="str">
        <f t="shared" si="53"/>
        <v>yes</v>
      </c>
      <c r="BJ134" s="135"/>
    </row>
    <row r="135" spans="1:62" x14ac:dyDescent="0.25">
      <c r="A135" t="s">
        <v>127</v>
      </c>
      <c r="B135" s="135">
        <v>2.3296395469710518</v>
      </c>
      <c r="C135" s="135">
        <v>0.14787291992404322</v>
      </c>
      <c r="D135" s="135">
        <f t="shared" si="36"/>
        <v>6.3474592074256497</v>
      </c>
      <c r="E135" s="135">
        <v>2.4342014914032024</v>
      </c>
      <c r="F135" s="135">
        <v>2.2250776025389007</v>
      </c>
      <c r="G135" s="135">
        <f t="shared" si="37"/>
        <v>0.20912388886430167</v>
      </c>
      <c r="H135" s="135" t="str">
        <f t="shared" si="38"/>
        <v xml:space="preserve"> </v>
      </c>
      <c r="I135" s="135"/>
      <c r="J135" s="135">
        <v>1.3722411614372889</v>
      </c>
      <c r="K135" s="135">
        <v>0.11002775814718195</v>
      </c>
      <c r="L135" s="135">
        <f t="shared" si="39"/>
        <v>8.0181065281512609</v>
      </c>
      <c r="M135" s="135">
        <v>1.4500425353419155</v>
      </c>
      <c r="N135" s="135">
        <v>1.2944397875326623</v>
      </c>
      <c r="O135" s="135">
        <f t="shared" si="40"/>
        <v>0.15560274780925321</v>
      </c>
      <c r="P135" s="135" t="str">
        <f t="shared" si="41"/>
        <v xml:space="preserve"> </v>
      </c>
      <c r="Q135" s="135"/>
      <c r="R135" s="135">
        <v>2.0584065288975899</v>
      </c>
      <c r="S135" s="135">
        <v>8.136709782027092E-2</v>
      </c>
      <c r="T135" s="135">
        <f t="shared" si="42"/>
        <v>3.9529168158948793</v>
      </c>
      <c r="U135" s="135">
        <v>2.1159417555317672</v>
      </c>
      <c r="V135" s="135">
        <v>2.0008713022634126</v>
      </c>
      <c r="W135" s="135">
        <f t="shared" si="43"/>
        <v>0.11507045326835463</v>
      </c>
      <c r="X135" s="135" t="str">
        <f t="shared" si="44"/>
        <v xml:space="preserve"> </v>
      </c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K135" s="135"/>
      <c r="AL135" s="135"/>
      <c r="AM135" s="135">
        <v>1.3483511002219251</v>
      </c>
      <c r="AN135" s="135">
        <v>1.3881155538034777E-2</v>
      </c>
      <c r="AO135" s="135">
        <f t="shared" si="45"/>
        <v>1.0294911715316639</v>
      </c>
      <c r="AP135" s="135">
        <v>1.358166559433573</v>
      </c>
      <c r="AQ135" s="135">
        <v>1.3385356410102771</v>
      </c>
      <c r="AR135" s="135">
        <f t="shared" si="46"/>
        <v>1.9630918423295896E-2</v>
      </c>
      <c r="AS135" s="135" t="str">
        <f t="shared" si="47"/>
        <v xml:space="preserve"> </v>
      </c>
      <c r="AT135" s="135"/>
      <c r="AU135" s="135">
        <v>0.85768909696051066</v>
      </c>
      <c r="AV135" s="135">
        <v>1.0432773804184258E-2</v>
      </c>
      <c r="AW135" s="135">
        <f t="shared" si="48"/>
        <v>1.2163817683069602</v>
      </c>
      <c r="AX135" s="135">
        <v>0.86506618206403207</v>
      </c>
      <c r="AY135" s="135">
        <v>0.85031201185698924</v>
      </c>
      <c r="AZ135" s="135">
        <f t="shared" si="49"/>
        <v>1.4754170207042838E-2</v>
      </c>
      <c r="BA135" s="135" t="str">
        <f t="shared" si="50"/>
        <v xml:space="preserve"> </v>
      </c>
      <c r="BB135" s="135"/>
      <c r="BC135" s="135">
        <v>1.054923307012041</v>
      </c>
      <c r="BD135" s="135">
        <v>5.2274948085757764E-2</v>
      </c>
      <c r="BE135" s="135">
        <f t="shared" si="51"/>
        <v>4.9553316092542348</v>
      </c>
      <c r="BF135" s="135">
        <v>1.0918872772896551</v>
      </c>
      <c r="BG135" s="135">
        <v>1.0179593367344268</v>
      </c>
      <c r="BH135" s="135">
        <f t="shared" si="52"/>
        <v>7.3927940555228222E-2</v>
      </c>
      <c r="BI135" s="135" t="str">
        <f t="shared" si="53"/>
        <v xml:space="preserve"> </v>
      </c>
      <c r="BJ135" s="135"/>
    </row>
    <row r="136" spans="1:62" x14ac:dyDescent="0.25">
      <c r="A136" t="s">
        <v>105</v>
      </c>
      <c r="B136" s="135">
        <v>2.1575898481684908</v>
      </c>
      <c r="C136" s="135">
        <v>0.11854760363298589</v>
      </c>
      <c r="D136" s="135">
        <f t="shared" si="36"/>
        <v>5.4944457461930112</v>
      </c>
      <c r="E136" s="135">
        <v>2.2414156625907919</v>
      </c>
      <c r="F136" s="135">
        <v>2.0737640337461896</v>
      </c>
      <c r="G136" s="135">
        <f t="shared" si="37"/>
        <v>0.16765162884460239</v>
      </c>
      <c r="H136" s="135" t="str">
        <f t="shared" si="38"/>
        <v xml:space="preserve"> </v>
      </c>
      <c r="I136" s="135"/>
      <c r="J136" s="135">
        <v>1.3448968164543911</v>
      </c>
      <c r="K136" s="135">
        <v>5.6927401811235075E-2</v>
      </c>
      <c r="L136" s="135">
        <f t="shared" si="39"/>
        <v>4.2328453093758682</v>
      </c>
      <c r="M136" s="135">
        <v>1.3851505683104401</v>
      </c>
      <c r="N136" s="135">
        <v>1.3046430645983422</v>
      </c>
      <c r="O136" s="135">
        <f t="shared" si="40"/>
        <v>8.0507503712097916E-2</v>
      </c>
      <c r="P136" s="135" t="str">
        <f t="shared" si="41"/>
        <v xml:space="preserve"> </v>
      </c>
      <c r="Q136" s="135"/>
      <c r="R136" s="135">
        <v>1.7472900181853142</v>
      </c>
      <c r="S136" s="135">
        <v>0.13248343391679529</v>
      </c>
      <c r="T136" s="135">
        <f t="shared" si="42"/>
        <v>7.5822234739478924</v>
      </c>
      <c r="U136" s="135">
        <v>1.8409699527027568</v>
      </c>
      <c r="V136" s="135">
        <v>1.6536100836678718</v>
      </c>
      <c r="W136" s="135">
        <f t="shared" si="43"/>
        <v>0.187359869034885</v>
      </c>
      <c r="X136" s="135" t="str">
        <f t="shared" si="44"/>
        <v xml:space="preserve"> </v>
      </c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K136" s="135"/>
      <c r="AL136" s="135"/>
      <c r="AM136" s="135">
        <v>2.1188275531919594</v>
      </c>
      <c r="AN136" s="135">
        <v>2.6640262873623741E-2</v>
      </c>
      <c r="AO136" s="135">
        <f t="shared" si="45"/>
        <v>1.2573115180369856</v>
      </c>
      <c r="AP136" s="135">
        <v>2.1376650637225012</v>
      </c>
      <c r="AQ136" s="135">
        <v>2.0999900426614171</v>
      </c>
      <c r="AR136" s="135">
        <f t="shared" si="46"/>
        <v>3.7675021061084113E-2</v>
      </c>
      <c r="AS136" s="135" t="str">
        <f t="shared" si="47"/>
        <v xml:space="preserve"> </v>
      </c>
      <c r="AT136" s="135"/>
      <c r="AU136" s="135">
        <v>1.3189079020387438</v>
      </c>
      <c r="AV136" s="135">
        <v>2.0790821327034081E-2</v>
      </c>
      <c r="AW136" s="135">
        <f t="shared" si="48"/>
        <v>1.5763664236825035</v>
      </c>
      <c r="AX136" s="135">
        <v>1.3336092327855273</v>
      </c>
      <c r="AY136" s="135">
        <v>1.3042065712919602</v>
      </c>
      <c r="AZ136" s="135">
        <f t="shared" si="49"/>
        <v>2.9402661493567184E-2</v>
      </c>
      <c r="BA136" s="135" t="str">
        <f t="shared" si="50"/>
        <v xml:space="preserve"> </v>
      </c>
      <c r="BB136" s="135"/>
      <c r="BC136" s="135">
        <v>1.7198272499794132</v>
      </c>
      <c r="BD136" s="135">
        <v>1.2576299325206318E-2</v>
      </c>
      <c r="BE136" s="135">
        <f t="shared" si="51"/>
        <v>0.73125363755905481</v>
      </c>
      <c r="BF136" s="135">
        <v>1.7287200365144944</v>
      </c>
      <c r="BG136" s="135">
        <v>1.710934463444332</v>
      </c>
      <c r="BH136" s="135">
        <f t="shared" si="52"/>
        <v>1.7785573070162375E-2</v>
      </c>
      <c r="BI136" s="135" t="str">
        <f t="shared" si="53"/>
        <v xml:space="preserve"> </v>
      </c>
      <c r="BJ136" s="135"/>
    </row>
    <row r="137" spans="1:62" x14ac:dyDescent="0.25">
      <c r="A137" t="s">
        <v>128</v>
      </c>
      <c r="B137" s="135">
        <v>2.4972958829358936</v>
      </c>
      <c r="C137" s="135">
        <v>3.6892463310353604E-2</v>
      </c>
      <c r="D137" s="135">
        <f t="shared" si="36"/>
        <v>1.4772964454248712</v>
      </c>
      <c r="E137" s="135">
        <v>2.5233827939173343</v>
      </c>
      <c r="F137" s="135">
        <v>2.4712089719544523</v>
      </c>
      <c r="G137" s="135">
        <f t="shared" si="37"/>
        <v>5.2173821962882005E-2</v>
      </c>
      <c r="H137" s="135" t="str">
        <f t="shared" si="38"/>
        <v xml:space="preserve"> </v>
      </c>
      <c r="I137" s="135"/>
      <c r="J137" s="135">
        <v>2.1605474293023041</v>
      </c>
      <c r="K137" s="135">
        <v>0.19692088053024356</v>
      </c>
      <c r="L137" s="135">
        <f t="shared" si="39"/>
        <v>9.1143974836893218</v>
      </c>
      <c r="M137" s="135">
        <v>2.2997915192824601</v>
      </c>
      <c r="N137" s="135">
        <v>2.0213033393221487</v>
      </c>
      <c r="O137" s="135">
        <f t="shared" si="40"/>
        <v>0.27848817996031139</v>
      </c>
      <c r="P137" s="135" t="str">
        <f t="shared" si="41"/>
        <v xml:space="preserve"> </v>
      </c>
      <c r="Q137" s="135"/>
      <c r="R137" s="135">
        <v>0.72400917531221565</v>
      </c>
      <c r="S137" s="135">
        <v>0.50269868925731032</v>
      </c>
      <c r="T137" s="135">
        <f t="shared" si="42"/>
        <v>69.432640690020364</v>
      </c>
      <c r="U137" s="135">
        <v>1.0794708273796487</v>
      </c>
      <c r="V137" s="135">
        <v>0.36854752324478263</v>
      </c>
      <c r="W137" s="135">
        <f t="shared" si="43"/>
        <v>0.71092330413486615</v>
      </c>
      <c r="X137" s="135" t="str">
        <f t="shared" si="44"/>
        <v>yes</v>
      </c>
      <c r="Y137" s="135" t="s">
        <v>150</v>
      </c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K137" s="135"/>
      <c r="AL137" s="135"/>
      <c r="AM137" s="135">
        <v>2.0062036480043428</v>
      </c>
      <c r="AN137" s="135">
        <v>0.18835379583004649</v>
      </c>
      <c r="AO137" s="135">
        <f t="shared" si="45"/>
        <v>9.3885681056063355</v>
      </c>
      <c r="AP137" s="135">
        <v>2.1393898942979992</v>
      </c>
      <c r="AQ137" s="135">
        <v>1.8730174017106862</v>
      </c>
      <c r="AR137" s="135">
        <f t="shared" si="46"/>
        <v>0.26637249258731299</v>
      </c>
      <c r="AS137" s="135" t="str">
        <f t="shared" si="47"/>
        <v xml:space="preserve"> </v>
      </c>
      <c r="AT137" s="135"/>
      <c r="AU137" s="135">
        <v>1.3661720990041886</v>
      </c>
      <c r="AV137" s="135">
        <v>0.23690706890200219</v>
      </c>
      <c r="AW137" s="135">
        <f t="shared" si="48"/>
        <v>17.340938895962321</v>
      </c>
      <c r="AX137" s="135">
        <v>1.5336906939358232</v>
      </c>
      <c r="AY137" s="135">
        <v>1.1986535040725537</v>
      </c>
      <c r="AZ137" s="135">
        <f t="shared" si="49"/>
        <v>0.33503718986326958</v>
      </c>
      <c r="BA137" s="135" t="str">
        <f t="shared" si="50"/>
        <v xml:space="preserve"> </v>
      </c>
      <c r="BB137" s="135"/>
      <c r="BC137" s="135">
        <v>1.376067830350332</v>
      </c>
      <c r="BD137" s="135">
        <v>0.10438953710469065</v>
      </c>
      <c r="BE137" s="135">
        <f t="shared" si="51"/>
        <v>7.5860749595544421</v>
      </c>
      <c r="BF137" s="135">
        <v>1.4498823799219849</v>
      </c>
      <c r="BG137" s="135">
        <v>1.3022532807786789</v>
      </c>
      <c r="BH137" s="135">
        <f t="shared" si="52"/>
        <v>0.14762909914330602</v>
      </c>
      <c r="BI137" s="135" t="str">
        <f t="shared" si="53"/>
        <v xml:space="preserve"> </v>
      </c>
      <c r="BJ137" s="135"/>
    </row>
    <row r="138" spans="1:62" x14ac:dyDescent="0.25">
      <c r="A138" t="s">
        <v>129</v>
      </c>
      <c r="B138" s="135">
        <v>11.182325744024926</v>
      </c>
      <c r="C138" s="135">
        <v>11.672886282026763</v>
      </c>
      <c r="D138" s="135">
        <f t="shared" si="36"/>
        <v>104.38692763233051</v>
      </c>
      <c r="E138" s="135">
        <v>19.436302790065476</v>
      </c>
      <c r="F138" s="135">
        <v>2.9283486979843771</v>
      </c>
      <c r="G138" s="135">
        <f t="shared" si="37"/>
        <v>16.5079540920811</v>
      </c>
      <c r="H138" s="137" t="str">
        <f t="shared" si="38"/>
        <v>yes</v>
      </c>
      <c r="I138" s="137"/>
      <c r="J138" s="135">
        <v>7.8405224972362824</v>
      </c>
      <c r="K138" s="135">
        <v>8.6083063085900289</v>
      </c>
      <c r="L138" s="135">
        <f t="shared" si="39"/>
        <v>109.79250823684752</v>
      </c>
      <c r="M138" s="135">
        <v>13.927514262571227</v>
      </c>
      <c r="N138" s="135">
        <v>1.7535307319013376</v>
      </c>
      <c r="O138" s="135">
        <f t="shared" si="40"/>
        <v>12.17398353066989</v>
      </c>
      <c r="P138" s="137" t="str">
        <f t="shared" si="41"/>
        <v>yes</v>
      </c>
      <c r="Q138" s="137"/>
      <c r="R138" s="135">
        <v>7.1848769805955808</v>
      </c>
      <c r="S138" s="135">
        <v>6.5888469428889751</v>
      </c>
      <c r="T138" s="135">
        <f t="shared" si="42"/>
        <v>91.7043807525679</v>
      </c>
      <c r="U138" s="135">
        <v>11.843895334112627</v>
      </c>
      <c r="V138" s="135">
        <v>2.5258586270785344</v>
      </c>
      <c r="W138" s="135">
        <f t="shared" si="43"/>
        <v>9.3180367070340928</v>
      </c>
      <c r="X138" s="137" t="str">
        <f t="shared" si="44"/>
        <v>yes</v>
      </c>
      <c r="Y138" s="137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K138" s="135"/>
      <c r="AL138" s="135"/>
      <c r="AM138" s="135">
        <v>6.3547735463954158</v>
      </c>
      <c r="AN138" s="135">
        <v>1.5897186032793373E-2</v>
      </c>
      <c r="AO138" s="135">
        <f t="shared" si="45"/>
        <v>0.2501613301674715</v>
      </c>
      <c r="AP138" s="135">
        <v>6.3660145544408833</v>
      </c>
      <c r="AQ138" s="135">
        <v>6.3435325383499492</v>
      </c>
      <c r="AR138" s="135">
        <f t="shared" si="46"/>
        <v>2.2482016090934032E-2</v>
      </c>
      <c r="AS138" s="135" t="str">
        <f t="shared" si="47"/>
        <v xml:space="preserve"> </v>
      </c>
      <c r="AT138" s="135"/>
      <c r="AU138" s="135">
        <v>4.5569019266899451</v>
      </c>
      <c r="AV138" s="135">
        <v>4.7563777667256696E-2</v>
      </c>
      <c r="AW138" s="135">
        <f t="shared" si="48"/>
        <v>1.0437744422076294</v>
      </c>
      <c r="AX138" s="135">
        <v>4.5905345964173359</v>
      </c>
      <c r="AY138" s="135">
        <v>4.5232692569625543</v>
      </c>
      <c r="AZ138" s="135">
        <f t="shared" si="49"/>
        <v>6.7265339454781525E-2</v>
      </c>
      <c r="BA138" s="135" t="str">
        <f t="shared" si="50"/>
        <v xml:space="preserve"> </v>
      </c>
      <c r="BB138" s="135"/>
      <c r="BC138" s="135">
        <v>3.8654239823667629</v>
      </c>
      <c r="BD138" s="135">
        <v>6.8083172014481705E-2</v>
      </c>
      <c r="BE138" s="135">
        <f t="shared" si="51"/>
        <v>1.7613377555751339</v>
      </c>
      <c r="BF138" s="135">
        <v>3.9135660549828994</v>
      </c>
      <c r="BG138" s="135">
        <v>3.8172819097506263</v>
      </c>
      <c r="BH138" s="135">
        <f t="shared" si="52"/>
        <v>9.6284145232273133E-2</v>
      </c>
      <c r="BI138" s="135" t="str">
        <f t="shared" si="53"/>
        <v xml:space="preserve"> </v>
      </c>
      <c r="BJ138" s="135"/>
    </row>
    <row r="139" spans="1:62" x14ac:dyDescent="0.25">
      <c r="A139">
        <v>98</v>
      </c>
      <c r="B139" s="135">
        <v>6.2434373248647832</v>
      </c>
      <c r="C139" s="135">
        <v>1.1929950220885892</v>
      </c>
      <c r="D139" s="135">
        <f t="shared" si="36"/>
        <v>19.107984272340339</v>
      </c>
      <c r="E139" s="135">
        <v>7.92895211438654</v>
      </c>
      <c r="F139" s="135">
        <v>5.1491408527754929</v>
      </c>
      <c r="G139" s="135">
        <f t="shared" si="37"/>
        <v>2.7798112616110471</v>
      </c>
      <c r="H139" s="135" t="str">
        <f t="shared" si="38"/>
        <v xml:space="preserve"> </v>
      </c>
      <c r="I139" s="135"/>
      <c r="J139" s="135">
        <v>4.1485422165025669</v>
      </c>
      <c r="K139" s="135">
        <v>0.88448731938896441</v>
      </c>
      <c r="L139" s="135">
        <f t="shared" si="39"/>
        <v>21.32043675174728</v>
      </c>
      <c r="M139" s="135">
        <v>5.7144287490696115</v>
      </c>
      <c r="N139" s="135">
        <v>3.3916966715256303</v>
      </c>
      <c r="O139" s="135">
        <f t="shared" si="40"/>
        <v>2.3227320775439813</v>
      </c>
      <c r="P139" s="135" t="str">
        <f t="shared" si="41"/>
        <v>yes</v>
      </c>
      <c r="Q139" s="135"/>
      <c r="R139" s="135">
        <v>4.5040244829787639</v>
      </c>
      <c r="S139" s="135">
        <v>0.84843256780768894</v>
      </c>
      <c r="T139" s="135">
        <f t="shared" si="42"/>
        <v>18.837210388487343</v>
      </c>
      <c r="U139" s="135">
        <v>5.7893092422883452</v>
      </c>
      <c r="V139" s="135">
        <v>3.6375023878340529</v>
      </c>
      <c r="W139" s="135">
        <f t="shared" si="43"/>
        <v>2.1518068544542923</v>
      </c>
      <c r="X139" s="135" t="str">
        <f t="shared" si="44"/>
        <v xml:space="preserve"> </v>
      </c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135">
        <v>5.2375004289148208</v>
      </c>
      <c r="AN139" s="135">
        <v>1.7538728454299088</v>
      </c>
      <c r="AO139" s="135">
        <f t="shared" si="45"/>
        <v>33.486829628638347</v>
      </c>
      <c r="AP139" s="135">
        <v>7.95967184396756</v>
      </c>
      <c r="AQ139" s="135">
        <v>3.4315050000963576</v>
      </c>
      <c r="AR139" s="135">
        <f t="shared" si="46"/>
        <v>4.5281668438712028</v>
      </c>
      <c r="AS139" s="135" t="str">
        <f t="shared" si="47"/>
        <v>yes</v>
      </c>
      <c r="AT139" s="135"/>
      <c r="AU139" s="135">
        <v>3.6275211917866179</v>
      </c>
      <c r="AV139" s="135">
        <v>1.3700442641139372</v>
      </c>
      <c r="AW139" s="135">
        <f t="shared" si="48"/>
        <v>37.768056799115932</v>
      </c>
      <c r="AX139" s="135">
        <v>5.5492203664996644</v>
      </c>
      <c r="AY139" s="135">
        <v>1.9062384663160716</v>
      </c>
      <c r="AZ139" s="135">
        <f t="shared" si="49"/>
        <v>3.6429819001835928</v>
      </c>
      <c r="BA139" s="135" t="str">
        <f t="shared" si="50"/>
        <v>yes</v>
      </c>
      <c r="BB139" s="135"/>
      <c r="BC139" s="135">
        <v>3.4614553598256359</v>
      </c>
      <c r="BD139" s="135">
        <v>0.99953511987839538</v>
      </c>
      <c r="BE139" s="135">
        <f t="shared" si="51"/>
        <v>28.876152253159347</v>
      </c>
      <c r="BF139" s="135">
        <v>5.1824706765559725</v>
      </c>
      <c r="BG139" s="135">
        <v>2.6547903400977471</v>
      </c>
      <c r="BH139" s="135">
        <f t="shared" si="52"/>
        <v>2.5276803364582254</v>
      </c>
      <c r="BI139" s="135" t="str">
        <f t="shared" si="53"/>
        <v xml:space="preserve"> </v>
      </c>
      <c r="BJ139" s="135"/>
    </row>
    <row r="140" spans="1:62" x14ac:dyDescent="0.25">
      <c r="A140" t="s">
        <v>127</v>
      </c>
      <c r="B140" s="135">
        <v>5.2415148425431024</v>
      </c>
      <c r="C140" s="135">
        <v>0.13063654913983863</v>
      </c>
      <c r="D140" s="135">
        <f t="shared" si="36"/>
        <v>2.4923433981244969</v>
      </c>
      <c r="E140" s="135">
        <v>5.333888832310711</v>
      </c>
      <c r="F140" s="135">
        <v>5.1491408527754929</v>
      </c>
      <c r="G140" s="135">
        <f t="shared" si="37"/>
        <v>0.18474797953521804</v>
      </c>
      <c r="H140" s="135" t="str">
        <f t="shared" si="38"/>
        <v xml:space="preserve"> </v>
      </c>
      <c r="I140" s="135"/>
      <c r="J140" s="135">
        <v>3.5217083485408205</v>
      </c>
      <c r="K140" s="135">
        <v>0.17015663155035327</v>
      </c>
      <c r="L140" s="135">
        <f t="shared" si="39"/>
        <v>4.8316502875899907</v>
      </c>
      <c r="M140" s="135">
        <v>3.6420272565739422</v>
      </c>
      <c r="N140" s="135">
        <v>3.4013894405076983</v>
      </c>
      <c r="O140" s="135">
        <f t="shared" si="40"/>
        <v>0.2406378160662439</v>
      </c>
      <c r="P140" s="135" t="str">
        <f t="shared" si="41"/>
        <v xml:space="preserve"> </v>
      </c>
      <c r="Q140" s="135"/>
      <c r="R140" s="135">
        <v>3.6975839621049058</v>
      </c>
      <c r="S140" s="135">
        <v>8.4968177182596791E-2</v>
      </c>
      <c r="T140" s="135">
        <f t="shared" si="42"/>
        <v>2.2979377359216846</v>
      </c>
      <c r="U140" s="135">
        <v>3.7576655363757592</v>
      </c>
      <c r="V140" s="135">
        <v>3.6375023878340529</v>
      </c>
      <c r="W140" s="135">
        <f t="shared" si="43"/>
        <v>0.12016314854170629</v>
      </c>
      <c r="X140" s="135" t="str">
        <f t="shared" si="44"/>
        <v xml:space="preserve"> </v>
      </c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K140" s="135"/>
      <c r="AL140" s="135"/>
      <c r="AM140" s="135">
        <v>5.2526715526449266</v>
      </c>
      <c r="AN140" s="135">
        <v>0.28634644214225019</v>
      </c>
      <c r="AO140" s="135">
        <f t="shared" si="45"/>
        <v>5.4514438847421083</v>
      </c>
      <c r="AP140" s="135">
        <v>5.4551490636523647</v>
      </c>
      <c r="AQ140" s="135">
        <v>5.0501940416374875</v>
      </c>
      <c r="AR140" s="135">
        <f t="shared" si="46"/>
        <v>0.40495502201487721</v>
      </c>
      <c r="AS140" s="135" t="str">
        <f t="shared" si="47"/>
        <v xml:space="preserve"> </v>
      </c>
      <c r="AT140" s="135"/>
      <c r="AU140" s="135">
        <v>3.972740118673364</v>
      </c>
      <c r="AV140" s="135">
        <v>0.23369359792509994</v>
      </c>
      <c r="AW140" s="135">
        <f t="shared" si="48"/>
        <v>5.8824285239966407</v>
      </c>
      <c r="AX140" s="135">
        <v>4.1379864464860807</v>
      </c>
      <c r="AY140" s="135">
        <v>3.8074937908606472</v>
      </c>
      <c r="AZ140" s="135">
        <f t="shared" si="49"/>
        <v>0.33049265562543351</v>
      </c>
      <c r="BA140" s="135" t="str">
        <f t="shared" si="50"/>
        <v xml:space="preserve"> </v>
      </c>
      <c r="BB140" s="135"/>
      <c r="BC140" s="135">
        <v>2.7518525830388594</v>
      </c>
      <c r="BD140" s="135">
        <v>0.11320361506690667</v>
      </c>
      <c r="BE140" s="135">
        <f t="shared" si="51"/>
        <v>4.1137238151724098</v>
      </c>
      <c r="BF140" s="135">
        <v>2.8318996269075098</v>
      </c>
      <c r="BG140" s="135">
        <v>2.6718055391702085</v>
      </c>
      <c r="BH140" s="135">
        <f t="shared" si="52"/>
        <v>0.16009408773730138</v>
      </c>
      <c r="BI140" s="135" t="str">
        <f t="shared" si="53"/>
        <v xml:space="preserve"> </v>
      </c>
      <c r="BJ140" s="135"/>
    </row>
    <row r="141" spans="1:62" x14ac:dyDescent="0.25">
      <c r="A141" t="s">
        <v>130</v>
      </c>
      <c r="B141" s="135">
        <v>5.2702496959317813</v>
      </c>
      <c r="C141" s="135">
        <v>0.1280328320565508</v>
      </c>
      <c r="D141" s="135">
        <f t="shared" si="36"/>
        <v>2.429350399761554</v>
      </c>
      <c r="E141" s="135">
        <v>5.3607825796935167</v>
      </c>
      <c r="F141" s="135">
        <v>5.179716812170045</v>
      </c>
      <c r="G141" s="135">
        <f t="shared" si="37"/>
        <v>0.1810657675234717</v>
      </c>
      <c r="H141" s="135" t="str">
        <f t="shared" si="38"/>
        <v xml:space="preserve"> </v>
      </c>
      <c r="I141" s="135"/>
      <c r="J141" s="135">
        <v>3.4890336190315119</v>
      </c>
      <c r="K141" s="135">
        <v>0.1376552312828154</v>
      </c>
      <c r="L141" s="135">
        <f t="shared" si="39"/>
        <v>3.9453684404745242</v>
      </c>
      <c r="M141" s="135">
        <v>3.5863705665373935</v>
      </c>
      <c r="N141" s="135">
        <v>3.3916966715256303</v>
      </c>
      <c r="O141" s="135">
        <f t="shared" si="40"/>
        <v>0.19467389501176324</v>
      </c>
      <c r="P141" s="135" t="str">
        <f t="shared" si="41"/>
        <v xml:space="preserve"> </v>
      </c>
      <c r="Q141" s="135"/>
      <c r="R141" s="135">
        <v>3.8296145653355786</v>
      </c>
      <c r="S141" s="135">
        <v>2.0688158336455362E-2</v>
      </c>
      <c r="T141" s="135">
        <f t="shared" si="42"/>
        <v>0.5402151569956366</v>
      </c>
      <c r="U141" s="135">
        <v>3.8442433023854923</v>
      </c>
      <c r="V141" s="135">
        <v>3.8149858282856655</v>
      </c>
      <c r="W141" s="135">
        <f t="shared" si="43"/>
        <v>2.9257474099826819E-2</v>
      </c>
      <c r="X141" s="135" t="str">
        <f t="shared" si="44"/>
        <v xml:space="preserve"> </v>
      </c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K141" s="135"/>
      <c r="AL141" s="135"/>
      <c r="AM141" s="135">
        <v>4.2938605515248245</v>
      </c>
      <c r="AN141" s="135">
        <v>6.1408152867175195E-3</v>
      </c>
      <c r="AO141" s="135">
        <f t="shared" si="45"/>
        <v>0.14301384996158781</v>
      </c>
      <c r="AP141" s="135">
        <v>4.2982027636559401</v>
      </c>
      <c r="AQ141" s="135">
        <v>4.2895183393937089</v>
      </c>
      <c r="AR141" s="135">
        <f t="shared" si="46"/>
        <v>8.6844242622312606E-3</v>
      </c>
      <c r="AS141" s="135" t="str">
        <f t="shared" si="47"/>
        <v xml:space="preserve"> </v>
      </c>
      <c r="AT141" s="135"/>
      <c r="AU141" s="135">
        <v>2.8569846118316256</v>
      </c>
      <c r="AV141" s="135">
        <v>2.7439265682049702E-2</v>
      </c>
      <c r="AW141" s="135">
        <f t="shared" si="48"/>
        <v>0.96042749297337893</v>
      </c>
      <c r="AX141" s="135">
        <v>2.8763871026662109</v>
      </c>
      <c r="AY141" s="135">
        <v>2.8375821209970402</v>
      </c>
      <c r="AZ141" s="135">
        <f t="shared" si="49"/>
        <v>3.8804981669170679E-2</v>
      </c>
      <c r="BA141" s="135" t="str">
        <f t="shared" si="50"/>
        <v xml:space="preserve"> </v>
      </c>
      <c r="BB141" s="135"/>
      <c r="BC141" s="135">
        <v>3.0892832703403772</v>
      </c>
      <c r="BD141" s="135">
        <v>4.57916683504399E-2</v>
      </c>
      <c r="BE141" s="135">
        <f t="shared" si="51"/>
        <v>1.4822748302195861</v>
      </c>
      <c r="BF141" s="135">
        <v>3.1216628695528366</v>
      </c>
      <c r="BG141" s="135">
        <v>3.0569036711279178</v>
      </c>
      <c r="BH141" s="135">
        <f t="shared" si="52"/>
        <v>6.4759198424918729E-2</v>
      </c>
      <c r="BI141" s="135" t="str">
        <f t="shared" si="53"/>
        <v xml:space="preserve"> </v>
      </c>
      <c r="BJ141" s="135"/>
    </row>
    <row r="142" spans="1:62" x14ac:dyDescent="0.25">
      <c r="A142" t="s">
        <v>109</v>
      </c>
      <c r="B142" s="135">
        <v>7.4943411141199725</v>
      </c>
      <c r="C142" s="135">
        <v>2.4855353702084217E-2</v>
      </c>
      <c r="D142" s="135">
        <f t="shared" si="36"/>
        <v>0.33165495570057024</v>
      </c>
      <c r="E142" s="135">
        <v>7.5119165032714994</v>
      </c>
      <c r="F142" s="135">
        <v>7.4767657249684456</v>
      </c>
      <c r="G142" s="135">
        <f t="shared" si="37"/>
        <v>3.5150778303053798E-2</v>
      </c>
      <c r="H142" s="135" t="str">
        <f t="shared" si="38"/>
        <v xml:space="preserve"> </v>
      </c>
      <c r="I142" s="135"/>
      <c r="J142" s="135">
        <v>4.8846537651217456</v>
      </c>
      <c r="K142" s="135">
        <v>0.14225576106326518</v>
      </c>
      <c r="L142" s="135">
        <f t="shared" si="39"/>
        <v>2.9122997842554268</v>
      </c>
      <c r="M142" s="135">
        <v>4.985243778432416</v>
      </c>
      <c r="N142" s="135">
        <v>4.7840637518110762</v>
      </c>
      <c r="O142" s="135">
        <f t="shared" si="40"/>
        <v>0.20118002662133971</v>
      </c>
      <c r="P142" s="135" t="str">
        <f t="shared" si="41"/>
        <v xml:space="preserve"> </v>
      </c>
      <c r="Q142" s="135"/>
      <c r="R142" s="135">
        <v>5.610827800346188</v>
      </c>
      <c r="S142" s="135">
        <v>0.2524108758265115</v>
      </c>
      <c r="T142" s="135">
        <f t="shared" si="42"/>
        <v>4.4986387892877016</v>
      </c>
      <c r="U142" s="135">
        <v>5.7893092422883452</v>
      </c>
      <c r="V142" s="135">
        <v>5.4323463584040308</v>
      </c>
      <c r="W142" s="135">
        <f t="shared" si="43"/>
        <v>0.35696288388431441</v>
      </c>
      <c r="X142" s="135" t="str">
        <f t="shared" si="44"/>
        <v xml:space="preserve"> </v>
      </c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K142" s="135"/>
      <c r="AL142" s="135"/>
      <c r="AM142" s="135">
        <v>3.5356033907980118</v>
      </c>
      <c r="AN142" s="135">
        <v>0.14721735595148686</v>
      </c>
      <c r="AO142" s="135">
        <f t="shared" si="45"/>
        <v>4.1638537946491452</v>
      </c>
      <c r="AP142" s="135">
        <v>3.6397017814996655</v>
      </c>
      <c r="AQ142" s="135">
        <v>3.4315050000963576</v>
      </c>
      <c r="AR142" s="135">
        <f t="shared" si="46"/>
        <v>0.20819678140330788</v>
      </c>
      <c r="AS142" s="135" t="str">
        <f t="shared" si="47"/>
        <v xml:space="preserve"> </v>
      </c>
      <c r="AT142" s="135"/>
      <c r="AU142" s="135">
        <v>2.1555770215595551</v>
      </c>
      <c r="AV142" s="135">
        <v>0.35261796644785154</v>
      </c>
      <c r="AW142" s="135">
        <f t="shared" si="48"/>
        <v>16.358402549343062</v>
      </c>
      <c r="AX142" s="135">
        <v>2.404915576803039</v>
      </c>
      <c r="AY142" s="135">
        <v>1.9062384663160716</v>
      </c>
      <c r="AZ142" s="135">
        <f t="shared" si="49"/>
        <v>0.49867711048696739</v>
      </c>
      <c r="BA142" s="135" t="str">
        <f t="shared" si="50"/>
        <v xml:space="preserve"> </v>
      </c>
      <c r="BB142" s="135"/>
      <c r="BC142" s="135">
        <v>2.967056693862681</v>
      </c>
      <c r="BD142" s="135">
        <v>0.44161131256716518</v>
      </c>
      <c r="BE142" s="135">
        <f t="shared" si="51"/>
        <v>14.883817807749766</v>
      </c>
      <c r="BF142" s="135">
        <v>3.279323047627615</v>
      </c>
      <c r="BG142" s="135">
        <v>2.6547903400977471</v>
      </c>
      <c r="BH142" s="135">
        <f t="shared" si="52"/>
        <v>0.62453270752986789</v>
      </c>
      <c r="BI142" s="135" t="str">
        <f t="shared" si="53"/>
        <v xml:space="preserve"> </v>
      </c>
      <c r="BJ142" s="135"/>
    </row>
    <row r="143" spans="1:62" x14ac:dyDescent="0.25">
      <c r="A143" t="s">
        <v>90</v>
      </c>
      <c r="B143" s="135">
        <v>6.9676436468642757</v>
      </c>
      <c r="C143" s="135">
        <v>1.35949547239408</v>
      </c>
      <c r="D143" s="135">
        <f t="shared" si="36"/>
        <v>19.511552847653288</v>
      </c>
      <c r="E143" s="135">
        <v>7.92895211438654</v>
      </c>
      <c r="F143" s="135">
        <v>6.0063351793420114</v>
      </c>
      <c r="G143" s="135">
        <f t="shared" si="37"/>
        <v>1.9226169350445286</v>
      </c>
      <c r="H143" s="135" t="str">
        <f t="shared" si="38"/>
        <v xml:space="preserve"> </v>
      </c>
      <c r="I143" s="135"/>
      <c r="J143" s="135">
        <v>4.6987731333161902</v>
      </c>
      <c r="K143" s="135">
        <v>1.4363539464988881</v>
      </c>
      <c r="L143" s="135">
        <f t="shared" si="39"/>
        <v>30.568701781206702</v>
      </c>
      <c r="M143" s="135">
        <v>5.7144287490696115</v>
      </c>
      <c r="N143" s="135">
        <v>3.6831175175627693</v>
      </c>
      <c r="O143" s="135">
        <f t="shared" si="40"/>
        <v>2.0313112315068422</v>
      </c>
      <c r="P143" s="137" t="str">
        <f t="shared" si="41"/>
        <v>yes</v>
      </c>
      <c r="Q143" s="137"/>
      <c r="R143" s="135">
        <v>4.8780716041283831</v>
      </c>
      <c r="S143" s="135">
        <v>0.16524571932535501</v>
      </c>
      <c r="T143" s="135">
        <f t="shared" si="42"/>
        <v>3.3875213964777626</v>
      </c>
      <c r="U143" s="135">
        <v>4.9949179728253696</v>
      </c>
      <c r="V143" s="135">
        <v>4.7612252354313975</v>
      </c>
      <c r="W143" s="135">
        <f t="shared" si="43"/>
        <v>0.23369273739397212</v>
      </c>
      <c r="X143" s="135" t="str">
        <f t="shared" si="44"/>
        <v xml:space="preserve"> </v>
      </c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  <c r="AI143" s="135"/>
      <c r="AJ143" s="135"/>
      <c r="AK143" s="135"/>
      <c r="AL143" s="135"/>
      <c r="AM143" s="135">
        <v>7.8678662206915213</v>
      </c>
      <c r="AN143" s="135">
        <v>0.12983275753904439</v>
      </c>
      <c r="AO143" s="135">
        <f t="shared" si="45"/>
        <v>1.6501647828937431</v>
      </c>
      <c r="AP143" s="135">
        <v>7.95967184396756</v>
      </c>
      <c r="AQ143" s="135">
        <v>7.7760605974154817</v>
      </c>
      <c r="AR143" s="135">
        <f t="shared" si="46"/>
        <v>0.18361124655207828</v>
      </c>
      <c r="AS143" s="135" t="str">
        <f t="shared" si="47"/>
        <v xml:space="preserve"> </v>
      </c>
      <c r="AT143" s="135"/>
      <c r="AU143" s="135">
        <v>5.5247830150819262</v>
      </c>
      <c r="AV143" s="135">
        <v>3.4559633803569703E-2</v>
      </c>
      <c r="AW143" s="135">
        <f t="shared" si="48"/>
        <v>0.62553830094732188</v>
      </c>
      <c r="AX143" s="135">
        <v>5.5492203664996644</v>
      </c>
      <c r="AY143" s="135">
        <v>5.5003456636641888</v>
      </c>
      <c r="AZ143" s="135">
        <f t="shared" si="49"/>
        <v>4.8874702835475681E-2</v>
      </c>
      <c r="BA143" s="135" t="str">
        <f t="shared" si="50"/>
        <v xml:space="preserve"> </v>
      </c>
      <c r="BB143" s="135"/>
      <c r="BC143" s="135">
        <v>5.037628892060626</v>
      </c>
      <c r="BD143" s="135">
        <v>0.2048372160316605</v>
      </c>
      <c r="BE143" s="135">
        <f t="shared" si="51"/>
        <v>4.066143426215592</v>
      </c>
      <c r="BF143" s="135">
        <v>5.1824706765559725</v>
      </c>
      <c r="BG143" s="135">
        <v>4.8927871075652805</v>
      </c>
      <c r="BH143" s="135">
        <f t="shared" si="52"/>
        <v>0.28968356899069203</v>
      </c>
      <c r="BI143" s="135" t="str">
        <f t="shared" si="53"/>
        <v xml:space="preserve"> </v>
      </c>
      <c r="BJ143" s="135"/>
    </row>
    <row r="144" spans="1:62" x14ac:dyDescent="0.25">
      <c r="A144">
        <v>110</v>
      </c>
      <c r="B144" s="135">
        <v>9.744064812359845</v>
      </c>
      <c r="C144" s="135">
        <v>1.6376324445913899</v>
      </c>
      <c r="D144" s="135">
        <f t="shared" si="36"/>
        <v>16.806460918795793</v>
      </c>
      <c r="E144" s="135">
        <v>11.540489895431564</v>
      </c>
      <c r="F144" s="135">
        <v>7.3312234278377222</v>
      </c>
      <c r="G144" s="135">
        <f t="shared" si="37"/>
        <v>4.2092664675938423</v>
      </c>
      <c r="H144" s="135" t="str">
        <f t="shared" si="38"/>
        <v xml:space="preserve"> </v>
      </c>
      <c r="I144" s="135"/>
      <c r="J144" s="135">
        <v>6.2351821386494741</v>
      </c>
      <c r="K144" s="135">
        <v>0.77849090100800411</v>
      </c>
      <c r="L144" s="135">
        <f t="shared" si="39"/>
        <v>12.485455656258077</v>
      </c>
      <c r="M144" s="135">
        <v>6.9908792174499981</v>
      </c>
      <c r="N144" s="135">
        <v>4.995444591603218</v>
      </c>
      <c r="O144" s="135">
        <f t="shared" si="40"/>
        <v>1.9954346258467801</v>
      </c>
      <c r="P144" s="135" t="str">
        <f t="shared" si="41"/>
        <v xml:space="preserve"> </v>
      </c>
      <c r="Q144" s="135"/>
      <c r="R144" s="135">
        <v>7.5440977484772942</v>
      </c>
      <c r="S144" s="135">
        <v>1.9443511267290801</v>
      </c>
      <c r="T144" s="135">
        <f t="shared" si="42"/>
        <v>25.773143344033805</v>
      </c>
      <c r="U144" s="135">
        <v>9.7816629576603695</v>
      </c>
      <c r="V144" s="135">
        <v>4.884634408136364</v>
      </c>
      <c r="W144" s="135">
        <f t="shared" si="43"/>
        <v>4.8970285495240056</v>
      </c>
      <c r="X144" s="135" t="str">
        <f t="shared" si="44"/>
        <v xml:space="preserve"> </v>
      </c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  <c r="AI144" s="135"/>
      <c r="AJ144" s="135"/>
      <c r="AK144" s="135"/>
      <c r="AL144" s="135"/>
      <c r="AM144" s="135">
        <v>8.2888928493842169</v>
      </c>
      <c r="AN144" s="135">
        <v>1.3025101087874282</v>
      </c>
      <c r="AO144" s="135">
        <f t="shared" si="45"/>
        <v>15.71392141815649</v>
      </c>
      <c r="AP144" s="135">
        <v>10.437153382633404</v>
      </c>
      <c r="AQ144" s="135">
        <v>7.2460548525350612</v>
      </c>
      <c r="AR144" s="135">
        <f t="shared" si="46"/>
        <v>3.1910985300983432</v>
      </c>
      <c r="AS144" s="135" t="str">
        <f t="shared" si="47"/>
        <v xml:space="preserve"> </v>
      </c>
      <c r="AT144" s="135"/>
      <c r="AU144" s="135">
        <v>5.412274777269694</v>
      </c>
      <c r="AV144" s="135">
        <v>1.1335448896636096</v>
      </c>
      <c r="AW144" s="135">
        <f t="shared" si="48"/>
        <v>20.943964161321531</v>
      </c>
      <c r="AX144" s="135">
        <v>7.1883078803110925</v>
      </c>
      <c r="AY144" s="135">
        <v>4.3694157122980792</v>
      </c>
      <c r="AZ144" s="135">
        <f t="shared" si="49"/>
        <v>2.8188921680130132</v>
      </c>
      <c r="BA144" s="135" t="str">
        <f t="shared" si="50"/>
        <v>yes</v>
      </c>
      <c r="BB144" s="135"/>
      <c r="BC144" s="135">
        <v>6.1847288550462212</v>
      </c>
      <c r="BD144" s="135">
        <v>0.9809336428854164</v>
      </c>
      <c r="BE144" s="135">
        <f t="shared" si="51"/>
        <v>15.860576362778728</v>
      </c>
      <c r="BF144" s="135">
        <v>7.3210658811236922</v>
      </c>
      <c r="BG144" s="135">
        <v>4.6460161558582032</v>
      </c>
      <c r="BH144" s="135">
        <f t="shared" si="52"/>
        <v>2.675049725265489</v>
      </c>
      <c r="BI144" s="135" t="str">
        <f t="shared" si="53"/>
        <v xml:space="preserve"> </v>
      </c>
      <c r="BJ144" s="135"/>
    </row>
    <row r="145" spans="1:62" x14ac:dyDescent="0.25">
      <c r="A145" t="s">
        <v>100</v>
      </c>
      <c r="B145" s="135">
        <v>7.3331084017297545</v>
      </c>
      <c r="C145" s="135">
        <v>2.6657556407438487E-3</v>
      </c>
      <c r="D145" s="135">
        <f t="shared" si="36"/>
        <v>3.6352328299347689E-2</v>
      </c>
      <c r="E145" s="135">
        <v>7.334993375621786</v>
      </c>
      <c r="F145" s="135">
        <v>7.3312234278377222</v>
      </c>
      <c r="G145" s="135">
        <f t="shared" si="37"/>
        <v>3.7699477840638096E-3</v>
      </c>
      <c r="H145" s="135" t="str">
        <f t="shared" si="38"/>
        <v xml:space="preserve"> </v>
      </c>
      <c r="I145" s="135"/>
      <c r="J145" s="135">
        <v>5.029257493348231</v>
      </c>
      <c r="K145" s="135">
        <v>4.7818664231095098E-2</v>
      </c>
      <c r="L145" s="135">
        <f t="shared" si="39"/>
        <v>0.95080962337563257</v>
      </c>
      <c r="M145" s="135">
        <v>5.063070395093245</v>
      </c>
      <c r="N145" s="135">
        <v>4.995444591603218</v>
      </c>
      <c r="O145" s="135">
        <f t="shared" si="40"/>
        <v>6.7625803490027003E-2</v>
      </c>
      <c r="P145" s="135" t="str">
        <f t="shared" si="41"/>
        <v xml:space="preserve"> </v>
      </c>
      <c r="Q145" s="135"/>
      <c r="R145" s="135">
        <v>4.9532794530202731</v>
      </c>
      <c r="S145" s="135">
        <v>9.7078753464563988E-2</v>
      </c>
      <c r="T145" s="135">
        <f t="shared" si="42"/>
        <v>1.9598884816678375</v>
      </c>
      <c r="U145" s="135">
        <v>5.0219244979041822</v>
      </c>
      <c r="V145" s="135">
        <v>4.884634408136364</v>
      </c>
      <c r="W145" s="135">
        <f t="shared" si="43"/>
        <v>0.1372900897678182</v>
      </c>
      <c r="X145" s="135" t="str">
        <f t="shared" si="44"/>
        <v xml:space="preserve"> </v>
      </c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  <c r="AI145" s="135"/>
      <c r="AJ145" s="135"/>
      <c r="AK145" s="135"/>
      <c r="AL145" s="135"/>
      <c r="AM145" s="135">
        <v>7.5532663203201764</v>
      </c>
      <c r="AN145" s="135">
        <v>0.21386520092546782</v>
      </c>
      <c r="AO145" s="135">
        <f t="shared" si="45"/>
        <v>2.8314267213128299</v>
      </c>
      <c r="AP145" s="135">
        <v>7.7044918541544289</v>
      </c>
      <c r="AQ145" s="135">
        <v>7.402040786485923</v>
      </c>
      <c r="AR145" s="135">
        <f t="shared" si="46"/>
        <v>0.30245106766850594</v>
      </c>
      <c r="AS145" s="135" t="str">
        <f t="shared" si="47"/>
        <v xml:space="preserve"> </v>
      </c>
      <c r="AT145" s="135"/>
      <c r="AU145" s="135">
        <v>5.325238335599936</v>
      </c>
      <c r="AV145" s="135">
        <v>0.11898527671254591</v>
      </c>
      <c r="AW145" s="135">
        <f t="shared" si="48"/>
        <v>2.2343652849697504</v>
      </c>
      <c r="AX145" s="135">
        <v>5.4093736316247423</v>
      </c>
      <c r="AY145" s="135">
        <v>5.2411030395751297</v>
      </c>
      <c r="AZ145" s="135">
        <f t="shared" si="49"/>
        <v>0.16827059204961259</v>
      </c>
      <c r="BA145" s="135" t="str">
        <f t="shared" si="50"/>
        <v xml:space="preserve"> </v>
      </c>
      <c r="BB145" s="135"/>
      <c r="BC145" s="135">
        <v>4.7902601671485145</v>
      </c>
      <c r="BD145" s="135">
        <v>0.20399183705784896</v>
      </c>
      <c r="BE145" s="135">
        <f t="shared" si="51"/>
        <v>4.2584709376918592</v>
      </c>
      <c r="BF145" s="135">
        <v>4.9345041784388259</v>
      </c>
      <c r="BG145" s="135">
        <v>4.6460161558582032</v>
      </c>
      <c r="BH145" s="135">
        <f t="shared" si="52"/>
        <v>0.28848802258062278</v>
      </c>
      <c r="BI145" s="135" t="str">
        <f t="shared" si="53"/>
        <v xml:space="preserve"> </v>
      </c>
      <c r="BJ145" s="135"/>
    </row>
    <row r="146" spans="1:62" x14ac:dyDescent="0.25">
      <c r="A146" t="s">
        <v>101</v>
      </c>
      <c r="B146" s="135">
        <v>11.491614317190555</v>
      </c>
      <c r="C146" s="135">
        <v>6.9120505617220288E-2</v>
      </c>
      <c r="D146" s="135">
        <f t="shared" si="36"/>
        <v>0.60148647273883382</v>
      </c>
      <c r="E146" s="135">
        <v>11.540489895431564</v>
      </c>
      <c r="F146" s="135">
        <v>11.442738738949545</v>
      </c>
      <c r="G146" s="135">
        <f t="shared" si="37"/>
        <v>9.7751156482019042E-2</v>
      </c>
      <c r="H146" s="135" t="str">
        <f t="shared" si="38"/>
        <v xml:space="preserve"> </v>
      </c>
      <c r="I146" s="135"/>
      <c r="J146" s="135">
        <v>6.9466063357600216</v>
      </c>
      <c r="K146" s="135">
        <v>6.2611309731365944E-2</v>
      </c>
      <c r="L146" s="135">
        <f t="shared" si="39"/>
        <v>0.90132226737900645</v>
      </c>
      <c r="M146" s="135">
        <v>6.9908792174499981</v>
      </c>
      <c r="N146" s="135">
        <v>6.9023334540700452</v>
      </c>
      <c r="O146" s="135">
        <f t="shared" si="40"/>
        <v>8.8545763379952902E-2</v>
      </c>
      <c r="P146" s="135" t="str">
        <f t="shared" si="41"/>
        <v xml:space="preserve"> </v>
      </c>
      <c r="Q146" s="135"/>
      <c r="R146" s="135">
        <v>9.7717671600756475</v>
      </c>
      <c r="S146" s="135">
        <v>1.3994771156224051E-2</v>
      </c>
      <c r="T146" s="135">
        <f t="shared" si="42"/>
        <v>0.14321637966776637</v>
      </c>
      <c r="U146" s="135">
        <v>9.7816629576603695</v>
      </c>
      <c r="V146" s="135">
        <v>9.7618713624909272</v>
      </c>
      <c r="W146" s="135">
        <f t="shared" si="43"/>
        <v>1.9791595169442289E-2</v>
      </c>
      <c r="X146" s="135" t="str">
        <f t="shared" si="44"/>
        <v xml:space="preserve"> </v>
      </c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  <c r="AI146" s="135"/>
      <c r="AJ146" s="135"/>
      <c r="AK146" s="135"/>
      <c r="AL146" s="135"/>
      <c r="AM146" s="135">
        <v>7.9345803320127635</v>
      </c>
      <c r="AN146" s="135">
        <v>2.9500685533394015E-2</v>
      </c>
      <c r="AO146" s="135">
        <f t="shared" si="45"/>
        <v>0.37179893956547266</v>
      </c>
      <c r="AP146" s="135">
        <v>7.9554404668031156</v>
      </c>
      <c r="AQ146" s="135">
        <v>7.9137201972224114</v>
      </c>
      <c r="AR146" s="135">
        <f t="shared" si="46"/>
        <v>4.1720269580704183E-2</v>
      </c>
      <c r="AS146" s="135" t="str">
        <f t="shared" si="47"/>
        <v xml:space="preserve"> </v>
      </c>
      <c r="AT146" s="135"/>
      <c r="AU146" s="135">
        <v>4.6459189302419794</v>
      </c>
      <c r="AV146" s="135">
        <v>0.19423608728795114</v>
      </c>
      <c r="AW146" s="135">
        <f t="shared" si="48"/>
        <v>4.1807894241028976</v>
      </c>
      <c r="AX146" s="135">
        <v>4.7832645847144279</v>
      </c>
      <c r="AY146" s="135">
        <v>4.5085732757695318</v>
      </c>
      <c r="AZ146" s="135">
        <f t="shared" si="49"/>
        <v>0.27469130894489613</v>
      </c>
      <c r="BA146" s="135" t="str">
        <f t="shared" si="50"/>
        <v xml:space="preserve"> </v>
      </c>
      <c r="BB146" s="135"/>
      <c r="BC146" s="135">
        <v>7.0706220138071858</v>
      </c>
      <c r="BD146" s="135">
        <v>0.35418111377217243</v>
      </c>
      <c r="BE146" s="135">
        <f t="shared" si="51"/>
        <v>5.0091931527458806</v>
      </c>
      <c r="BF146" s="135">
        <v>7.3210658811236922</v>
      </c>
      <c r="BG146" s="135">
        <v>6.8201781464906794</v>
      </c>
      <c r="BH146" s="135">
        <f t="shared" si="52"/>
        <v>0.50088773463301273</v>
      </c>
      <c r="BI146" s="135" t="str">
        <f t="shared" si="53"/>
        <v xml:space="preserve"> </v>
      </c>
      <c r="BJ146" s="135"/>
    </row>
    <row r="147" spans="1:62" x14ac:dyDescent="0.25">
      <c r="A147" t="s">
        <v>102</v>
      </c>
      <c r="B147" s="135">
        <v>9.7543952895755872</v>
      </c>
      <c r="C147" s="135">
        <v>0.40633125040109414</v>
      </c>
      <c r="D147" s="135">
        <f t="shared" si="36"/>
        <v>4.1656221461040834</v>
      </c>
      <c r="E147" s="135">
        <v>10.041714872142192</v>
      </c>
      <c r="F147" s="135">
        <v>9.4670757070089824</v>
      </c>
      <c r="G147" s="135">
        <f t="shared" si="37"/>
        <v>0.57463916513320967</v>
      </c>
      <c r="H147" s="135" t="str">
        <f t="shared" si="38"/>
        <v xml:space="preserve"> </v>
      </c>
      <c r="I147" s="135"/>
      <c r="J147" s="135">
        <v>6.5401403017408644</v>
      </c>
      <c r="K147" s="135">
        <v>0.23084918163776164</v>
      </c>
      <c r="L147" s="135">
        <f t="shared" si="39"/>
        <v>3.5297282777911332</v>
      </c>
      <c r="M147" s="135">
        <v>6.7033753235082711</v>
      </c>
      <c r="N147" s="135">
        <v>6.3769052799734585</v>
      </c>
      <c r="O147" s="135">
        <f t="shared" si="40"/>
        <v>0.32647004353481268</v>
      </c>
      <c r="P147" s="135" t="str">
        <f t="shared" si="41"/>
        <v xml:space="preserve"> </v>
      </c>
      <c r="Q147" s="135"/>
      <c r="R147" s="135">
        <v>6.9106482238446532</v>
      </c>
      <c r="S147" s="135">
        <v>0.37728644784118481</v>
      </c>
      <c r="T147" s="135">
        <f t="shared" si="42"/>
        <v>5.459494328468165</v>
      </c>
      <c r="U147" s="135">
        <v>7.177430029562931</v>
      </c>
      <c r="V147" s="135">
        <v>6.6438664181263762</v>
      </c>
      <c r="W147" s="135">
        <f t="shared" si="43"/>
        <v>0.53356361143655473</v>
      </c>
      <c r="X147" s="135" t="str">
        <f t="shared" si="44"/>
        <v xml:space="preserve"> </v>
      </c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  <c r="AI147" s="135"/>
      <c r="AJ147" s="135"/>
      <c r="AK147" s="135"/>
      <c r="AL147" s="135"/>
      <c r="AM147" s="135">
        <v>10.357583817191523</v>
      </c>
      <c r="AN147" s="135">
        <v>0.11252835859998329</v>
      </c>
      <c r="AO147" s="135">
        <f t="shared" si="45"/>
        <v>1.0864344482852137</v>
      </c>
      <c r="AP147" s="135">
        <v>10.437153382633404</v>
      </c>
      <c r="AQ147" s="135">
        <v>10.278014251749642</v>
      </c>
      <c r="AR147" s="135">
        <f t="shared" si="46"/>
        <v>0.15913913088376219</v>
      </c>
      <c r="AS147" s="135" t="str">
        <f t="shared" si="47"/>
        <v xml:space="preserve"> </v>
      </c>
      <c r="AT147" s="135"/>
      <c r="AU147" s="135">
        <v>7.1598333916287542</v>
      </c>
      <c r="AV147" s="135">
        <v>4.0269008076308732E-2</v>
      </c>
      <c r="AW147" s="135">
        <f t="shared" si="48"/>
        <v>0.56242940126778762</v>
      </c>
      <c r="AX147" s="135">
        <v>7.1883078803110925</v>
      </c>
      <c r="AY147" s="135">
        <v>7.1313589029464159</v>
      </c>
      <c r="AZ147" s="135">
        <f t="shared" si="49"/>
        <v>5.6948977364676523E-2</v>
      </c>
      <c r="BA147" s="135" t="str">
        <f t="shared" si="50"/>
        <v xml:space="preserve"> </v>
      </c>
      <c r="BB147" s="135"/>
      <c r="BC147" s="135">
        <v>6.875163414959955</v>
      </c>
      <c r="BD147" s="135">
        <v>0.15535760362629747</v>
      </c>
      <c r="BE147" s="135">
        <f t="shared" si="51"/>
        <v>2.2596932501742195</v>
      </c>
      <c r="BF147" s="135">
        <v>6.985017829992973</v>
      </c>
      <c r="BG147" s="135">
        <v>6.7653089999269378</v>
      </c>
      <c r="BH147" s="135">
        <f t="shared" si="52"/>
        <v>0.21970883006603525</v>
      </c>
      <c r="BI147" s="135" t="str">
        <f t="shared" si="53"/>
        <v xml:space="preserve"> </v>
      </c>
      <c r="BJ147" s="135"/>
    </row>
    <row r="148" spans="1:62" x14ac:dyDescent="0.25">
      <c r="A148" t="s">
        <v>103</v>
      </c>
      <c r="B148" s="135">
        <v>10.39714124094348</v>
      </c>
      <c r="C148" s="135">
        <v>0.12837085806062679</v>
      </c>
      <c r="D148" s="135">
        <f t="shared" si="36"/>
        <v>1.2346745618411727</v>
      </c>
      <c r="E148" s="135">
        <v>10.487913145184988</v>
      </c>
      <c r="F148" s="135">
        <v>10.30636933670197</v>
      </c>
      <c r="G148" s="135">
        <f t="shared" si="37"/>
        <v>0.18154380848301876</v>
      </c>
      <c r="H148" s="135" t="str">
        <f t="shared" si="38"/>
        <v xml:space="preserve"> </v>
      </c>
      <c r="I148" s="135"/>
      <c r="J148" s="135">
        <v>6.4247244237487795</v>
      </c>
      <c r="K148" s="135">
        <v>6.5035685095027246E-2</v>
      </c>
      <c r="L148" s="135">
        <f t="shared" si="39"/>
        <v>1.0122719793961126</v>
      </c>
      <c r="M148" s="135">
        <v>6.4707115976984975</v>
      </c>
      <c r="N148" s="135">
        <v>6.3787372497990624</v>
      </c>
      <c r="O148" s="135">
        <f t="shared" si="40"/>
        <v>9.1974347899435038E-2</v>
      </c>
      <c r="P148" s="135" t="str">
        <f t="shared" si="41"/>
        <v xml:space="preserve"> </v>
      </c>
      <c r="Q148" s="135"/>
      <c r="R148" s="135">
        <v>8.5406961569686004</v>
      </c>
      <c r="S148" s="135">
        <v>0.41582406778475345</v>
      </c>
      <c r="T148" s="135">
        <f t="shared" si="42"/>
        <v>4.8687373973077195</v>
      </c>
      <c r="U148" s="135">
        <v>8.8347281750797393</v>
      </c>
      <c r="V148" s="135">
        <v>8.2466641388574633</v>
      </c>
      <c r="W148" s="135">
        <f t="shared" si="43"/>
        <v>0.58806403622227599</v>
      </c>
      <c r="X148" s="135" t="str">
        <f t="shared" si="44"/>
        <v xml:space="preserve"> </v>
      </c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  <c r="AI148" s="135"/>
      <c r="AJ148" s="135"/>
      <c r="AK148" s="135"/>
      <c r="AL148" s="135"/>
      <c r="AM148" s="135">
        <v>7.3101409280123999</v>
      </c>
      <c r="AN148" s="135">
        <v>9.063139709936284E-2</v>
      </c>
      <c r="AO148" s="135">
        <f t="shared" si="45"/>
        <v>1.2398036917737669</v>
      </c>
      <c r="AP148" s="135">
        <v>7.3742270034897395</v>
      </c>
      <c r="AQ148" s="135">
        <v>7.2460548525350612</v>
      </c>
      <c r="AR148" s="135">
        <f t="shared" si="46"/>
        <v>0.12817215095467827</v>
      </c>
      <c r="AS148" s="135" t="str">
        <f t="shared" si="47"/>
        <v xml:space="preserve"> </v>
      </c>
      <c r="AT148" s="135"/>
      <c r="AU148" s="135">
        <v>4.518108451608108</v>
      </c>
      <c r="AV148" s="135">
        <v>0.21028328855864339</v>
      </c>
      <c r="AW148" s="135">
        <f t="shared" si="48"/>
        <v>4.6542328678232217</v>
      </c>
      <c r="AX148" s="135">
        <v>4.6668011909181368</v>
      </c>
      <c r="AY148" s="135">
        <v>4.3694157122980792</v>
      </c>
      <c r="AZ148" s="135">
        <f t="shared" si="49"/>
        <v>0.2973854786200576</v>
      </c>
      <c r="BA148" s="135" t="str">
        <f t="shared" si="50"/>
        <v xml:space="preserve"> </v>
      </c>
      <c r="BB148" s="135"/>
      <c r="BC148" s="135">
        <v>6.0028698242692284</v>
      </c>
      <c r="BD148" s="135">
        <v>0.25725156663753168</v>
      </c>
      <c r="BE148" s="135">
        <f t="shared" si="51"/>
        <v>4.2854763499531447</v>
      </c>
      <c r="BF148" s="135">
        <v>6.1847741515095098</v>
      </c>
      <c r="BG148" s="135">
        <v>5.8209654970289471</v>
      </c>
      <c r="BH148" s="135">
        <f t="shared" si="52"/>
        <v>0.36380865448056277</v>
      </c>
      <c r="BI148" s="135" t="str">
        <f t="shared" si="53"/>
        <v xml:space="preserve"> </v>
      </c>
      <c r="BJ148" s="135"/>
    </row>
    <row r="149" spans="1:62" x14ac:dyDescent="0.25">
      <c r="A149">
        <v>112</v>
      </c>
      <c r="B149" s="135">
        <v>1.5267510551526484</v>
      </c>
      <c r="C149" s="135">
        <v>0.69308055249926492</v>
      </c>
      <c r="D149" s="135">
        <f t="shared" si="36"/>
        <v>45.395780154215707</v>
      </c>
      <c r="E149" s="135">
        <v>2.5889734674799989</v>
      </c>
      <c r="F149" s="135">
        <v>0.84358667181970792</v>
      </c>
      <c r="G149" s="135">
        <f t="shared" si="37"/>
        <v>1.7453867956602909</v>
      </c>
      <c r="H149" s="135" t="str">
        <f t="shared" si="38"/>
        <v>yes</v>
      </c>
      <c r="I149" s="135"/>
      <c r="J149" s="135">
        <v>0.89234291953790379</v>
      </c>
      <c r="K149" s="135">
        <v>0.39505345522123159</v>
      </c>
      <c r="L149" s="135">
        <f t="shared" si="39"/>
        <v>44.27148426591522</v>
      </c>
      <c r="M149" s="135">
        <v>1.5087977819637755</v>
      </c>
      <c r="N149" s="135">
        <v>0.50837818737889684</v>
      </c>
      <c r="O149" s="135">
        <f t="shared" si="40"/>
        <v>1.0004195945848786</v>
      </c>
      <c r="P149" s="135" t="str">
        <f t="shared" si="41"/>
        <v>yes</v>
      </c>
      <c r="Q149" s="135"/>
      <c r="R149" s="135">
        <v>1.3639774915717009</v>
      </c>
      <c r="S149" s="135">
        <v>0.6672096156093712</v>
      </c>
      <c r="T149" s="135">
        <f t="shared" si="42"/>
        <v>48.916468177238812</v>
      </c>
      <c r="U149" s="135">
        <v>2.3223777238598799</v>
      </c>
      <c r="V149" s="135">
        <v>0.72069824154774353</v>
      </c>
      <c r="W149" s="135">
        <f t="shared" si="43"/>
        <v>1.6016794823121363</v>
      </c>
      <c r="X149" s="135" t="str">
        <f t="shared" si="44"/>
        <v xml:space="preserve"> </v>
      </c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  <c r="AI149" s="135"/>
      <c r="AJ149" s="135"/>
      <c r="AK149" s="135"/>
      <c r="AL149" s="135"/>
      <c r="AM149" s="135">
        <v>1.4432969935651752</v>
      </c>
      <c r="AN149" s="135">
        <v>0.64453911053252322</v>
      </c>
      <c r="AO149" s="135">
        <f t="shared" si="45"/>
        <v>44.657413782897734</v>
      </c>
      <c r="AP149" s="135">
        <v>2.5354999336976998</v>
      </c>
      <c r="AQ149" s="135">
        <v>0.8697920031486791</v>
      </c>
      <c r="AR149" s="135">
        <f t="shared" si="46"/>
        <v>1.6657079305490208</v>
      </c>
      <c r="AS149" s="135" t="str">
        <f t="shared" si="47"/>
        <v>yes</v>
      </c>
      <c r="AT149" s="135"/>
      <c r="AU149" s="135">
        <v>0.8653971478523601</v>
      </c>
      <c r="AV149" s="135">
        <v>0.42327077951947123</v>
      </c>
      <c r="AW149" s="135">
        <f t="shared" si="48"/>
        <v>48.910581756583596</v>
      </c>
      <c r="AX149" s="135">
        <v>1.6085765484239847</v>
      </c>
      <c r="AY149" s="135">
        <v>0.53075950909403002</v>
      </c>
      <c r="AZ149" s="135">
        <f t="shared" si="49"/>
        <v>1.0778170393299547</v>
      </c>
      <c r="BA149" s="135" t="str">
        <f t="shared" si="50"/>
        <v>yes</v>
      </c>
      <c r="BB149" s="135"/>
      <c r="BC149" s="135">
        <v>1.2424846682825526</v>
      </c>
      <c r="BD149" s="135">
        <v>0.54782290647321319</v>
      </c>
      <c r="BE149" s="135">
        <f t="shared" si="51"/>
        <v>44.090918822398955</v>
      </c>
      <c r="BF149" s="135">
        <v>1.9928852783384883</v>
      </c>
      <c r="BG149" s="135">
        <v>0.70368103346370758</v>
      </c>
      <c r="BH149" s="135">
        <f t="shared" si="52"/>
        <v>1.2892042448747807</v>
      </c>
      <c r="BI149" s="135" t="str">
        <f t="shared" si="53"/>
        <v xml:space="preserve"> </v>
      </c>
      <c r="BJ149" s="135"/>
    </row>
    <row r="150" spans="1:62" x14ac:dyDescent="0.25">
      <c r="A150" t="s">
        <v>95</v>
      </c>
      <c r="B150" s="135">
        <v>1.0802344930503909</v>
      </c>
      <c r="C150" s="135">
        <v>5.3167258690478607E-2</v>
      </c>
      <c r="D150" s="135">
        <f t="shared" si="36"/>
        <v>4.9218256806763954</v>
      </c>
      <c r="E150" s="135">
        <v>1.1178294222075291</v>
      </c>
      <c r="F150" s="135">
        <v>1.0426395638932526</v>
      </c>
      <c r="G150" s="135">
        <f t="shared" si="37"/>
        <v>7.5189858314276492E-2</v>
      </c>
      <c r="H150" s="135" t="str">
        <f t="shared" si="38"/>
        <v xml:space="preserve"> </v>
      </c>
      <c r="I150" s="135"/>
      <c r="J150" s="135">
        <v>0.68752343810803296</v>
      </c>
      <c r="K150" s="135">
        <v>5.961176682267879E-2</v>
      </c>
      <c r="L150" s="135">
        <f t="shared" si="39"/>
        <v>8.6705068538058754</v>
      </c>
      <c r="M150" s="135">
        <v>0.72967532266685964</v>
      </c>
      <c r="N150" s="135">
        <v>0.64537155354920628</v>
      </c>
      <c r="O150" s="135">
        <f t="shared" si="40"/>
        <v>8.430376911765336E-2</v>
      </c>
      <c r="P150" s="135" t="str">
        <f t="shared" si="41"/>
        <v xml:space="preserve"> </v>
      </c>
      <c r="Q150" s="135"/>
      <c r="R150" s="135">
        <v>0.84432876812606961</v>
      </c>
      <c r="S150" s="135">
        <v>1.3855692484216732E-2</v>
      </c>
      <c r="T150" s="135">
        <f t="shared" si="42"/>
        <v>1.6410304856683378</v>
      </c>
      <c r="U150" s="135">
        <v>0.8541262222396997</v>
      </c>
      <c r="V150" s="135">
        <v>0.83453131401243941</v>
      </c>
      <c r="W150" s="135">
        <f t="shared" si="43"/>
        <v>1.9594908227260288E-2</v>
      </c>
      <c r="X150" s="135" t="str">
        <f t="shared" si="44"/>
        <v xml:space="preserve"> </v>
      </c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  <c r="AI150" s="135"/>
      <c r="AJ150" s="135"/>
      <c r="AK150" s="135"/>
      <c r="AL150" s="135"/>
      <c r="AM150" s="135">
        <v>1.0978386975868302</v>
      </c>
      <c r="AN150" s="135">
        <v>2.4920670820010427E-2</v>
      </c>
      <c r="AO150" s="135">
        <f t="shared" si="45"/>
        <v>2.269975623448945</v>
      </c>
      <c r="AP150" s="135">
        <v>1.1154602729153791</v>
      </c>
      <c r="AQ150" s="135">
        <v>1.0802171222582813</v>
      </c>
      <c r="AR150" s="135">
        <f t="shared" si="46"/>
        <v>3.5243150657097821E-2</v>
      </c>
      <c r="AS150" s="135" t="str">
        <f t="shared" si="47"/>
        <v xml:space="preserve"> </v>
      </c>
      <c r="AT150" s="135"/>
      <c r="AU150" s="135">
        <v>0.74359617370694986</v>
      </c>
      <c r="AV150" s="135">
        <v>4.4756760206496646E-2</v>
      </c>
      <c r="AW150" s="135">
        <f t="shared" si="48"/>
        <v>6.0189605311410892</v>
      </c>
      <c r="AX150" s="135">
        <v>0.77524398235290515</v>
      </c>
      <c r="AY150" s="135">
        <v>0.71194836506099446</v>
      </c>
      <c r="AZ150" s="135">
        <f t="shared" si="49"/>
        <v>6.3295617291910689E-2</v>
      </c>
      <c r="BA150" s="135" t="str">
        <f t="shared" si="50"/>
        <v xml:space="preserve"> </v>
      </c>
      <c r="BB150" s="135"/>
      <c r="BC150" s="135">
        <v>0.7616214263417429</v>
      </c>
      <c r="BD150" s="135">
        <v>4.2647592180942967E-2</v>
      </c>
      <c r="BE150" s="135">
        <f t="shared" si="51"/>
        <v>5.5995788335144345</v>
      </c>
      <c r="BF150" s="135">
        <v>0.79177782797416707</v>
      </c>
      <c r="BG150" s="135">
        <v>0.73146502470931873</v>
      </c>
      <c r="BH150" s="135">
        <f t="shared" si="52"/>
        <v>6.0312803264848336E-2</v>
      </c>
      <c r="BI150" s="135" t="str">
        <f t="shared" si="53"/>
        <v xml:space="preserve"> </v>
      </c>
      <c r="BJ150" s="135"/>
    </row>
    <row r="151" spans="1:62" x14ac:dyDescent="0.25">
      <c r="A151" t="s">
        <v>96</v>
      </c>
      <c r="B151" s="135">
        <v>0.90178267206575968</v>
      </c>
      <c r="C151" s="135">
        <v>8.2301572823833907E-2</v>
      </c>
      <c r="D151" s="135">
        <f t="shared" si="36"/>
        <v>9.1265418346641649</v>
      </c>
      <c r="E151" s="135">
        <v>0.95997867231181144</v>
      </c>
      <c r="F151" s="135">
        <v>0.84358667181970792</v>
      </c>
      <c r="G151" s="135">
        <f t="shared" si="37"/>
        <v>0.11639200049210352</v>
      </c>
      <c r="H151" s="135" t="str">
        <f t="shared" si="38"/>
        <v xml:space="preserve"> </v>
      </c>
      <c r="I151" s="135"/>
      <c r="J151" s="135">
        <v>0.53977413802444763</v>
      </c>
      <c r="K151" s="135">
        <v>4.440057920653516E-2</v>
      </c>
      <c r="L151" s="135">
        <f t="shared" si="39"/>
        <v>8.2257700172593573</v>
      </c>
      <c r="M151" s="135">
        <v>0.57117008866999852</v>
      </c>
      <c r="N151" s="135">
        <v>0.50837818737889684</v>
      </c>
      <c r="O151" s="135">
        <f t="shared" si="40"/>
        <v>6.2791901291101682E-2</v>
      </c>
      <c r="P151" s="135" t="str">
        <f t="shared" si="41"/>
        <v xml:space="preserve"> </v>
      </c>
      <c r="Q151" s="135"/>
      <c r="R151" s="135">
        <v>0.77831834818882073</v>
      </c>
      <c r="S151" s="135">
        <v>8.1487136277195296E-2</v>
      </c>
      <c r="T151" s="135">
        <f t="shared" si="42"/>
        <v>10.4696409209444</v>
      </c>
      <c r="U151" s="135">
        <v>0.83593845482989793</v>
      </c>
      <c r="V151" s="135">
        <v>0.72069824154774353</v>
      </c>
      <c r="W151" s="135">
        <f t="shared" si="43"/>
        <v>0.11524021328215439</v>
      </c>
      <c r="X151" s="135" t="str">
        <f t="shared" si="44"/>
        <v xml:space="preserve"> </v>
      </c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>
        <v>0.88975781883632588</v>
      </c>
      <c r="AN151" s="135">
        <v>2.8235927329311426E-2</v>
      </c>
      <c r="AO151" s="135">
        <f t="shared" si="45"/>
        <v>3.1734396407148098</v>
      </c>
      <c r="AP151" s="135">
        <v>0.90972363452397265</v>
      </c>
      <c r="AQ151" s="135">
        <v>0.8697920031486791</v>
      </c>
      <c r="AR151" s="135">
        <f t="shared" si="46"/>
        <v>3.9931631375293541E-2</v>
      </c>
      <c r="AS151" s="135" t="str">
        <f t="shared" si="47"/>
        <v xml:space="preserve"> </v>
      </c>
      <c r="AT151" s="135"/>
      <c r="AU151" s="135">
        <v>0.53662900415305048</v>
      </c>
      <c r="AV151" s="135">
        <v>8.3007195167475664E-3</v>
      </c>
      <c r="AW151" s="135">
        <f t="shared" si="48"/>
        <v>1.5468264764869364</v>
      </c>
      <c r="AX151" s="135">
        <v>0.54249849921207094</v>
      </c>
      <c r="AY151" s="135">
        <v>0.53075950909403002</v>
      </c>
      <c r="AZ151" s="135">
        <f t="shared" si="49"/>
        <v>1.1738990118040915E-2</v>
      </c>
      <c r="BA151" s="135" t="str">
        <f t="shared" si="50"/>
        <v xml:space="preserve"> </v>
      </c>
      <c r="BB151" s="135"/>
      <c r="BC151" s="135">
        <v>0.75922695156904219</v>
      </c>
      <c r="BD151" s="135">
        <v>7.8553790719030181E-2</v>
      </c>
      <c r="BE151" s="135">
        <f t="shared" si="51"/>
        <v>10.346549283674461</v>
      </c>
      <c r="BF151" s="135">
        <v>0.8147728696743769</v>
      </c>
      <c r="BG151" s="135">
        <v>0.70368103346370758</v>
      </c>
      <c r="BH151" s="135">
        <f t="shared" si="52"/>
        <v>0.11109183621066931</v>
      </c>
      <c r="BI151" s="135" t="str">
        <f t="shared" si="53"/>
        <v xml:space="preserve"> </v>
      </c>
      <c r="BJ151" s="135"/>
    </row>
    <row r="152" spans="1:62" x14ac:dyDescent="0.25">
      <c r="A152" t="s">
        <v>97</v>
      </c>
      <c r="B152" s="135">
        <v>1.556735039907418</v>
      </c>
      <c r="C152" s="135">
        <v>2.9897864656784047E-2</v>
      </c>
      <c r="D152" s="135">
        <f t="shared" si="36"/>
        <v>1.9205493478557618</v>
      </c>
      <c r="E152" s="135">
        <v>1.5778760227492206</v>
      </c>
      <c r="F152" s="135">
        <v>1.5355940570656157</v>
      </c>
      <c r="G152" s="135">
        <f t="shared" si="37"/>
        <v>4.2281965683604872E-2</v>
      </c>
      <c r="H152" s="135" t="str">
        <f t="shared" si="38"/>
        <v xml:space="preserve"> </v>
      </c>
      <c r="I152" s="135"/>
      <c r="J152" s="135">
        <v>0.8420722733589352</v>
      </c>
      <c r="K152" s="135">
        <v>0.10356837770734641</v>
      </c>
      <c r="L152" s="135">
        <f t="shared" si="39"/>
        <v>12.299226679703319</v>
      </c>
      <c r="M152" s="135">
        <v>0.91530617555228921</v>
      </c>
      <c r="N152" s="135">
        <v>0.76883837116558129</v>
      </c>
      <c r="O152" s="135">
        <f t="shared" si="40"/>
        <v>0.14646780438670792</v>
      </c>
      <c r="P152" s="135" t="str">
        <f t="shared" si="41"/>
        <v xml:space="preserve"> </v>
      </c>
      <c r="Q152" s="135"/>
      <c r="R152" s="135">
        <v>1.5365249480792382</v>
      </c>
      <c r="S152" s="135">
        <v>0.28695242108285812</v>
      </c>
      <c r="T152" s="135">
        <f t="shared" si="42"/>
        <v>18.675415680140333</v>
      </c>
      <c r="U152" s="135">
        <v>1.7394309509048245</v>
      </c>
      <c r="V152" s="135">
        <v>1.3336189452536522</v>
      </c>
      <c r="W152" s="135">
        <f t="shared" si="43"/>
        <v>0.40581200565117226</v>
      </c>
      <c r="X152" s="135" t="str">
        <f t="shared" si="44"/>
        <v xml:space="preserve"> </v>
      </c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>
        <v>1.3389524792838718</v>
      </c>
      <c r="AN152" s="135">
        <v>6.4372909487395102E-2</v>
      </c>
      <c r="AO152" s="135">
        <f t="shared" si="45"/>
        <v>4.8077068068781976</v>
      </c>
      <c r="AP152" s="135">
        <v>1.3844710001071137</v>
      </c>
      <c r="AQ152" s="135">
        <v>1.29343395846063</v>
      </c>
      <c r="AR152" s="135">
        <f t="shared" si="46"/>
        <v>9.103704164648363E-2</v>
      </c>
      <c r="AS152" s="135" t="str">
        <f t="shared" si="47"/>
        <v xml:space="preserve"> </v>
      </c>
      <c r="AT152" s="135"/>
      <c r="AU152" s="135">
        <v>0.64807620718264514</v>
      </c>
      <c r="AV152" s="135">
        <v>9.0769200289335258E-2</v>
      </c>
      <c r="AW152" s="135">
        <f t="shared" si="48"/>
        <v>14.005945486555113</v>
      </c>
      <c r="AX152" s="135">
        <v>0.71225972423011463</v>
      </c>
      <c r="AY152" s="135">
        <v>0.58389269013517553</v>
      </c>
      <c r="AZ152" s="135">
        <f t="shared" si="49"/>
        <v>0.1283670340949391</v>
      </c>
      <c r="BA152" s="135" t="str">
        <f t="shared" si="50"/>
        <v xml:space="preserve"> </v>
      </c>
      <c r="BB152" s="135"/>
      <c r="BC152" s="135">
        <v>1.4853839850176378</v>
      </c>
      <c r="BD152" s="135">
        <v>5.675202522417621E-2</v>
      </c>
      <c r="BE152" s="135">
        <f t="shared" si="51"/>
        <v>3.8206972605472331</v>
      </c>
      <c r="BF152" s="135">
        <v>1.5255137268997274</v>
      </c>
      <c r="BG152" s="135">
        <v>1.4452542431355482</v>
      </c>
      <c r="BH152" s="135">
        <f t="shared" si="52"/>
        <v>8.025948376417924E-2</v>
      </c>
      <c r="BI152" s="135" t="str">
        <f t="shared" si="53"/>
        <v xml:space="preserve"> </v>
      </c>
      <c r="BJ152" s="135"/>
    </row>
    <row r="153" spans="1:62" x14ac:dyDescent="0.25">
      <c r="A153" t="s">
        <v>98</v>
      </c>
      <c r="B153" s="135">
        <v>2.5682520155870252</v>
      </c>
      <c r="C153" s="135">
        <v>2.930455829904919E-2</v>
      </c>
      <c r="D153" s="135">
        <f t="shared" si="36"/>
        <v>1.1410312586613913</v>
      </c>
      <c r="E153" s="135">
        <v>2.5889734674799989</v>
      </c>
      <c r="F153" s="135">
        <v>2.5475305636940511</v>
      </c>
      <c r="G153" s="135">
        <f t="shared" si="37"/>
        <v>4.1442903785947838E-2</v>
      </c>
      <c r="H153" s="135" t="str">
        <f t="shared" si="38"/>
        <v xml:space="preserve"> </v>
      </c>
      <c r="I153" s="135"/>
      <c r="J153" s="135">
        <v>1.5000018286601997</v>
      </c>
      <c r="K153" s="135">
        <v>1.2439356455909135E-2</v>
      </c>
      <c r="L153" s="135">
        <f t="shared" si="39"/>
        <v>0.82928941940157219</v>
      </c>
      <c r="M153" s="135">
        <v>1.5087977819637755</v>
      </c>
      <c r="N153" s="135">
        <v>1.491205875356624</v>
      </c>
      <c r="O153" s="135">
        <f t="shared" si="40"/>
        <v>1.7591906607151486E-2</v>
      </c>
      <c r="P153" s="135" t="str">
        <f t="shared" si="41"/>
        <v xml:space="preserve"> </v>
      </c>
      <c r="Q153" s="135"/>
      <c r="R153" s="135">
        <v>2.2967379018926746</v>
      </c>
      <c r="S153" s="135">
        <v>3.6260183962816911E-2</v>
      </c>
      <c r="T153" s="135">
        <f t="shared" si="42"/>
        <v>1.5787689110253265</v>
      </c>
      <c r="U153" s="135">
        <v>2.3223777238598799</v>
      </c>
      <c r="V153" s="135">
        <v>2.2710980799254687</v>
      </c>
      <c r="W153" s="135">
        <f t="shared" si="43"/>
        <v>5.1279643934411201E-2</v>
      </c>
      <c r="X153" s="135" t="str">
        <f t="shared" si="44"/>
        <v xml:space="preserve"> </v>
      </c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  <c r="AI153" s="135"/>
      <c r="AJ153" s="135"/>
      <c r="AK153" s="135"/>
      <c r="AL153" s="135"/>
      <c r="AM153" s="135">
        <v>2.4466389785536728</v>
      </c>
      <c r="AN153" s="135">
        <v>0.12566836793011843</v>
      </c>
      <c r="AO153" s="135">
        <f t="shared" si="45"/>
        <v>5.1363674425070718</v>
      </c>
      <c r="AP153" s="135">
        <v>2.5354999336976998</v>
      </c>
      <c r="AQ153" s="135">
        <v>2.3577780234096464</v>
      </c>
      <c r="AR153" s="135">
        <f t="shared" si="46"/>
        <v>0.1777219102880534</v>
      </c>
      <c r="AS153" s="135" t="str">
        <f t="shared" si="47"/>
        <v xml:space="preserve"> </v>
      </c>
      <c r="AT153" s="135"/>
      <c r="AU153" s="135">
        <v>1.5332872063667953</v>
      </c>
      <c r="AV153" s="135">
        <v>0.10647520863942848</v>
      </c>
      <c r="AW153" s="135">
        <f t="shared" si="48"/>
        <v>6.9442442483901692</v>
      </c>
      <c r="AX153" s="135">
        <v>1.6085765484239847</v>
      </c>
      <c r="AY153" s="135">
        <v>1.4579978643096061</v>
      </c>
      <c r="AZ153" s="135">
        <f t="shared" si="49"/>
        <v>0.15057868411437858</v>
      </c>
      <c r="BA153" s="135" t="str">
        <f t="shared" si="50"/>
        <v xml:space="preserve"> </v>
      </c>
      <c r="BB153" s="135"/>
      <c r="BC153" s="135">
        <v>1.9637063102017871</v>
      </c>
      <c r="BD153" s="135">
        <v>4.1265292474986053E-2</v>
      </c>
      <c r="BE153" s="135">
        <f t="shared" si="51"/>
        <v>2.1013983741156133</v>
      </c>
      <c r="BF153" s="135">
        <v>1.9928852783384883</v>
      </c>
      <c r="BG153" s="135">
        <v>1.9345273420650861</v>
      </c>
      <c r="BH153" s="135">
        <f t="shared" si="52"/>
        <v>5.8357936273402133E-2</v>
      </c>
      <c r="BI153" s="135" t="str">
        <f t="shared" si="53"/>
        <v xml:space="preserve"> </v>
      </c>
      <c r="BJ153" s="135"/>
    </row>
    <row r="154" spans="1:62" x14ac:dyDescent="0.25">
      <c r="A154">
        <v>114</v>
      </c>
      <c r="B154" s="135">
        <v>27.200393206019029</v>
      </c>
      <c r="C154" s="135">
        <v>11.719003469529889</v>
      </c>
      <c r="D154" s="135">
        <f t="shared" si="36"/>
        <v>43.083948753125576</v>
      </c>
      <c r="E154" s="135">
        <v>42.216587731385751</v>
      </c>
      <c r="F154" s="135">
        <v>15.239961582004419</v>
      </c>
      <c r="G154" s="135">
        <f t="shared" si="37"/>
        <v>26.976626149381332</v>
      </c>
      <c r="H154" s="135" t="str">
        <f t="shared" si="38"/>
        <v>yes</v>
      </c>
      <c r="I154" s="135"/>
      <c r="J154" s="135">
        <v>18.241036663808195</v>
      </c>
      <c r="K154" s="135">
        <v>7.5190592161273768</v>
      </c>
      <c r="L154" s="135">
        <f t="shared" si="39"/>
        <v>41.220569612942256</v>
      </c>
      <c r="M154" s="135">
        <v>28.116209132324737</v>
      </c>
      <c r="N154" s="135">
        <v>10.63141320833487</v>
      </c>
      <c r="O154" s="135">
        <f t="shared" si="40"/>
        <v>17.484795923989868</v>
      </c>
      <c r="P154" s="135" t="str">
        <f t="shared" si="41"/>
        <v>yes</v>
      </c>
      <c r="Q154" s="135"/>
      <c r="R154" s="135">
        <v>19.262616565753291</v>
      </c>
      <c r="S154" s="135">
        <v>10.222168848945051</v>
      </c>
      <c r="T154" s="135">
        <f t="shared" si="42"/>
        <v>53.067395148792443</v>
      </c>
      <c r="U154" s="135">
        <v>39.314481811900066</v>
      </c>
      <c r="V154" s="135">
        <v>9.9083790033895269</v>
      </c>
      <c r="W154" s="135">
        <f t="shared" si="43"/>
        <v>29.406102808510539</v>
      </c>
      <c r="X154" s="135" t="str">
        <f t="shared" si="44"/>
        <v>yes</v>
      </c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  <c r="AI154" s="135"/>
      <c r="AJ154" s="135"/>
      <c r="AK154" s="135"/>
      <c r="AL154" s="135"/>
      <c r="AM154" s="135">
        <v>26.449242101760316</v>
      </c>
      <c r="AN154" s="135">
        <v>12.198725123112681</v>
      </c>
      <c r="AO154" s="135">
        <f t="shared" si="45"/>
        <v>46.121265313310431</v>
      </c>
      <c r="AP154" s="135">
        <v>43.79992227248443</v>
      </c>
      <c r="AQ154" s="135">
        <v>14.85229328191938</v>
      </c>
      <c r="AR154" s="135">
        <f t="shared" si="46"/>
        <v>28.94762899056505</v>
      </c>
      <c r="AS154" s="135" t="str">
        <f t="shared" si="47"/>
        <v>yes</v>
      </c>
      <c r="AT154" s="135"/>
      <c r="AU154" s="135">
        <v>16.820061272634916</v>
      </c>
      <c r="AV154" s="135">
        <v>9.223122415520324</v>
      </c>
      <c r="AW154" s="135">
        <f t="shared" si="48"/>
        <v>54.834059555571955</v>
      </c>
      <c r="AX154" s="135">
        <v>32.251332179692888</v>
      </c>
      <c r="AY154" s="135">
        <v>8.9247634926855675</v>
      </c>
      <c r="AZ154" s="135">
        <f t="shared" si="49"/>
        <v>23.32656868700732</v>
      </c>
      <c r="BA154" s="135" t="str">
        <f t="shared" si="50"/>
        <v>yes</v>
      </c>
      <c r="BB154" s="135"/>
      <c r="BC154" s="135">
        <v>20.702738782619605</v>
      </c>
      <c r="BD154" s="135">
        <v>9.9098549028330911</v>
      </c>
      <c r="BE154" s="135">
        <f t="shared" si="51"/>
        <v>47.867361931613743</v>
      </c>
      <c r="BF154" s="135">
        <v>36.491633932760635</v>
      </c>
      <c r="BG154" s="135">
        <v>10.865594377966231</v>
      </c>
      <c r="BH154" s="135">
        <f t="shared" si="52"/>
        <v>25.626039554794403</v>
      </c>
      <c r="BI154" s="135" t="str">
        <f t="shared" si="53"/>
        <v xml:space="preserve"> </v>
      </c>
      <c r="BJ154" s="135"/>
    </row>
    <row r="155" spans="1:62" x14ac:dyDescent="0.25">
      <c r="A155" t="s">
        <v>116</v>
      </c>
      <c r="B155" s="135">
        <v>15.333509303732534</v>
      </c>
      <c r="C155" s="135">
        <v>0.13229645679691188</v>
      </c>
      <c r="D155" s="135">
        <f t="shared" si="36"/>
        <v>0.86279307741188671</v>
      </c>
      <c r="E155" s="135">
        <v>15.427057025460648</v>
      </c>
      <c r="F155" s="135">
        <v>15.239961582004419</v>
      </c>
      <c r="G155" s="135">
        <f t="shared" si="37"/>
        <v>0.1870954434562293</v>
      </c>
      <c r="H155" s="135" t="str">
        <f t="shared" si="38"/>
        <v xml:space="preserve"> </v>
      </c>
      <c r="I155" s="135"/>
      <c r="J155" s="135">
        <v>10.636249381570769</v>
      </c>
      <c r="K155" s="135">
        <v>6.8393817816003013E-3</v>
      </c>
      <c r="L155" s="135">
        <f t="shared" si="39"/>
        <v>6.4302570729967742E-2</v>
      </c>
      <c r="M155" s="135">
        <v>10.641085554806669</v>
      </c>
      <c r="N155" s="135">
        <v>10.63141320833487</v>
      </c>
      <c r="O155" s="135">
        <f t="shared" si="40"/>
        <v>9.6723464717989316E-3</v>
      </c>
      <c r="P155" s="135" t="str">
        <f t="shared" si="41"/>
        <v xml:space="preserve"> </v>
      </c>
      <c r="Q155" s="135"/>
      <c r="R155" s="135">
        <v>10.099108832647788</v>
      </c>
      <c r="S155" s="135">
        <v>0.26973271128615933</v>
      </c>
      <c r="T155" s="135">
        <f t="shared" si="42"/>
        <v>2.6708565652266638</v>
      </c>
      <c r="U155" s="135">
        <v>10.28983866190605</v>
      </c>
      <c r="V155" s="135">
        <v>9.9083790033895269</v>
      </c>
      <c r="W155" s="135">
        <f t="shared" si="43"/>
        <v>0.38145965851652264</v>
      </c>
      <c r="X155" s="135" t="str">
        <f t="shared" si="44"/>
        <v xml:space="preserve"> </v>
      </c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  <c r="AI155" s="135"/>
      <c r="AJ155" s="135"/>
      <c r="AK155" s="135"/>
      <c r="AL155" s="135"/>
      <c r="AM155" s="135">
        <v>15.103241030752452</v>
      </c>
      <c r="AN155" s="135">
        <v>0.35489370984675178</v>
      </c>
      <c r="AO155" s="135">
        <f t="shared" si="45"/>
        <v>2.3497851164801995</v>
      </c>
      <c r="AP155" s="135">
        <v>15.354188779585524</v>
      </c>
      <c r="AQ155" s="135">
        <v>14.85229328191938</v>
      </c>
      <c r="AR155" s="135">
        <f t="shared" si="46"/>
        <v>0.50189549766614405</v>
      </c>
      <c r="AS155" s="135" t="str">
        <f t="shared" si="47"/>
        <v xml:space="preserve"> </v>
      </c>
      <c r="AT155" s="135"/>
      <c r="AU155" s="135">
        <v>9.612593722655026</v>
      </c>
      <c r="AV155" s="135">
        <v>0.97273883983300757</v>
      </c>
      <c r="AW155" s="135">
        <f t="shared" si="48"/>
        <v>10.119421125023209</v>
      </c>
      <c r="AX155" s="135">
        <v>10.300423952624485</v>
      </c>
      <c r="AY155" s="135">
        <v>8.9247634926855675</v>
      </c>
      <c r="AZ155" s="135">
        <f t="shared" si="49"/>
        <v>1.3756604599389171</v>
      </c>
      <c r="BA155" s="135" t="str">
        <f t="shared" si="50"/>
        <v xml:space="preserve"> </v>
      </c>
      <c r="BB155" s="135"/>
      <c r="BC155" s="135">
        <v>11.804891712409468</v>
      </c>
      <c r="BD155" s="135">
        <v>1.3283670294705086</v>
      </c>
      <c r="BE155" s="135">
        <f t="shared" si="51"/>
        <v>11.252682886316615</v>
      </c>
      <c r="BF155" s="135">
        <v>12.744189046852703</v>
      </c>
      <c r="BG155" s="135">
        <v>10.865594377966231</v>
      </c>
      <c r="BH155" s="135">
        <f t="shared" si="52"/>
        <v>1.878594668886473</v>
      </c>
      <c r="BI155" s="135" t="str">
        <f t="shared" si="53"/>
        <v xml:space="preserve"> </v>
      </c>
      <c r="BJ155" s="135"/>
    </row>
    <row r="156" spans="1:62" x14ac:dyDescent="0.25">
      <c r="A156" t="s">
        <v>113</v>
      </c>
      <c r="B156" s="135">
        <v>17.899283545213969</v>
      </c>
      <c r="C156" s="135">
        <v>0.14587972322020507</v>
      </c>
      <c r="D156" s="135">
        <f t="shared" si="36"/>
        <v>0.81500314161575127</v>
      </c>
      <c r="E156" s="135">
        <v>18.002436086740865</v>
      </c>
      <c r="F156" s="135">
        <v>17.796131003687073</v>
      </c>
      <c r="G156" s="135">
        <f t="shared" si="37"/>
        <v>0.2063050830537918</v>
      </c>
      <c r="H156" s="135" t="str">
        <f t="shared" si="38"/>
        <v xml:space="preserve"> </v>
      </c>
      <c r="I156" s="135"/>
      <c r="J156" s="135">
        <v>12.039926993812976</v>
      </c>
      <c r="K156" s="135">
        <v>0.19176141264380875</v>
      </c>
      <c r="L156" s="135">
        <f t="shared" si="39"/>
        <v>1.5927124204519698</v>
      </c>
      <c r="M156" s="135">
        <v>12.175522789063301</v>
      </c>
      <c r="N156" s="135">
        <v>11.904331198562653</v>
      </c>
      <c r="O156" s="135">
        <f t="shared" si="40"/>
        <v>0.27119159050064745</v>
      </c>
      <c r="P156" s="135" t="str">
        <f t="shared" si="41"/>
        <v xml:space="preserve"> </v>
      </c>
      <c r="Q156" s="135"/>
      <c r="R156" s="135">
        <v>12.59761658551213</v>
      </c>
      <c r="S156" s="135">
        <v>9.8645632260068186E-2</v>
      </c>
      <c r="T156" s="135">
        <f t="shared" si="42"/>
        <v>0.78304996497127433</v>
      </c>
      <c r="U156" s="135">
        <v>12.667369581017502</v>
      </c>
      <c r="V156" s="135">
        <v>12.527863590006758</v>
      </c>
      <c r="W156" s="135">
        <f t="shared" si="43"/>
        <v>0.13950599101074346</v>
      </c>
      <c r="X156" s="135" t="str">
        <f t="shared" si="44"/>
        <v xml:space="preserve"> </v>
      </c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  <c r="AI156" s="135"/>
      <c r="AJ156" s="135"/>
      <c r="AK156" s="135"/>
      <c r="AL156" s="135"/>
      <c r="AM156" s="135">
        <v>17.18242206571016</v>
      </c>
      <c r="AN156" s="135">
        <v>1.9322772939372914</v>
      </c>
      <c r="AO156" s="135">
        <f t="shared" si="45"/>
        <v>11.245663076763849</v>
      </c>
      <c r="AP156" s="135">
        <v>18.548748443385985</v>
      </c>
      <c r="AQ156" s="135">
        <v>15.816095688034336</v>
      </c>
      <c r="AR156" s="135">
        <f t="shared" si="46"/>
        <v>2.7326527553516495</v>
      </c>
      <c r="AS156" s="135" t="str">
        <f t="shared" si="47"/>
        <v xml:space="preserve"> </v>
      </c>
      <c r="AT156" s="135"/>
      <c r="AU156" s="135">
        <v>11.53710023014804</v>
      </c>
      <c r="AV156" s="135">
        <v>1.4664154837208321</v>
      </c>
      <c r="AW156" s="135">
        <f t="shared" si="48"/>
        <v>12.71043376990767</v>
      </c>
      <c r="AX156" s="135">
        <v>12.574012562723995</v>
      </c>
      <c r="AY156" s="135">
        <v>10.500187897572085</v>
      </c>
      <c r="AZ156" s="135">
        <f t="shared" si="49"/>
        <v>2.0738246651519106</v>
      </c>
      <c r="BA156" s="135" t="str">
        <f t="shared" si="50"/>
        <v xml:space="preserve"> </v>
      </c>
      <c r="BB156" s="135"/>
      <c r="BC156" s="135">
        <v>12.137441946458559</v>
      </c>
      <c r="BD156" s="135">
        <v>1.0016028919653315</v>
      </c>
      <c r="BE156" s="135">
        <f t="shared" si="51"/>
        <v>8.2521745223059746</v>
      </c>
      <c r="BF156" s="135">
        <v>12.84568214342328</v>
      </c>
      <c r="BG156" s="135">
        <v>11.429201749493837</v>
      </c>
      <c r="BH156" s="135">
        <f t="shared" si="52"/>
        <v>1.4164803939294437</v>
      </c>
      <c r="BI156" s="135" t="str">
        <f t="shared" si="53"/>
        <v xml:space="preserve"> </v>
      </c>
      <c r="BJ156" s="135"/>
    </row>
    <row r="157" spans="1:62" x14ac:dyDescent="0.25">
      <c r="A157" t="s">
        <v>114</v>
      </c>
      <c r="B157" s="135">
        <v>34.036944009741319</v>
      </c>
      <c r="C157" s="135">
        <v>1.2017641884040635</v>
      </c>
      <c r="D157" s="135">
        <f t="shared" si="36"/>
        <v>3.5307640664218285</v>
      </c>
      <c r="E157" s="135">
        <v>34.886719616749026</v>
      </c>
      <c r="F157" s="135">
        <v>33.187168402733612</v>
      </c>
      <c r="G157" s="135">
        <f t="shared" si="37"/>
        <v>1.6995512140154148</v>
      </c>
      <c r="H157" s="135" t="str">
        <f t="shared" si="38"/>
        <v xml:space="preserve"> </v>
      </c>
      <c r="I157" s="135"/>
      <c r="J157" s="135">
        <v>24.264474594947302</v>
      </c>
      <c r="K157" s="135">
        <v>0.82945449633438928</v>
      </c>
      <c r="L157" s="135">
        <f t="shared" si="39"/>
        <v>3.4183905078542693</v>
      </c>
      <c r="M157" s="135">
        <v>24.850987493991106</v>
      </c>
      <c r="N157" s="135">
        <v>23.677961695903495</v>
      </c>
      <c r="O157" s="135">
        <f t="shared" si="40"/>
        <v>1.1730257980876111</v>
      </c>
      <c r="P157" s="135" t="str">
        <f t="shared" si="41"/>
        <v xml:space="preserve"> </v>
      </c>
      <c r="Q157" s="135"/>
      <c r="R157" s="135">
        <v>21.010809241807145</v>
      </c>
      <c r="S157" s="135">
        <v>0.80046583794967285</v>
      </c>
      <c r="T157" s="135">
        <f t="shared" si="42"/>
        <v>3.8097810928524933</v>
      </c>
      <c r="U157" s="135">
        <v>21.576824063929539</v>
      </c>
      <c r="V157" s="135">
        <v>20.444794419684751</v>
      </c>
      <c r="W157" s="135">
        <f t="shared" si="43"/>
        <v>1.1320296442447884</v>
      </c>
      <c r="X157" s="135" t="str">
        <f t="shared" si="44"/>
        <v xml:space="preserve"> </v>
      </c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  <c r="AI157" s="135"/>
      <c r="AJ157" s="135"/>
      <c r="AK157" s="135"/>
      <c r="AL157" s="135"/>
      <c r="AM157" s="135">
        <v>29.994911111229214</v>
      </c>
      <c r="AN157" s="135">
        <v>0.84353679276906035</v>
      </c>
      <c r="AO157" s="135">
        <f t="shared" si="45"/>
        <v>2.8122663529189955</v>
      </c>
      <c r="AP157" s="135">
        <v>30.591381697576388</v>
      </c>
      <c r="AQ157" s="135">
        <v>29.398440524882044</v>
      </c>
      <c r="AR157" s="135">
        <f t="shared" si="46"/>
        <v>1.1929411726943435</v>
      </c>
      <c r="AS157" s="135" t="str">
        <f t="shared" si="47"/>
        <v xml:space="preserve"> </v>
      </c>
      <c r="AT157" s="135"/>
      <c r="AU157" s="135">
        <v>14.819224818172184</v>
      </c>
      <c r="AV157" s="135">
        <v>1.6980407266957207</v>
      </c>
      <c r="AW157" s="135">
        <f t="shared" si="48"/>
        <v>11.458364034085546</v>
      </c>
      <c r="AX157" s="135">
        <v>16.01992093074967</v>
      </c>
      <c r="AY157" s="135">
        <v>13.618528705594697</v>
      </c>
      <c r="AZ157" s="135">
        <f t="shared" si="49"/>
        <v>2.4013922251549733</v>
      </c>
      <c r="BA157" s="135" t="str">
        <f t="shared" si="50"/>
        <v xml:space="preserve"> </v>
      </c>
      <c r="BB157" s="135"/>
      <c r="BC157" s="135">
        <v>32.627725530072624</v>
      </c>
      <c r="BD157" s="135">
        <v>5.4643916668487629</v>
      </c>
      <c r="BE157" s="135">
        <f t="shared" si="51"/>
        <v>16.747694110066888</v>
      </c>
      <c r="BF157" s="135">
        <v>36.491633932760635</v>
      </c>
      <c r="BG157" s="135">
        <v>28.763817127384609</v>
      </c>
      <c r="BH157" s="135">
        <f t="shared" si="52"/>
        <v>7.7278168053760261</v>
      </c>
      <c r="BI157" s="135" t="str">
        <f t="shared" si="53"/>
        <v xml:space="preserve"> </v>
      </c>
      <c r="BJ157" s="135"/>
    </row>
    <row r="158" spans="1:62" x14ac:dyDescent="0.25">
      <c r="A158" t="s">
        <v>117</v>
      </c>
      <c r="B158" s="135">
        <v>41.531835965388304</v>
      </c>
      <c r="C158" s="135">
        <v>0.9683852343324747</v>
      </c>
      <c r="D158" s="135">
        <f t="shared" si="36"/>
        <v>2.3316696982514937</v>
      </c>
      <c r="E158" s="135">
        <v>42.216587731385751</v>
      </c>
      <c r="F158" s="135">
        <v>40.847084199390856</v>
      </c>
      <c r="G158" s="135">
        <f t="shared" si="37"/>
        <v>1.3695035319948943</v>
      </c>
      <c r="H158" s="135" t="str">
        <f t="shared" si="38"/>
        <v xml:space="preserve"> </v>
      </c>
      <c r="I158" s="135"/>
      <c r="J158" s="135">
        <v>26.023495684901739</v>
      </c>
      <c r="K158" s="135">
        <v>2.9595437395061417</v>
      </c>
      <c r="L158" s="135">
        <f t="shared" si="39"/>
        <v>11.372583358288809</v>
      </c>
      <c r="M158" s="135">
        <v>28.116209132324737</v>
      </c>
      <c r="N158" s="135">
        <v>23.930782237478738</v>
      </c>
      <c r="O158" s="135">
        <f t="shared" si="40"/>
        <v>4.1854268948459996</v>
      </c>
      <c r="P158" s="135" t="str">
        <f t="shared" si="41"/>
        <v xml:space="preserve"> </v>
      </c>
      <c r="Q158" s="135"/>
      <c r="R158" s="135">
        <v>33.342931603046111</v>
      </c>
      <c r="S158" s="135">
        <v>8.445047293753154</v>
      </c>
      <c r="T158" s="135">
        <f t="shared" si="42"/>
        <v>25.327848775545696</v>
      </c>
      <c r="U158" s="135">
        <v>39.314481811900066</v>
      </c>
      <c r="V158" s="135">
        <v>27.371381394192159</v>
      </c>
      <c r="W158" s="135">
        <f t="shared" si="43"/>
        <v>11.943100417707907</v>
      </c>
      <c r="X158" s="135" t="str">
        <f t="shared" si="44"/>
        <v xml:space="preserve"> </v>
      </c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  <c r="AI158" s="135"/>
      <c r="AJ158" s="135"/>
      <c r="AK158" s="135"/>
      <c r="AL158" s="135"/>
      <c r="AM158" s="135">
        <v>43.516394199349435</v>
      </c>
      <c r="AN158" s="135">
        <v>0.40096924634114978</v>
      </c>
      <c r="AO158" s="135">
        <f t="shared" si="45"/>
        <v>0.92142111891050071</v>
      </c>
      <c r="AP158" s="135">
        <v>43.79992227248443</v>
      </c>
      <c r="AQ158" s="135">
        <v>43.232866126214439</v>
      </c>
      <c r="AR158" s="135">
        <f t="shared" si="46"/>
        <v>0.56705614626999079</v>
      </c>
      <c r="AS158" s="135" t="str">
        <f t="shared" si="47"/>
        <v xml:space="preserve"> </v>
      </c>
      <c r="AT158" s="135"/>
      <c r="AU158" s="135">
        <v>31.311326319564415</v>
      </c>
      <c r="AV158" s="135">
        <v>1.3293690361039434</v>
      </c>
      <c r="AW158" s="135">
        <f t="shared" si="48"/>
        <v>4.2456490745117588</v>
      </c>
      <c r="AX158" s="135">
        <v>32.251332179692888</v>
      </c>
      <c r="AY158" s="135">
        <v>30.371320459435946</v>
      </c>
      <c r="AZ158" s="135">
        <f t="shared" si="49"/>
        <v>1.8800117202569417</v>
      </c>
      <c r="BA158" s="135" t="str">
        <f t="shared" si="50"/>
        <v xml:space="preserve"> </v>
      </c>
      <c r="BB158" s="135"/>
      <c r="BC158" s="135">
        <v>26.240895941537779</v>
      </c>
      <c r="BD158" s="135">
        <v>1.9960595479901231</v>
      </c>
      <c r="BE158" s="135">
        <f t="shared" si="51"/>
        <v>7.6066745298527678</v>
      </c>
      <c r="BF158" s="135">
        <v>27.65232318357377</v>
      </c>
      <c r="BG158" s="135">
        <v>24.829468699501785</v>
      </c>
      <c r="BH158" s="135">
        <f t="shared" si="52"/>
        <v>2.8228544840719856</v>
      </c>
      <c r="BI158" s="135" t="str">
        <f t="shared" si="53"/>
        <v xml:space="preserve"> </v>
      </c>
      <c r="BJ158" s="135"/>
    </row>
    <row r="159" spans="1:62" x14ac:dyDescent="0.25">
      <c r="A159">
        <v>115</v>
      </c>
      <c r="B159" s="135">
        <v>11.013015714893665</v>
      </c>
      <c r="C159" s="135">
        <v>9.1748446363801719</v>
      </c>
      <c r="D159" s="135">
        <f t="shared" si="36"/>
        <v>83.309103281968376</v>
      </c>
      <c r="E159" s="135">
        <v>25.763714369522102</v>
      </c>
      <c r="F159" s="135">
        <v>4.2641825532055799</v>
      </c>
      <c r="G159" s="135">
        <f t="shared" si="37"/>
        <v>21.499531816316523</v>
      </c>
      <c r="H159" s="135" t="str">
        <f t="shared" si="38"/>
        <v>yes</v>
      </c>
      <c r="I159" s="135"/>
      <c r="J159" s="135">
        <v>6.8977001885251115</v>
      </c>
      <c r="K159" s="135">
        <v>5.6863161967317977</v>
      </c>
      <c r="L159" s="135">
        <f t="shared" si="39"/>
        <v>82.437856695938308</v>
      </c>
      <c r="M159" s="135">
        <v>16.912427989484868</v>
      </c>
      <c r="N159" s="135">
        <v>2.3543774069745713</v>
      </c>
      <c r="O159" s="135">
        <f t="shared" si="40"/>
        <v>14.558050582510297</v>
      </c>
      <c r="P159" s="135" t="str">
        <f t="shared" si="41"/>
        <v>yes</v>
      </c>
      <c r="Q159" s="135"/>
      <c r="R159" s="135">
        <v>8.847928381692391</v>
      </c>
      <c r="S159" s="135">
        <v>7.6753090576706784</v>
      </c>
      <c r="T159" s="135">
        <f t="shared" si="42"/>
        <v>86.746961848741606</v>
      </c>
      <c r="U159" s="135">
        <v>23.062773346638892</v>
      </c>
      <c r="V159" s="135">
        <v>3.6712645516691338</v>
      </c>
      <c r="W159" s="135">
        <f t="shared" si="43"/>
        <v>19.391508794969759</v>
      </c>
      <c r="X159" s="135" t="str">
        <f t="shared" si="44"/>
        <v>yes</v>
      </c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  <c r="AI159" s="135"/>
      <c r="AJ159" s="135"/>
      <c r="AK159" s="135"/>
      <c r="AL159" s="135"/>
      <c r="AM159" s="135">
        <v>9.6518076505609187</v>
      </c>
      <c r="AN159" s="135">
        <v>7.7964839535659873</v>
      </c>
      <c r="AO159" s="135">
        <f t="shared" si="45"/>
        <v>80.77744849290373</v>
      </c>
      <c r="AP159" s="135">
        <v>22.450761082486839</v>
      </c>
      <c r="AQ159" s="135">
        <v>4.3162280175670924</v>
      </c>
      <c r="AR159" s="135">
        <f t="shared" si="46"/>
        <v>18.134533064919747</v>
      </c>
      <c r="AS159" s="135" t="str">
        <f t="shared" si="47"/>
        <v>yes</v>
      </c>
      <c r="AT159" s="135"/>
      <c r="AU159" s="135">
        <v>6.460283057421643</v>
      </c>
      <c r="AV159" s="135">
        <v>5.6272578788956062</v>
      </c>
      <c r="AW159" s="135">
        <f t="shared" si="48"/>
        <v>87.105438397640356</v>
      </c>
      <c r="AX159" s="135">
        <v>15.560072910972007</v>
      </c>
      <c r="AY159" s="135">
        <v>2.1050998723316838</v>
      </c>
      <c r="AZ159" s="135">
        <f t="shared" si="49"/>
        <v>13.454973038640324</v>
      </c>
      <c r="BA159" s="135" t="str">
        <f t="shared" si="50"/>
        <v>yes</v>
      </c>
      <c r="BB159" s="135"/>
      <c r="BC159" s="135">
        <v>6.8617778752494409</v>
      </c>
      <c r="BD159" s="135">
        <v>4.7225945929176616</v>
      </c>
      <c r="BE159" s="135">
        <f t="shared" si="51"/>
        <v>68.824649803255028</v>
      </c>
      <c r="BF159" s="135">
        <v>14.814979568756881</v>
      </c>
      <c r="BG159" s="135">
        <v>3.374134983904213</v>
      </c>
      <c r="BH159" s="135">
        <f t="shared" si="52"/>
        <v>11.440844584852668</v>
      </c>
      <c r="BI159" s="135" t="str">
        <f t="shared" si="53"/>
        <v>yes</v>
      </c>
      <c r="BJ159" s="135"/>
    </row>
    <row r="160" spans="1:62" x14ac:dyDescent="0.25">
      <c r="A160" t="s">
        <v>116</v>
      </c>
      <c r="B160" s="135">
        <v>4.2918551057231786</v>
      </c>
      <c r="C160" s="135">
        <v>3.9134899075879311E-2</v>
      </c>
      <c r="D160" s="135">
        <f t="shared" si="36"/>
        <v>0.911841106278099</v>
      </c>
      <c r="E160" s="135">
        <v>4.3195276582407773</v>
      </c>
      <c r="F160" s="135">
        <v>4.2641825532055799</v>
      </c>
      <c r="G160" s="135">
        <f t="shared" si="37"/>
        <v>5.5345105035197406E-2</v>
      </c>
      <c r="H160" s="135" t="str">
        <f t="shared" si="38"/>
        <v xml:space="preserve"> </v>
      </c>
      <c r="I160" s="135"/>
      <c r="J160" s="135">
        <v>2.3604654893423289</v>
      </c>
      <c r="K160" s="135">
        <v>8.6098486531677697E-3</v>
      </c>
      <c r="L160" s="135">
        <f t="shared" si="39"/>
        <v>0.36475215130413274</v>
      </c>
      <c r="M160" s="135">
        <v>2.3665535717100861</v>
      </c>
      <c r="N160" s="135">
        <v>2.3543774069745713</v>
      </c>
      <c r="O160" s="135">
        <f t="shared" si="40"/>
        <v>1.217616473551475E-2</v>
      </c>
      <c r="P160" s="135" t="str">
        <f t="shared" si="41"/>
        <v xml:space="preserve"> </v>
      </c>
      <c r="Q160" s="135"/>
      <c r="R160" s="135">
        <v>4.1524876752188273</v>
      </c>
      <c r="S160" s="135">
        <v>6.5628858408451327E-2</v>
      </c>
      <c r="T160" s="135">
        <f t="shared" si="42"/>
        <v>1.5804708777369898</v>
      </c>
      <c r="U160" s="135">
        <v>4.1988942860409857</v>
      </c>
      <c r="V160" s="135">
        <v>4.106081064396669</v>
      </c>
      <c r="W160" s="135">
        <f t="shared" si="43"/>
        <v>9.2813221644316712E-2</v>
      </c>
      <c r="X160" s="135" t="str">
        <f t="shared" si="44"/>
        <v xml:space="preserve"> </v>
      </c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  <c r="AI160" s="135"/>
      <c r="AJ160" s="135"/>
      <c r="AK160" s="135"/>
      <c r="AL160" s="135"/>
      <c r="AM160" s="135">
        <v>4.4829949507548124</v>
      </c>
      <c r="AN160" s="135">
        <v>0.23584405866944461</v>
      </c>
      <c r="AO160" s="135">
        <f t="shared" si="45"/>
        <v>5.2608593420283682</v>
      </c>
      <c r="AP160" s="135">
        <v>4.6497618839425323</v>
      </c>
      <c r="AQ160" s="135">
        <v>4.3162280175670924</v>
      </c>
      <c r="AR160" s="135">
        <f t="shared" si="46"/>
        <v>0.33353386637543991</v>
      </c>
      <c r="AS160" s="135" t="str">
        <f t="shared" si="47"/>
        <v xml:space="preserve"> </v>
      </c>
      <c r="AT160" s="135"/>
      <c r="AU160" s="135">
        <v>2.4063791195447073</v>
      </c>
      <c r="AV160" s="135">
        <v>0.42607319747021444</v>
      </c>
      <c r="AW160" s="135">
        <f t="shared" si="48"/>
        <v>17.705987972120891</v>
      </c>
      <c r="AX160" s="135">
        <v>2.7076583667577308</v>
      </c>
      <c r="AY160" s="135">
        <v>2.1050998723316838</v>
      </c>
      <c r="AZ160" s="135">
        <f t="shared" si="49"/>
        <v>0.60255849442604692</v>
      </c>
      <c r="BA160" s="135" t="str">
        <f t="shared" si="50"/>
        <v xml:space="preserve"> </v>
      </c>
      <c r="BB160" s="135"/>
      <c r="BC160" s="135">
        <v>4.4647240371017265</v>
      </c>
      <c r="BD160" s="135">
        <v>0.40899264842166883</v>
      </c>
      <c r="BE160" s="135">
        <f t="shared" si="51"/>
        <v>9.1605359037412359</v>
      </c>
      <c r="BF160" s="135">
        <v>4.7539255122561288</v>
      </c>
      <c r="BG160" s="135">
        <v>4.1755225619473242</v>
      </c>
      <c r="BH160" s="135">
        <f t="shared" si="52"/>
        <v>0.57840295030880462</v>
      </c>
      <c r="BI160" s="135" t="str">
        <f t="shared" si="53"/>
        <v xml:space="preserve"> </v>
      </c>
      <c r="BJ160" s="135"/>
    </row>
    <row r="161" spans="1:62" x14ac:dyDescent="0.25">
      <c r="A161" t="s">
        <v>113</v>
      </c>
      <c r="B161" s="135">
        <v>5.6614807495276356</v>
      </c>
      <c r="C161" s="135">
        <v>0.63373181689424607</v>
      </c>
      <c r="D161" s="135">
        <f t="shared" si="36"/>
        <v>11.193746741029214</v>
      </c>
      <c r="E161" s="135">
        <v>6.1095968147072295</v>
      </c>
      <c r="F161" s="135">
        <v>5.2133646843480417</v>
      </c>
      <c r="G161" s="135">
        <f t="shared" si="37"/>
        <v>0.89623213035918781</v>
      </c>
      <c r="H161" s="135" t="str">
        <f t="shared" si="38"/>
        <v xml:space="preserve"> </v>
      </c>
      <c r="I161" s="135"/>
      <c r="J161" s="135">
        <v>3.8593519738940323</v>
      </c>
      <c r="K161" s="135">
        <v>0.49999831242715725</v>
      </c>
      <c r="L161" s="135">
        <f t="shared" si="39"/>
        <v>12.955499156576433</v>
      </c>
      <c r="M161" s="135">
        <v>4.2129041711931077</v>
      </c>
      <c r="N161" s="135">
        <v>3.5057997765949569</v>
      </c>
      <c r="O161" s="135">
        <f t="shared" si="40"/>
        <v>0.70710439459815078</v>
      </c>
      <c r="P161" s="135" t="str">
        <f t="shared" si="41"/>
        <v xml:space="preserve"> </v>
      </c>
      <c r="Q161" s="135"/>
      <c r="R161" s="135">
        <v>3.8745768676122481</v>
      </c>
      <c r="S161" s="135">
        <v>0.28752703460422729</v>
      </c>
      <c r="T161" s="135">
        <f t="shared" si="42"/>
        <v>7.4208628304080868</v>
      </c>
      <c r="U161" s="135">
        <v>4.0778891835553619</v>
      </c>
      <c r="V161" s="135">
        <v>3.6712645516691338</v>
      </c>
      <c r="W161" s="135">
        <f t="shared" si="43"/>
        <v>0.40662463188622811</v>
      </c>
      <c r="X161" s="135" t="str">
        <f t="shared" si="44"/>
        <v xml:space="preserve"> </v>
      </c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  <c r="AI161" s="135"/>
      <c r="AJ161" s="135"/>
      <c r="AK161" s="135"/>
      <c r="AL161" s="135"/>
      <c r="AM161" s="135">
        <v>5.2898347477705503</v>
      </c>
      <c r="AN161" s="135">
        <v>0.1486773279019922</v>
      </c>
      <c r="AO161" s="135">
        <f t="shared" si="45"/>
        <v>2.8106232990483044</v>
      </c>
      <c r="AP161" s="135">
        <v>5.3949654945387371</v>
      </c>
      <c r="AQ161" s="135">
        <v>5.1847040010023635</v>
      </c>
      <c r="AR161" s="135">
        <f t="shared" si="46"/>
        <v>0.21026149353637358</v>
      </c>
      <c r="AS161" s="135" t="str">
        <f t="shared" si="47"/>
        <v xml:space="preserve"> </v>
      </c>
      <c r="AT161" s="135"/>
      <c r="AU161" s="135">
        <v>3.6910046397200098</v>
      </c>
      <c r="AV161" s="135">
        <v>0.10700752633617887</v>
      </c>
      <c r="AW161" s="135">
        <f t="shared" si="48"/>
        <v>2.8991436419406993</v>
      </c>
      <c r="AX161" s="135">
        <v>3.7666703872303136</v>
      </c>
      <c r="AY161" s="135">
        <v>3.6153388922097065</v>
      </c>
      <c r="AZ161" s="135">
        <f t="shared" si="49"/>
        <v>0.15133149502060705</v>
      </c>
      <c r="BA161" s="135" t="str">
        <f t="shared" si="50"/>
        <v xml:space="preserve"> </v>
      </c>
      <c r="BB161" s="135"/>
      <c r="BC161" s="135">
        <v>3.4374847323086621</v>
      </c>
      <c r="BD161" s="135">
        <v>8.959007336652812E-2</v>
      </c>
      <c r="BE161" s="135">
        <f t="shared" si="51"/>
        <v>2.6062682555206056</v>
      </c>
      <c r="BF161" s="135">
        <v>3.5008344807131118</v>
      </c>
      <c r="BG161" s="135">
        <v>3.374134983904213</v>
      </c>
      <c r="BH161" s="135">
        <f t="shared" si="52"/>
        <v>0.1266994968088988</v>
      </c>
      <c r="BI161" s="135" t="str">
        <f t="shared" si="53"/>
        <v xml:space="preserve"> </v>
      </c>
      <c r="BJ161" s="135"/>
    </row>
    <row r="162" spans="1:62" x14ac:dyDescent="0.25">
      <c r="A162" t="s">
        <v>114</v>
      </c>
      <c r="B162" s="135">
        <v>8.45761627938451</v>
      </c>
      <c r="C162" s="135">
        <v>0.40360279130666865</v>
      </c>
      <c r="D162" s="135">
        <f t="shared" si="36"/>
        <v>4.7720631673779392</v>
      </c>
      <c r="E162" s="135">
        <v>8.7430065500232779</v>
      </c>
      <c r="F162" s="135">
        <v>8.1722260087457421</v>
      </c>
      <c r="G162" s="135">
        <f t="shared" si="37"/>
        <v>0.57078054127753575</v>
      </c>
      <c r="H162" s="135" t="str">
        <f t="shared" si="38"/>
        <v xml:space="preserve"> </v>
      </c>
      <c r="I162" s="135"/>
      <c r="J162" s="135">
        <v>5.5189514179524082</v>
      </c>
      <c r="K162" s="135">
        <v>0.20558595311877195</v>
      </c>
      <c r="L162" s="135">
        <f t="shared" si="39"/>
        <v>3.7250908288489084</v>
      </c>
      <c r="M162" s="135">
        <v>5.6643226395193995</v>
      </c>
      <c r="N162" s="135">
        <v>5.3735801963854168</v>
      </c>
      <c r="O162" s="135">
        <f t="shared" si="40"/>
        <v>0.29074244313398268</v>
      </c>
      <c r="P162" s="135" t="str">
        <f t="shared" si="41"/>
        <v xml:space="preserve"> </v>
      </c>
      <c r="Q162" s="135"/>
      <c r="R162" s="135">
        <v>6.3181294520790203</v>
      </c>
      <c r="S162" s="135">
        <v>0.42573620210395502</v>
      </c>
      <c r="T162" s="135">
        <f t="shared" si="42"/>
        <v>6.7383266729975562</v>
      </c>
      <c r="U162" s="135">
        <v>6.61917040758334</v>
      </c>
      <c r="V162" s="135">
        <v>6.0170884965747007</v>
      </c>
      <c r="W162" s="135">
        <f t="shared" si="43"/>
        <v>0.60208191100863928</v>
      </c>
      <c r="X162" s="135" t="str">
        <f t="shared" si="44"/>
        <v xml:space="preserve"> </v>
      </c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  <c r="AI162" s="135"/>
      <c r="AJ162" s="135"/>
      <c r="AK162" s="135"/>
      <c r="AL162" s="135"/>
      <c r="AM162" s="135">
        <v>8.3911629779544725</v>
      </c>
      <c r="AN162" s="135">
        <v>3.7676948388128635E-2</v>
      </c>
      <c r="AO162" s="135">
        <f t="shared" si="45"/>
        <v>0.44900746758363175</v>
      </c>
      <c r="AP162" s="135">
        <v>8.4178046036540302</v>
      </c>
      <c r="AQ162" s="135">
        <v>8.3645213522549167</v>
      </c>
      <c r="AR162" s="135">
        <f t="shared" si="46"/>
        <v>5.3283251399113496E-2</v>
      </c>
      <c r="AS162" s="135" t="str">
        <f t="shared" si="47"/>
        <v xml:space="preserve"> </v>
      </c>
      <c r="AT162" s="135"/>
      <c r="AU162" s="135">
        <v>5.3521879743567702</v>
      </c>
      <c r="AV162" s="135">
        <v>0.16151823417446756</v>
      </c>
      <c r="AW162" s="135">
        <f t="shared" si="48"/>
        <v>3.0177982340741485</v>
      </c>
      <c r="AX162" s="135">
        <v>5.4663986130268105</v>
      </c>
      <c r="AY162" s="135">
        <v>5.2379773356867299</v>
      </c>
      <c r="AZ162" s="135">
        <f t="shared" si="49"/>
        <v>0.22842127734008066</v>
      </c>
      <c r="BA162" s="135" t="str">
        <f t="shared" si="50"/>
        <v xml:space="preserve"> </v>
      </c>
      <c r="BB162" s="135"/>
      <c r="BC162" s="135">
        <v>6.5337962577350588</v>
      </c>
      <c r="BD162" s="135">
        <v>0.26625876444095736</v>
      </c>
      <c r="BE162" s="135">
        <f t="shared" si="51"/>
        <v>4.0751005072395072</v>
      </c>
      <c r="BF162" s="135">
        <v>6.722069635621601</v>
      </c>
      <c r="BG162" s="135">
        <v>6.3455228798485166</v>
      </c>
      <c r="BH162" s="135">
        <f t="shared" si="52"/>
        <v>0.37654675577308439</v>
      </c>
      <c r="BI162" s="135" t="str">
        <f t="shared" si="53"/>
        <v xml:space="preserve"> </v>
      </c>
      <c r="BJ162" s="135"/>
    </row>
    <row r="163" spans="1:62" x14ac:dyDescent="0.25">
      <c r="A163" t="s">
        <v>117</v>
      </c>
      <c r="B163" s="135">
        <v>25.641110724939338</v>
      </c>
      <c r="C163" s="135">
        <v>0.17338773696548007</v>
      </c>
      <c r="D163" s="135">
        <f t="shared" si="36"/>
        <v>0.67620993031646559</v>
      </c>
      <c r="E163" s="135">
        <v>25.763714369522102</v>
      </c>
      <c r="F163" s="135">
        <v>25.518507080356574</v>
      </c>
      <c r="G163" s="135">
        <f t="shared" si="37"/>
        <v>0.2452072891655277</v>
      </c>
      <c r="H163" s="135" t="str">
        <f t="shared" si="38"/>
        <v xml:space="preserve"> </v>
      </c>
      <c r="I163" s="135"/>
      <c r="J163" s="135">
        <v>15.852031872911677</v>
      </c>
      <c r="K163" s="135">
        <v>1.4996265695455748</v>
      </c>
      <c r="L163" s="135">
        <f t="shared" si="39"/>
        <v>9.4601536356242875</v>
      </c>
      <c r="M163" s="135">
        <v>16.912427989484868</v>
      </c>
      <c r="N163" s="135">
        <v>14.791635756338486</v>
      </c>
      <c r="O163" s="135">
        <f t="shared" si="40"/>
        <v>2.120792233146382</v>
      </c>
      <c r="P163" s="135" t="str">
        <f t="shared" si="41"/>
        <v xml:space="preserve"> </v>
      </c>
      <c r="Q163" s="135"/>
      <c r="R163" s="135">
        <v>21.04651953185947</v>
      </c>
      <c r="S163" s="135">
        <v>2.851413490047555</v>
      </c>
      <c r="T163" s="135">
        <f t="shared" si="42"/>
        <v>13.548147406183656</v>
      </c>
      <c r="U163" s="135">
        <v>23.062773346638892</v>
      </c>
      <c r="V163" s="135">
        <v>19.030265717080049</v>
      </c>
      <c r="W163" s="135">
        <f t="shared" si="43"/>
        <v>4.0325076295588431</v>
      </c>
      <c r="X163" s="135" t="str">
        <f t="shared" si="44"/>
        <v xml:space="preserve"> </v>
      </c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  <c r="AI163" s="135"/>
      <c r="AJ163" s="135"/>
      <c r="AK163" s="135"/>
      <c r="AL163" s="135"/>
      <c r="AM163" s="135">
        <v>22.116142196214817</v>
      </c>
      <c r="AN163" s="135">
        <v>0.47322256719216815</v>
      </c>
      <c r="AO163" s="135">
        <f t="shared" si="45"/>
        <v>2.1397157017427766</v>
      </c>
      <c r="AP163" s="135">
        <v>22.450761082486839</v>
      </c>
      <c r="AQ163" s="135">
        <v>21.781523309942799</v>
      </c>
      <c r="AR163" s="135">
        <f t="shared" si="46"/>
        <v>0.66923777254404015</v>
      </c>
      <c r="AS163" s="135" t="str">
        <f t="shared" si="47"/>
        <v xml:space="preserve"> </v>
      </c>
      <c r="AT163" s="135"/>
      <c r="AU163" s="135">
        <v>15.439155963202428</v>
      </c>
      <c r="AV163" s="135">
        <v>0.1710023874566606</v>
      </c>
      <c r="AW163" s="135">
        <f t="shared" si="48"/>
        <v>1.107588963180542</v>
      </c>
      <c r="AX163" s="135">
        <v>15.560072910972007</v>
      </c>
      <c r="AY163" s="135">
        <v>15.31823901543285</v>
      </c>
      <c r="AZ163" s="135">
        <f t="shared" si="49"/>
        <v>0.24183389553915724</v>
      </c>
      <c r="BA163" s="135" t="str">
        <f t="shared" si="50"/>
        <v xml:space="preserve"> </v>
      </c>
      <c r="BB163" s="135"/>
      <c r="BC163" s="135">
        <v>14.355520400976634</v>
      </c>
      <c r="BD163" s="135">
        <v>0.64977338643152815</v>
      </c>
      <c r="BE163" s="135">
        <f t="shared" si="51"/>
        <v>4.5262962838137364</v>
      </c>
      <c r="BF163" s="135">
        <v>14.814979568756881</v>
      </c>
      <c r="BG163" s="135">
        <v>13.896061233196388</v>
      </c>
      <c r="BH163" s="135">
        <f t="shared" si="52"/>
        <v>0.91891833556049285</v>
      </c>
      <c r="BI163" s="135" t="str">
        <f t="shared" si="53"/>
        <v xml:space="preserve"> </v>
      </c>
      <c r="BJ163" s="135"/>
    </row>
    <row r="164" spans="1:62" x14ac:dyDescent="0.25">
      <c r="A164">
        <v>117</v>
      </c>
      <c r="B164" s="135">
        <v>36.173060481519222</v>
      </c>
      <c r="C164" s="135">
        <v>16.277617985597999</v>
      </c>
      <c r="D164" s="135">
        <f t="shared" si="36"/>
        <v>44.999283358714472</v>
      </c>
      <c r="E164" s="135">
        <v>53.936621283743598</v>
      </c>
      <c r="F164" s="135">
        <v>15.548777216121472</v>
      </c>
      <c r="G164" s="135">
        <f t="shared" si="37"/>
        <v>38.387844067622126</v>
      </c>
      <c r="H164" s="135" t="str">
        <f t="shared" si="38"/>
        <v>yes</v>
      </c>
      <c r="I164" s="135"/>
      <c r="J164" s="135">
        <v>22.760028044124262</v>
      </c>
      <c r="K164" s="135">
        <v>16.754664060399005</v>
      </c>
      <c r="L164" s="135">
        <f t="shared" si="39"/>
        <v>73.614426256053747</v>
      </c>
      <c r="M164" s="135">
        <v>41.059156193531216</v>
      </c>
      <c r="N164" s="135">
        <v>-4.495439717547054</v>
      </c>
      <c r="O164" s="135">
        <f t="shared" si="40"/>
        <v>45.554595911078266</v>
      </c>
      <c r="P164" s="135" t="str">
        <f t="shared" si="41"/>
        <v>yes</v>
      </c>
      <c r="Q164" s="135"/>
      <c r="R164" s="135">
        <v>28.838019740399169</v>
      </c>
      <c r="S164" s="135">
        <v>9.1121227513279539</v>
      </c>
      <c r="T164" s="135">
        <f t="shared" si="42"/>
        <v>31.597602170175314</v>
      </c>
      <c r="U164" s="135">
        <v>43.095066407387343</v>
      </c>
      <c r="V164" s="135">
        <v>15.631911103234003</v>
      </c>
      <c r="W164" s="135">
        <f t="shared" si="43"/>
        <v>27.463155304153339</v>
      </c>
      <c r="X164" s="135" t="str">
        <f t="shared" si="44"/>
        <v xml:space="preserve"> </v>
      </c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  <c r="AI164" s="135"/>
      <c r="AJ164" s="135"/>
      <c r="AK164" s="135"/>
      <c r="AL164" s="135"/>
      <c r="AM164" s="135">
        <v>34.032314688582694</v>
      </c>
      <c r="AN164" s="135">
        <v>18.59822191575303</v>
      </c>
      <c r="AO164" s="135">
        <f t="shared" si="45"/>
        <v>54.648712807044063</v>
      </c>
      <c r="AP164" s="135">
        <v>56.996392778814496</v>
      </c>
      <c r="AQ164" s="135">
        <v>4.3247000241710332</v>
      </c>
      <c r="AR164" s="135">
        <f t="shared" si="46"/>
        <v>52.671692754643459</v>
      </c>
      <c r="AS164" s="135" t="str">
        <f t="shared" si="47"/>
        <v>yes</v>
      </c>
      <c r="AT164" s="135"/>
      <c r="AU164" s="135">
        <v>18.738401962057097</v>
      </c>
      <c r="AV164" s="135">
        <v>19.028129371075014</v>
      </c>
      <c r="AW164" s="135">
        <f t="shared" si="48"/>
        <v>101.5461692496755</v>
      </c>
      <c r="AX164" s="135">
        <v>42.495651425564631</v>
      </c>
      <c r="AY164" s="135">
        <v>-16.443863351295242</v>
      </c>
      <c r="AZ164" s="135">
        <f t="shared" si="49"/>
        <v>58.939514776859873</v>
      </c>
      <c r="BA164" s="135" t="str">
        <f t="shared" si="50"/>
        <v>yes</v>
      </c>
      <c r="BB164" s="135"/>
      <c r="BC164" s="135">
        <v>32.881912362030036</v>
      </c>
      <c r="BD164" s="135">
        <v>12.50252320082191</v>
      </c>
      <c r="BE164" s="135">
        <f t="shared" si="51"/>
        <v>38.022494139541095</v>
      </c>
      <c r="BF164" s="135">
        <v>50.074465627560855</v>
      </c>
      <c r="BG164" s="135">
        <v>19.07712797835174</v>
      </c>
      <c r="BH164" s="135">
        <f t="shared" si="52"/>
        <v>30.997337649209115</v>
      </c>
      <c r="BI164" s="135" t="str">
        <f t="shared" si="53"/>
        <v xml:space="preserve"> </v>
      </c>
      <c r="BJ164" s="135"/>
    </row>
    <row r="165" spans="1:62" x14ac:dyDescent="0.25">
      <c r="A165" t="s">
        <v>131</v>
      </c>
      <c r="B165" s="135">
        <v>16.145104159380047</v>
      </c>
      <c r="C165" s="135">
        <v>0.84333365076481492</v>
      </c>
      <c r="D165" s="135">
        <f t="shared" si="36"/>
        <v>5.2234636731956394</v>
      </c>
      <c r="E165" s="135">
        <v>16.741431102638625</v>
      </c>
      <c r="F165" s="135">
        <v>15.548777216121472</v>
      </c>
      <c r="G165" s="135">
        <f t="shared" si="37"/>
        <v>1.192653886517153</v>
      </c>
      <c r="H165" s="135" t="str">
        <f t="shared" si="38"/>
        <v xml:space="preserve"> </v>
      </c>
      <c r="I165" s="135"/>
      <c r="J165" s="135">
        <v>-0.92012482395287143</v>
      </c>
      <c r="K165" s="135">
        <v>5.0562588122754129</v>
      </c>
      <c r="L165" s="135">
        <f t="shared" si="39"/>
        <v>-549.51879143458405</v>
      </c>
      <c r="M165" s="135">
        <v>2.6551900696413111</v>
      </c>
      <c r="N165" s="135">
        <v>-4.495439717547054</v>
      </c>
      <c r="O165" s="135">
        <f t="shared" si="40"/>
        <v>7.1506297871883646</v>
      </c>
      <c r="P165" s="135" t="str">
        <f t="shared" si="41"/>
        <v xml:space="preserve"> </v>
      </c>
      <c r="Q165" s="135"/>
      <c r="R165" s="135">
        <v>36.690242314165786</v>
      </c>
      <c r="S165" s="135">
        <v>9.0577890972478894</v>
      </c>
      <c r="T165" s="135">
        <f t="shared" si="42"/>
        <v>24.687187998621514</v>
      </c>
      <c r="U165" s="135">
        <v>43.095066407387343</v>
      </c>
      <c r="V165" s="135">
        <v>30.28541822094423</v>
      </c>
      <c r="W165" s="135">
        <f t="shared" si="43"/>
        <v>12.809648186443113</v>
      </c>
      <c r="X165" s="135" t="str">
        <f t="shared" si="44"/>
        <v xml:space="preserve"> </v>
      </c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  <c r="AI165" s="135"/>
      <c r="AJ165" s="135"/>
      <c r="AK165" s="135"/>
      <c r="AL165" s="135"/>
      <c r="AM165" s="135">
        <v>10.499384346594425</v>
      </c>
      <c r="AN165" s="135">
        <v>8.732322312143685</v>
      </c>
      <c r="AO165" s="137">
        <f t="shared" si="45"/>
        <v>83.169850953938038</v>
      </c>
      <c r="AP165" s="135">
        <v>16.674068669017817</v>
      </c>
      <c r="AQ165" s="135">
        <v>4.3247000241710332</v>
      </c>
      <c r="AR165" s="135">
        <f t="shared" si="46"/>
        <v>12.349368644846784</v>
      </c>
      <c r="AS165" s="137" t="str">
        <f t="shared" si="47"/>
        <v>yes</v>
      </c>
      <c r="AT165" s="135"/>
      <c r="AU165" s="137">
        <v>-4.3214387314530702</v>
      </c>
      <c r="AV165" s="137">
        <v>17.143697306226311</v>
      </c>
      <c r="AW165" s="137">
        <f t="shared" si="48"/>
        <v>-396.71272396963491</v>
      </c>
      <c r="AX165" s="137">
        <v>7.8009858883891017</v>
      </c>
      <c r="AY165" s="137">
        <v>-16.443863351295242</v>
      </c>
      <c r="AZ165" s="135">
        <f t="shared" si="49"/>
        <v>24.244849239684342</v>
      </c>
      <c r="BA165" s="137" t="str">
        <f t="shared" si="50"/>
        <v xml:space="preserve"> </v>
      </c>
      <c r="BB165" s="135"/>
      <c r="BC165" s="135">
        <v>31.864769617802118</v>
      </c>
      <c r="BD165" s="135">
        <v>18.084456237277653</v>
      </c>
      <c r="BE165" s="137">
        <f t="shared" si="51"/>
        <v>56.753764280079032</v>
      </c>
      <c r="BF165" s="135">
        <v>44.652411257252496</v>
      </c>
      <c r="BG165" s="135">
        <v>19.07712797835174</v>
      </c>
      <c r="BH165" s="135">
        <f t="shared" si="52"/>
        <v>25.575283278900756</v>
      </c>
      <c r="BI165" s="137" t="str">
        <f t="shared" si="53"/>
        <v>yes</v>
      </c>
      <c r="BJ165" s="135"/>
    </row>
    <row r="166" spans="1:62" x14ac:dyDescent="0.25">
      <c r="A166" t="s">
        <v>132</v>
      </c>
      <c r="B166" s="135">
        <v>26.837966534533066</v>
      </c>
      <c r="C166" s="135">
        <v>1.1174903200274866</v>
      </c>
      <c r="D166" s="135">
        <f t="shared" si="36"/>
        <v>4.1638412455339511</v>
      </c>
      <c r="E166" s="135">
        <v>27.628151517734736</v>
      </c>
      <c r="F166" s="135">
        <v>26.047781551331401</v>
      </c>
      <c r="G166" s="135">
        <f t="shared" si="37"/>
        <v>1.5803699664033353</v>
      </c>
      <c r="H166" s="135" t="str">
        <f t="shared" si="38"/>
        <v xml:space="preserve"> </v>
      </c>
      <c r="I166" s="135"/>
      <c r="J166" s="135">
        <v>19.151527244242935</v>
      </c>
      <c r="K166" s="135">
        <v>1.7054962255949331</v>
      </c>
      <c r="L166" s="135">
        <f t="shared" si="39"/>
        <v>8.9052753017784294</v>
      </c>
      <c r="M166" s="135">
        <v>20.35749519064915</v>
      </c>
      <c r="N166" s="135">
        <v>17.945559297836724</v>
      </c>
      <c r="O166" s="135">
        <f t="shared" si="40"/>
        <v>2.4119358928124264</v>
      </c>
      <c r="P166" s="135" t="str">
        <f t="shared" si="41"/>
        <v xml:space="preserve"> </v>
      </c>
      <c r="Q166" s="135"/>
      <c r="R166" s="135">
        <v>16.52584447412378</v>
      </c>
      <c r="S166" s="135">
        <v>1.2642126969701624</v>
      </c>
      <c r="T166" s="135">
        <f t="shared" si="42"/>
        <v>7.6499128316841585</v>
      </c>
      <c r="U166" s="135">
        <v>17.419777845013552</v>
      </c>
      <c r="V166" s="135">
        <v>15.631911103234003</v>
      </c>
      <c r="W166" s="135">
        <f t="shared" si="43"/>
        <v>1.7878667417795491</v>
      </c>
      <c r="X166" s="135" t="str">
        <f t="shared" si="44"/>
        <v xml:space="preserve"> </v>
      </c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  <c r="AI166" s="135"/>
      <c r="AJ166" s="135"/>
      <c r="AK166" s="135"/>
      <c r="AL166" s="135"/>
      <c r="AM166" s="135">
        <v>26.184340069670185</v>
      </c>
      <c r="AN166" s="135">
        <v>0.5924044587081374</v>
      </c>
      <c r="AO166" s="135">
        <f t="shared" si="45"/>
        <v>2.2624379958856808</v>
      </c>
      <c r="AP166" s="135">
        <v>26.603233279627759</v>
      </c>
      <c r="AQ166" s="135">
        <v>25.765446859712615</v>
      </c>
      <c r="AR166" s="135">
        <f t="shared" si="46"/>
        <v>0.83778641991514391</v>
      </c>
      <c r="AS166" s="135" t="str">
        <f t="shared" si="47"/>
        <v xml:space="preserve"> </v>
      </c>
      <c r="AT166" s="135"/>
      <c r="AU166" s="135">
        <v>14.721320603480844</v>
      </c>
      <c r="AV166" s="135">
        <v>0.61571217317751903</v>
      </c>
      <c r="AW166" s="135">
        <f t="shared" si="48"/>
        <v>4.1824520351247179</v>
      </c>
      <c r="AX166" s="135">
        <v>15.156694856393742</v>
      </c>
      <c r="AY166" s="135">
        <v>14.285946350567949</v>
      </c>
      <c r="AZ166" s="135">
        <f t="shared" si="49"/>
        <v>0.87074850582579266</v>
      </c>
      <c r="BA166" s="135" t="str">
        <f t="shared" si="50"/>
        <v xml:space="preserve"> </v>
      </c>
      <c r="BB166" s="135"/>
      <c r="BC166" s="135">
        <v>24.645491852307078</v>
      </c>
      <c r="BD166" s="135">
        <v>5.0111586107646738E-2</v>
      </c>
      <c r="BE166" s="135">
        <f t="shared" si="51"/>
        <v>0.20332962477661309</v>
      </c>
      <c r="BF166" s="135">
        <v>24.680926094661032</v>
      </c>
      <c r="BG166" s="135">
        <v>24.610057609953124</v>
      </c>
      <c r="BH166" s="135">
        <f t="shared" si="52"/>
        <v>7.0868484707908408E-2</v>
      </c>
      <c r="BI166" s="135" t="str">
        <f t="shared" si="53"/>
        <v xml:space="preserve"> </v>
      </c>
      <c r="BJ166" s="135"/>
    </row>
    <row r="167" spans="1:62" x14ac:dyDescent="0.25">
      <c r="A167" t="s">
        <v>133</v>
      </c>
      <c r="B167" s="135">
        <v>50.276264673094261</v>
      </c>
      <c r="C167" s="135">
        <v>0.41975165009821575</v>
      </c>
      <c r="D167" s="135">
        <f t="shared" si="36"/>
        <v>0.83489028635583806</v>
      </c>
      <c r="E167" s="135">
        <v>50.57307391129207</v>
      </c>
      <c r="F167" s="135">
        <v>49.979455434896451</v>
      </c>
      <c r="G167" s="135">
        <f t="shared" si="37"/>
        <v>0.59361847639561915</v>
      </c>
      <c r="H167" s="135" t="str">
        <f t="shared" si="38"/>
        <v xml:space="preserve"> </v>
      </c>
      <c r="I167" s="135"/>
      <c r="J167" s="135">
        <v>36.436917100861677</v>
      </c>
      <c r="K167" s="135">
        <v>0.63043956700333326</v>
      </c>
      <c r="L167" s="135">
        <f t="shared" si="39"/>
        <v>1.7302220307448137</v>
      </c>
      <c r="M167" s="135">
        <v>36.882705193818339</v>
      </c>
      <c r="N167" s="135">
        <v>35.991129007905009</v>
      </c>
      <c r="O167" s="135">
        <f t="shared" si="40"/>
        <v>0.89157618591332977</v>
      </c>
      <c r="P167" s="135" t="str">
        <f t="shared" si="41"/>
        <v xml:space="preserve"> </v>
      </c>
      <c r="Q167" s="135"/>
      <c r="R167" s="135">
        <v>29.754597280300068</v>
      </c>
      <c r="S167" s="135">
        <v>0.45297902134932971</v>
      </c>
      <c r="T167" s="135">
        <f t="shared" si="42"/>
        <v>1.5223833046103372</v>
      </c>
      <c r="U167" s="135">
        <v>30.07490181803162</v>
      </c>
      <c r="V167" s="135">
        <v>29.434292742568513</v>
      </c>
      <c r="W167" s="135">
        <f t="shared" si="43"/>
        <v>0.6406090754631073</v>
      </c>
      <c r="X167" s="135" t="str">
        <f t="shared" si="44"/>
        <v xml:space="preserve"> </v>
      </c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  <c r="AI167" s="135"/>
      <c r="AJ167" s="135"/>
      <c r="AK167" s="135"/>
      <c r="AL167" s="135"/>
      <c r="AM167" s="135">
        <v>54.422435288092288</v>
      </c>
      <c r="AN167" s="135">
        <v>3.64012559235112</v>
      </c>
      <c r="AO167" s="135">
        <f t="shared" si="45"/>
        <v>6.6886488505735517</v>
      </c>
      <c r="AP167" s="135">
        <v>56.996392778814496</v>
      </c>
      <c r="AQ167" s="135">
        <v>51.84847779737008</v>
      </c>
      <c r="AR167" s="135">
        <f t="shared" si="46"/>
        <v>5.1479149814444156</v>
      </c>
      <c r="AS167" s="135" t="str">
        <f t="shared" si="47"/>
        <v xml:space="preserve"> </v>
      </c>
      <c r="AT167" s="135"/>
      <c r="AU167" s="135">
        <v>41.850640020628866</v>
      </c>
      <c r="AV167" s="135">
        <v>0.91218387674546741</v>
      </c>
      <c r="AW167" s="135">
        <f t="shared" si="48"/>
        <v>2.179617507153623</v>
      </c>
      <c r="AX167" s="135">
        <v>42.495651425564631</v>
      </c>
      <c r="AY167" s="135">
        <v>41.205628615693101</v>
      </c>
      <c r="AZ167" s="135">
        <f t="shared" si="49"/>
        <v>1.2900228098715303</v>
      </c>
      <c r="BA167" s="135" t="str">
        <f t="shared" si="50"/>
        <v xml:space="preserve"> </v>
      </c>
      <c r="BB167" s="135"/>
      <c r="BC167" s="135">
        <v>27.029359825046349</v>
      </c>
      <c r="BD167" s="135">
        <v>9.7874653585577978</v>
      </c>
      <c r="BE167" s="135">
        <f t="shared" si="51"/>
        <v>36.210496371017967</v>
      </c>
      <c r="BF167" s="135">
        <v>33.950142950710998</v>
      </c>
      <c r="BG167" s="135">
        <v>20.1085766993817</v>
      </c>
      <c r="BH167" s="135">
        <f t="shared" si="52"/>
        <v>13.841566251329297</v>
      </c>
      <c r="BI167" s="135" t="str">
        <f t="shared" si="53"/>
        <v xml:space="preserve"> </v>
      </c>
      <c r="BJ167" s="135"/>
    </row>
    <row r="168" spans="1:62" x14ac:dyDescent="0.25">
      <c r="A168" t="s">
        <v>134</v>
      </c>
      <c r="B168" s="135">
        <v>51.432906559069515</v>
      </c>
      <c r="C168" s="135">
        <v>3.5407873199473303</v>
      </c>
      <c r="D168" s="135">
        <f t="shared" si="36"/>
        <v>6.8842839279962087</v>
      </c>
      <c r="E168" s="135">
        <v>53.936621283743598</v>
      </c>
      <c r="F168" s="135">
        <v>48.929191834395432</v>
      </c>
      <c r="G168" s="135">
        <f t="shared" si="37"/>
        <v>5.0074294493481659</v>
      </c>
      <c r="H168" s="135" t="str">
        <f t="shared" si="38"/>
        <v xml:space="preserve"> </v>
      </c>
      <c r="I168" s="135"/>
      <c r="J168" s="135">
        <v>36.37179265534531</v>
      </c>
      <c r="K168" s="135">
        <v>6.6289330874756702</v>
      </c>
      <c r="L168" s="135">
        <f t="shared" si="39"/>
        <v>18.225478051881126</v>
      </c>
      <c r="M168" s="135">
        <v>41.059156193531216</v>
      </c>
      <c r="N168" s="135">
        <v>31.684429117159407</v>
      </c>
      <c r="O168" s="135">
        <f t="shared" si="40"/>
        <v>9.3747270763718085</v>
      </c>
      <c r="P168" s="135" t="str">
        <f t="shared" si="41"/>
        <v xml:space="preserve"> </v>
      </c>
      <c r="Q168" s="135"/>
      <c r="R168" s="135">
        <v>32.381394893007041</v>
      </c>
      <c r="S168" s="135">
        <v>6.6395134001858942</v>
      </c>
      <c r="T168" s="135">
        <f t="shared" si="42"/>
        <v>20.50409941302355</v>
      </c>
      <c r="U168" s="135">
        <v>37.076239842057454</v>
      </c>
      <c r="V168" s="135">
        <v>27.686549943956628</v>
      </c>
      <c r="W168" s="135">
        <f t="shared" si="43"/>
        <v>9.3896898981008263</v>
      </c>
      <c r="X168" s="135" t="str">
        <f t="shared" si="44"/>
        <v xml:space="preserve"> </v>
      </c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  <c r="AI168" s="135"/>
      <c r="AJ168" s="135"/>
      <c r="AK168" s="135"/>
      <c r="AL168" s="135"/>
      <c r="AM168" s="135">
        <v>45.023099049973879</v>
      </c>
      <c r="AN168" s="135">
        <v>5.2454121455799534</v>
      </c>
      <c r="AO168" s="135">
        <f t="shared" si="45"/>
        <v>11.650491095154846</v>
      </c>
      <c r="AP168" s="135">
        <v>48.732165548231798</v>
      </c>
      <c r="AQ168" s="135">
        <v>41.314032551715954</v>
      </c>
      <c r="AR168" s="135">
        <f t="shared" si="46"/>
        <v>7.418132996515844</v>
      </c>
      <c r="AS168" s="135" t="str">
        <f t="shared" si="47"/>
        <v xml:space="preserve"> </v>
      </c>
      <c r="AT168" s="135"/>
      <c r="AU168" s="135">
        <v>22.703085955571741</v>
      </c>
      <c r="AV168" s="135">
        <v>6.6178159472626117</v>
      </c>
      <c r="AW168" s="137">
        <f t="shared" si="48"/>
        <v>29.149411495041633</v>
      </c>
      <c r="AX168" s="135">
        <v>27.382588488525602</v>
      </c>
      <c r="AY168" s="135">
        <v>18.023583422617879</v>
      </c>
      <c r="AZ168" s="135">
        <f t="shared" si="49"/>
        <v>9.3590050659077235</v>
      </c>
      <c r="BA168" s="137" t="str">
        <f t="shared" si="50"/>
        <v>yes</v>
      </c>
      <c r="BB168" s="135"/>
      <c r="BC168" s="135">
        <v>47.988028152964588</v>
      </c>
      <c r="BD168" s="135">
        <v>2.9506681736175171</v>
      </c>
      <c r="BE168" s="135">
        <f t="shared" si="51"/>
        <v>6.1487589450687432</v>
      </c>
      <c r="BF168" s="135">
        <v>50.074465627560855</v>
      </c>
      <c r="BG168" s="135">
        <v>45.901590678368322</v>
      </c>
      <c r="BH168" s="135">
        <f t="shared" si="52"/>
        <v>4.1728749491925328</v>
      </c>
      <c r="BI168" s="135" t="str">
        <f t="shared" si="53"/>
        <v xml:space="preserve"> </v>
      </c>
      <c r="BJ168" s="135"/>
    </row>
    <row r="169" spans="1:62" x14ac:dyDescent="0.25">
      <c r="A169">
        <v>120</v>
      </c>
      <c r="B169" s="135">
        <v>20.028326818054797</v>
      </c>
      <c r="C169" s="135">
        <v>7.6504433909687997</v>
      </c>
      <c r="D169" s="135">
        <f t="shared" si="36"/>
        <v>38.198115401593149</v>
      </c>
      <c r="E169" s="135">
        <v>32.286064568266262</v>
      </c>
      <c r="F169" s="135">
        <v>9.4444558043506888</v>
      </c>
      <c r="G169" s="135">
        <f t="shared" si="37"/>
        <v>22.841608763915573</v>
      </c>
      <c r="H169" s="135" t="str">
        <f t="shared" si="38"/>
        <v>yes</v>
      </c>
      <c r="I169" s="135"/>
      <c r="J169" s="135">
        <v>13.58073249962402</v>
      </c>
      <c r="K169" s="135">
        <v>5.6366382069205638</v>
      </c>
      <c r="L169" s="135">
        <f t="shared" si="39"/>
        <v>41.504669995352707</v>
      </c>
      <c r="M169" s="135">
        <v>22.838453196184386</v>
      </c>
      <c r="N169" s="135">
        <v>6.4455940549359871</v>
      </c>
      <c r="O169" s="135">
        <f t="shared" si="40"/>
        <v>16.392859141248397</v>
      </c>
      <c r="P169" s="135" t="str">
        <f t="shared" si="41"/>
        <v>yes</v>
      </c>
      <c r="Q169" s="135"/>
      <c r="R169" s="135">
        <v>13.862327784626176</v>
      </c>
      <c r="S169" s="135">
        <v>5.2704871276550138</v>
      </c>
      <c r="T169" s="135">
        <f t="shared" si="42"/>
        <v>38.020217163672719</v>
      </c>
      <c r="U169" s="135">
        <v>20.312364449976037</v>
      </c>
      <c r="V169" s="135">
        <v>6.4475527612416048</v>
      </c>
      <c r="W169" s="135">
        <f t="shared" si="43"/>
        <v>13.864811688734433</v>
      </c>
      <c r="X169" s="135" t="str">
        <f t="shared" si="44"/>
        <v xml:space="preserve"> </v>
      </c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  <c r="AI169" s="135"/>
      <c r="AJ169" s="135"/>
      <c r="AK169" s="135"/>
      <c r="AL169" s="135"/>
      <c r="AM169" s="135">
        <v>20.864121738066466</v>
      </c>
      <c r="AN169" s="135">
        <v>8.9986694047436728</v>
      </c>
      <c r="AO169" s="135">
        <f t="shared" si="45"/>
        <v>43.129873942048825</v>
      </c>
      <c r="AP169" s="135">
        <v>32.874845879681146</v>
      </c>
      <c r="AQ169" s="135">
        <v>9.3392704617362821</v>
      </c>
      <c r="AR169" s="135">
        <f t="shared" si="46"/>
        <v>23.535575417944862</v>
      </c>
      <c r="AS169" s="135" t="str">
        <f t="shared" si="47"/>
        <v>yes</v>
      </c>
      <c r="AT169" s="135"/>
      <c r="AU169" s="135">
        <v>14.103654250072809</v>
      </c>
      <c r="AV169" s="135">
        <v>7.5439326623332565</v>
      </c>
      <c r="AW169" s="135">
        <f t="shared" si="48"/>
        <v>53.489205907712254</v>
      </c>
      <c r="AX169" s="135">
        <v>25.081426966188641</v>
      </c>
      <c r="AY169" s="135">
        <v>6.1664750313718155</v>
      </c>
      <c r="AZ169" s="135">
        <f t="shared" si="49"/>
        <v>18.914951934816827</v>
      </c>
      <c r="BA169" s="135" t="str">
        <f t="shared" si="50"/>
        <v>yes</v>
      </c>
      <c r="BB169" s="135"/>
      <c r="BC169" s="135">
        <v>14.535005099186364</v>
      </c>
      <c r="BD169" s="135">
        <v>6.1303402985891129</v>
      </c>
      <c r="BE169" s="135">
        <f t="shared" si="51"/>
        <v>42.176389046690296</v>
      </c>
      <c r="BF169" s="135">
        <v>23.492110754301564</v>
      </c>
      <c r="BG169" s="135">
        <v>6.8215101752836018</v>
      </c>
      <c r="BH169" s="135">
        <f t="shared" si="52"/>
        <v>16.670600579017961</v>
      </c>
      <c r="BI169" s="135" t="str">
        <f t="shared" si="53"/>
        <v xml:space="preserve"> </v>
      </c>
      <c r="BJ169" s="135"/>
    </row>
    <row r="170" spans="1:62" x14ac:dyDescent="0.25">
      <c r="A170" t="s">
        <v>118</v>
      </c>
      <c r="B170" s="135">
        <v>20.205320579020302</v>
      </c>
      <c r="C170" s="135">
        <v>0.17228178932915034</v>
      </c>
      <c r="D170" s="135">
        <f t="shared" si="36"/>
        <v>0.85265555998173514</v>
      </c>
      <c r="E170" s="135">
        <v>20.327142200530158</v>
      </c>
      <c r="F170" s="135">
        <v>20.083498957510443</v>
      </c>
      <c r="G170" s="135">
        <f t="shared" si="37"/>
        <v>0.24364324301971507</v>
      </c>
      <c r="H170" s="135" t="str">
        <f t="shared" si="38"/>
        <v xml:space="preserve"> </v>
      </c>
      <c r="I170" s="135"/>
      <c r="J170" s="135">
        <v>13.784211072506398</v>
      </c>
      <c r="K170" s="135">
        <v>0.3064962306395469</v>
      </c>
      <c r="L170" s="135">
        <f t="shared" si="39"/>
        <v>2.2235311765566017</v>
      </c>
      <c r="M170" s="135">
        <v>14.000936635599665</v>
      </c>
      <c r="N170" s="135">
        <v>13.567485509413133</v>
      </c>
      <c r="O170" s="135">
        <f t="shared" si="40"/>
        <v>0.43345112618653125</v>
      </c>
      <c r="P170" s="135" t="str">
        <f t="shared" si="41"/>
        <v xml:space="preserve"> </v>
      </c>
      <c r="Q170" s="135"/>
      <c r="R170" s="135">
        <v>13.805385439004887</v>
      </c>
      <c r="S170" s="135">
        <v>0.28856104881648903</v>
      </c>
      <c r="T170" s="135">
        <f t="shared" si="42"/>
        <v>2.0902063914941946</v>
      </c>
      <c r="U170" s="135">
        <v>14.009428913409213</v>
      </c>
      <c r="V170" s="135">
        <v>13.601341964600563</v>
      </c>
      <c r="W170" s="135">
        <f t="shared" si="43"/>
        <v>0.40808694880865026</v>
      </c>
      <c r="X170" s="135" t="str">
        <f t="shared" si="44"/>
        <v xml:space="preserve"> </v>
      </c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  <c r="AI170" s="135"/>
      <c r="AJ170" s="135"/>
      <c r="AK170" s="135"/>
      <c r="AL170" s="135"/>
      <c r="AM170" s="135">
        <v>19.632847836452367</v>
      </c>
      <c r="AN170" s="135">
        <v>0.14763942830415722</v>
      </c>
      <c r="AO170" s="135">
        <f t="shared" si="45"/>
        <v>0.75200210144773116</v>
      </c>
      <c r="AP170" s="135">
        <v>19.737244677376761</v>
      </c>
      <c r="AQ170" s="135">
        <v>19.528450995527972</v>
      </c>
      <c r="AR170" s="135">
        <f t="shared" si="46"/>
        <v>0.20879368184878899</v>
      </c>
      <c r="AS170" s="135" t="str">
        <f t="shared" si="47"/>
        <v xml:space="preserve"> </v>
      </c>
      <c r="AT170" s="135"/>
      <c r="AU170" s="135">
        <v>14.143515491038539</v>
      </c>
      <c r="AV170" s="135">
        <v>6.3383695419987812E-2</v>
      </c>
      <c r="AW170" s="135">
        <f t="shared" si="48"/>
        <v>0.44814668220322107</v>
      </c>
      <c r="AX170" s="135">
        <v>14.188334531886991</v>
      </c>
      <c r="AY170" s="135">
        <v>14.098696450190085</v>
      </c>
      <c r="AZ170" s="135">
        <f t="shared" si="49"/>
        <v>8.9638081696906013E-2</v>
      </c>
      <c r="BA170" s="135" t="str">
        <f t="shared" si="50"/>
        <v xml:space="preserve"> </v>
      </c>
      <c r="BB170" s="135"/>
      <c r="BC170" s="135">
        <v>11.802064542639734</v>
      </c>
      <c r="BD170" s="135">
        <v>0.45369971600801717</v>
      </c>
      <c r="BE170" s="135">
        <f t="shared" si="51"/>
        <v>3.8442402544812673</v>
      </c>
      <c r="BF170" s="135">
        <v>12.122878688451358</v>
      </c>
      <c r="BG170" s="135">
        <v>11.481250396828111</v>
      </c>
      <c r="BH170" s="135">
        <f t="shared" si="52"/>
        <v>0.64162829162324719</v>
      </c>
      <c r="BI170" s="135" t="str">
        <f t="shared" si="53"/>
        <v xml:space="preserve"> </v>
      </c>
      <c r="BJ170" s="135"/>
    </row>
    <row r="171" spans="1:62" x14ac:dyDescent="0.25">
      <c r="A171" t="s">
        <v>119</v>
      </c>
      <c r="B171" s="135">
        <v>9.5514179751914092</v>
      </c>
      <c r="C171" s="135">
        <v>0.15126735266385899</v>
      </c>
      <c r="D171" s="135">
        <f t="shared" si="36"/>
        <v>1.5837161880754946</v>
      </c>
      <c r="E171" s="135">
        <v>9.6583801460321297</v>
      </c>
      <c r="F171" s="135">
        <v>9.4444558043506888</v>
      </c>
      <c r="G171" s="135">
        <f t="shared" si="37"/>
        <v>0.21392434168144092</v>
      </c>
      <c r="H171" s="135" t="str">
        <f t="shared" si="38"/>
        <v xml:space="preserve"> </v>
      </c>
      <c r="I171" s="135"/>
      <c r="J171" s="135">
        <v>6.500445149279158</v>
      </c>
      <c r="K171" s="135">
        <v>7.7571161531070382E-2</v>
      </c>
      <c r="L171" s="135">
        <f t="shared" si="39"/>
        <v>1.1933207611123731</v>
      </c>
      <c r="M171" s="135">
        <v>6.5552962436223288</v>
      </c>
      <c r="N171" s="135">
        <v>6.4455940549359871</v>
      </c>
      <c r="O171" s="135">
        <f t="shared" si="40"/>
        <v>0.10970218868634163</v>
      </c>
      <c r="P171" s="135" t="str">
        <f t="shared" si="41"/>
        <v xml:space="preserve"> </v>
      </c>
      <c r="Q171" s="135"/>
      <c r="R171" s="135">
        <v>6.5595915757113357</v>
      </c>
      <c r="S171" s="135">
        <v>0.15844681093533891</v>
      </c>
      <c r="T171" s="135">
        <f t="shared" si="42"/>
        <v>2.4154981161027029</v>
      </c>
      <c r="U171" s="135">
        <v>6.6716303901810674</v>
      </c>
      <c r="V171" s="135">
        <v>6.4475527612416048</v>
      </c>
      <c r="W171" s="135">
        <f t="shared" si="43"/>
        <v>0.22407762893946259</v>
      </c>
      <c r="X171" s="135" t="str">
        <f t="shared" si="44"/>
        <v xml:space="preserve"> </v>
      </c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  <c r="AI171" s="135"/>
      <c r="AJ171" s="135"/>
      <c r="AK171" s="135"/>
      <c r="AL171" s="135"/>
      <c r="AM171" s="135">
        <v>9.4699027325649432</v>
      </c>
      <c r="AN171" s="135">
        <v>0.18474192908954143</v>
      </c>
      <c r="AO171" s="135">
        <f t="shared" si="45"/>
        <v>1.9508323824093141</v>
      </c>
      <c r="AP171" s="135">
        <v>9.6005350033936061</v>
      </c>
      <c r="AQ171" s="135">
        <v>9.3392704617362821</v>
      </c>
      <c r="AR171" s="135">
        <f t="shared" si="46"/>
        <v>0.26126454165732405</v>
      </c>
      <c r="AS171" s="135" t="str">
        <f t="shared" si="47"/>
        <v xml:space="preserve"> </v>
      </c>
      <c r="AT171" s="135"/>
      <c r="AU171" s="135">
        <v>6.2061558510668409</v>
      </c>
      <c r="AV171" s="135">
        <v>5.6117153378917942E-2</v>
      </c>
      <c r="AW171" s="135">
        <f t="shared" si="48"/>
        <v>0.90421759822985082</v>
      </c>
      <c r="AX171" s="135">
        <v>6.2458366707618671</v>
      </c>
      <c r="AY171" s="135">
        <v>6.1664750313718155</v>
      </c>
      <c r="AZ171" s="135">
        <f t="shared" si="49"/>
        <v>7.9361639390051586E-2</v>
      </c>
      <c r="BA171" s="135" t="str">
        <f t="shared" si="50"/>
        <v xml:space="preserve"> </v>
      </c>
      <c r="BB171" s="135"/>
      <c r="BC171" s="135">
        <v>7.0170557952209203</v>
      </c>
      <c r="BD171" s="135">
        <v>0.27654326777798832</v>
      </c>
      <c r="BE171" s="135">
        <f t="shared" si="51"/>
        <v>3.9410156602478859</v>
      </c>
      <c r="BF171" s="135">
        <v>7.2126014151582387</v>
      </c>
      <c r="BG171" s="135">
        <v>6.8215101752836018</v>
      </c>
      <c r="BH171" s="135">
        <f t="shared" si="52"/>
        <v>0.3910912398746369</v>
      </c>
      <c r="BI171" s="135" t="str">
        <f t="shared" si="53"/>
        <v xml:space="preserve"> </v>
      </c>
      <c r="BJ171" s="135"/>
    </row>
    <row r="172" spans="1:62" x14ac:dyDescent="0.25">
      <c r="A172" t="s">
        <v>120</v>
      </c>
      <c r="B172" s="135">
        <v>22.845186782667938</v>
      </c>
      <c r="C172" s="135">
        <v>4.074520578959306</v>
      </c>
      <c r="D172" s="135">
        <f t="shared" si="36"/>
        <v>17.8353568203283</v>
      </c>
      <c r="E172" s="135">
        <v>25.726307914134207</v>
      </c>
      <c r="F172" s="135">
        <v>19.964065651201668</v>
      </c>
      <c r="G172" s="135">
        <f t="shared" si="37"/>
        <v>5.7622422629325385</v>
      </c>
      <c r="H172" s="135" t="str">
        <f t="shared" si="38"/>
        <v xml:space="preserve"> </v>
      </c>
      <c r="I172" s="135"/>
      <c r="J172" s="135">
        <v>15.950814284983945</v>
      </c>
      <c r="K172" s="135">
        <v>4.9958478418073478</v>
      </c>
      <c r="L172" s="135">
        <f t="shared" si="39"/>
        <v>31.320331066172752</v>
      </c>
      <c r="M172" s="135">
        <v>19.483412171702096</v>
      </c>
      <c r="N172" s="135">
        <v>12.418216398265796</v>
      </c>
      <c r="O172" s="135">
        <f t="shared" si="40"/>
        <v>7.0651957734362991</v>
      </c>
      <c r="P172" s="137" t="str">
        <f t="shared" si="41"/>
        <v>yes</v>
      </c>
      <c r="Q172" s="135"/>
      <c r="R172" s="135">
        <v>14.82290087002059</v>
      </c>
      <c r="S172" s="135">
        <v>1.9808536151232341</v>
      </c>
      <c r="T172" s="135">
        <f t="shared" si="42"/>
        <v>13.363468004630072</v>
      </c>
      <c r="U172" s="135">
        <v>16.223575893812132</v>
      </c>
      <c r="V172" s="135">
        <v>13.422225846229045</v>
      </c>
      <c r="W172" s="135">
        <f t="shared" si="43"/>
        <v>2.801350047583087</v>
      </c>
      <c r="X172" s="135" t="str">
        <f t="shared" si="44"/>
        <v xml:space="preserve"> </v>
      </c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  <c r="AI172" s="135"/>
      <c r="AJ172" s="135"/>
      <c r="AK172" s="135"/>
      <c r="AL172" s="135"/>
      <c r="AM172" s="135">
        <v>21.482308648945619</v>
      </c>
      <c r="AN172" s="135">
        <v>3.8694674080764706</v>
      </c>
      <c r="AO172" s="135">
        <f t="shared" si="45"/>
        <v>18.012344349527766</v>
      </c>
      <c r="AP172" s="135">
        <v>24.21843529277681</v>
      </c>
      <c r="AQ172" s="135">
        <v>18.746182005114431</v>
      </c>
      <c r="AR172" s="135">
        <f t="shared" si="46"/>
        <v>5.4722532876623795</v>
      </c>
      <c r="AS172" s="135" t="str">
        <f t="shared" si="47"/>
        <v xml:space="preserve"> </v>
      </c>
      <c r="AT172" s="135"/>
      <c r="AU172" s="135">
        <v>11.145848882166739</v>
      </c>
      <c r="AV172" s="135">
        <v>4.7039996038595406</v>
      </c>
      <c r="AW172" s="137">
        <f t="shared" si="48"/>
        <v>42.204049719226852</v>
      </c>
      <c r="AX172" s="135">
        <v>14.472078900754653</v>
      </c>
      <c r="AY172" s="135">
        <v>7.8196188635788229</v>
      </c>
      <c r="AZ172" s="135">
        <f t="shared" si="49"/>
        <v>6.65246003717583</v>
      </c>
      <c r="BA172" s="137" t="str">
        <f t="shared" si="50"/>
        <v>yes</v>
      </c>
      <c r="BB172" s="135"/>
      <c r="BC172" s="135">
        <v>22.223388498574597</v>
      </c>
      <c r="BD172" s="135">
        <v>1.7942442209336917</v>
      </c>
      <c r="BE172" s="135">
        <f t="shared" si="51"/>
        <v>8.0736752680572277</v>
      </c>
      <c r="BF172" s="135">
        <v>23.492110754301564</v>
      </c>
      <c r="BG172" s="135">
        <v>20.95466624284763</v>
      </c>
      <c r="BH172" s="135">
        <f t="shared" si="52"/>
        <v>2.5374445114539341</v>
      </c>
      <c r="BI172" s="135" t="str">
        <f t="shared" si="53"/>
        <v xml:space="preserve"> </v>
      </c>
      <c r="BJ172" s="135"/>
    </row>
    <row r="173" spans="1:62" x14ac:dyDescent="0.25">
      <c r="A173" t="s">
        <v>121</v>
      </c>
      <c r="B173" s="135">
        <v>27.51138193533955</v>
      </c>
      <c r="C173" s="135">
        <v>6.7524209355122453</v>
      </c>
      <c r="D173" s="135">
        <f t="shared" si="36"/>
        <v>24.54409942540353</v>
      </c>
      <c r="E173" s="135">
        <v>32.286064568266262</v>
      </c>
      <c r="F173" s="135">
        <v>22.736699302412841</v>
      </c>
      <c r="G173" s="135">
        <f t="shared" si="37"/>
        <v>9.5493652658534209</v>
      </c>
      <c r="H173" s="137" t="s">
        <v>148</v>
      </c>
      <c r="I173" s="137"/>
      <c r="J173" s="135">
        <v>18.087459491726577</v>
      </c>
      <c r="K173" s="135">
        <v>6.7189197315934122</v>
      </c>
      <c r="L173" s="135">
        <f t="shared" si="39"/>
        <v>37.14684052045412</v>
      </c>
      <c r="M173" s="135">
        <v>22.838453196184386</v>
      </c>
      <c r="N173" s="135">
        <v>13.336465787268764</v>
      </c>
      <c r="O173" s="135">
        <f t="shared" si="40"/>
        <v>9.5019874089156211</v>
      </c>
      <c r="P173" s="137" t="str">
        <f t="shared" si="41"/>
        <v>yes</v>
      </c>
      <c r="Q173" s="137"/>
      <c r="R173" s="135">
        <v>20.261433253767905</v>
      </c>
      <c r="S173" s="135">
        <v>7.2027588424369668E-2</v>
      </c>
      <c r="T173" s="135">
        <f t="shared" si="42"/>
        <v>0.35549108260135104</v>
      </c>
      <c r="U173" s="135">
        <v>20.312364449976037</v>
      </c>
      <c r="V173" s="135">
        <v>20.210502057559768</v>
      </c>
      <c r="W173" s="135">
        <f t="shared" si="43"/>
        <v>0.10186239241626893</v>
      </c>
      <c r="X173" s="135" t="str">
        <f t="shared" si="44"/>
        <v xml:space="preserve"> </v>
      </c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  <c r="AI173" s="135"/>
      <c r="AJ173" s="135"/>
      <c r="AK173" s="135"/>
      <c r="AL173" s="135"/>
      <c r="AM173" s="135">
        <v>32.871427734302934</v>
      </c>
      <c r="AN173" s="135">
        <v>4.8339875791248866E-3</v>
      </c>
      <c r="AO173" s="135">
        <f t="shared" si="45"/>
        <v>1.4705742683882226E-2</v>
      </c>
      <c r="AP173" s="135">
        <v>32.874845879681146</v>
      </c>
      <c r="AQ173" s="135">
        <v>32.868009588924721</v>
      </c>
      <c r="AR173" s="135">
        <f t="shared" si="46"/>
        <v>6.8362907564250008E-3</v>
      </c>
      <c r="AS173" s="135" t="str">
        <f t="shared" si="47"/>
        <v xml:space="preserve"> </v>
      </c>
      <c r="AT173" s="135"/>
      <c r="AU173" s="135">
        <v>24.919096776019117</v>
      </c>
      <c r="AV173" s="135">
        <v>0.22956955652022448</v>
      </c>
      <c r="AW173" s="135">
        <f t="shared" si="48"/>
        <v>0.92125954075972216</v>
      </c>
      <c r="AX173" s="135">
        <v>25.081426966188641</v>
      </c>
      <c r="AY173" s="135">
        <v>24.756766585849594</v>
      </c>
      <c r="AZ173" s="135">
        <f t="shared" si="49"/>
        <v>0.32466038033904709</v>
      </c>
      <c r="BA173" s="135" t="str">
        <f t="shared" si="50"/>
        <v xml:space="preserve"> </v>
      </c>
      <c r="BB173" s="135"/>
      <c r="BC173" s="135">
        <v>17.097511560310206</v>
      </c>
      <c r="BD173" s="135">
        <v>0.48318147328180855</v>
      </c>
      <c r="BE173" s="135">
        <f t="shared" si="51"/>
        <v>2.8260339031058503</v>
      </c>
      <c r="BF173" s="135">
        <v>17.439172456611526</v>
      </c>
      <c r="BG173" s="135">
        <v>16.755850664008886</v>
      </c>
      <c r="BH173" s="135">
        <f t="shared" si="52"/>
        <v>0.6833217926026407</v>
      </c>
      <c r="BI173" s="135" t="str">
        <f t="shared" si="53"/>
        <v xml:space="preserve"> </v>
      </c>
      <c r="BJ173" s="135"/>
    </row>
    <row r="174" spans="1:62" x14ac:dyDescent="0.25">
      <c r="A174">
        <v>121</v>
      </c>
      <c r="B174" s="135">
        <v>51.883203171549397</v>
      </c>
      <c r="C174" s="135">
        <v>27.310992752214883</v>
      </c>
      <c r="D174" s="135">
        <f t="shared" si="36"/>
        <v>52.639372827295105</v>
      </c>
      <c r="E174" s="135">
        <v>76.608385676867314</v>
      </c>
      <c r="F174" s="135">
        <v>15.314892963741931</v>
      </c>
      <c r="G174" s="135">
        <f t="shared" si="37"/>
        <v>61.293492713125381</v>
      </c>
      <c r="H174" s="135" t="str">
        <f t="shared" si="38"/>
        <v>yes</v>
      </c>
      <c r="I174" s="135"/>
      <c r="J174" s="135">
        <v>35.756465299692614</v>
      </c>
      <c r="K174" s="135">
        <v>21.096675481521288</v>
      </c>
      <c r="L174" s="135">
        <f t="shared" si="39"/>
        <v>59.001009480941761</v>
      </c>
      <c r="M174" s="135">
        <v>59.139922434620857</v>
      </c>
      <c r="N174" s="135">
        <v>8.6344591073500894</v>
      </c>
      <c r="O174" s="135">
        <f t="shared" si="40"/>
        <v>50.505463327270768</v>
      </c>
      <c r="P174" s="135" t="str">
        <f t="shared" si="41"/>
        <v>yes</v>
      </c>
      <c r="Q174" s="135"/>
      <c r="R174" s="135">
        <v>34.672486424492057</v>
      </c>
      <c r="S174" s="135">
        <v>16.473474954725706</v>
      </c>
      <c r="T174" s="135">
        <f t="shared" si="42"/>
        <v>47.511663147091532</v>
      </c>
      <c r="U174" s="135">
        <v>57.084542090878912</v>
      </c>
      <c r="V174" s="135">
        <v>14.270222371871812</v>
      </c>
      <c r="W174" s="135">
        <f t="shared" si="43"/>
        <v>42.814319719007102</v>
      </c>
      <c r="X174" s="135" t="str">
        <f t="shared" si="44"/>
        <v xml:space="preserve"> </v>
      </c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  <c r="AI174" s="135"/>
      <c r="AJ174" s="135"/>
      <c r="AK174" s="135"/>
      <c r="AL174" s="135"/>
      <c r="AM174" s="135">
        <v>49.948735553472851</v>
      </c>
      <c r="AN174" s="135">
        <v>27.742014257807796</v>
      </c>
      <c r="AO174" s="135">
        <f t="shared" si="45"/>
        <v>55.540974061512436</v>
      </c>
      <c r="AP174" s="135">
        <v>75.017926479065494</v>
      </c>
      <c r="AQ174" s="135">
        <v>15.199480044259644</v>
      </c>
      <c r="AR174" s="135">
        <f t="shared" si="46"/>
        <v>59.81844643480585</v>
      </c>
      <c r="AS174" s="135" t="str">
        <f t="shared" si="47"/>
        <v>yes</v>
      </c>
      <c r="AT174" s="135"/>
      <c r="AU174" s="135">
        <v>32.221643775486157</v>
      </c>
      <c r="AV174" s="135">
        <v>21.88973586153605</v>
      </c>
      <c r="AW174" s="135">
        <f t="shared" si="48"/>
        <v>67.934882571662897</v>
      </c>
      <c r="AX174" s="135">
        <v>58.297954401859023</v>
      </c>
      <c r="AY174" s="135">
        <v>9.2666175785321201</v>
      </c>
      <c r="AZ174" s="135">
        <f t="shared" si="49"/>
        <v>49.031336823326903</v>
      </c>
      <c r="BA174" s="135" t="str">
        <f t="shared" si="50"/>
        <v>yes</v>
      </c>
      <c r="BB174" s="135"/>
      <c r="BC174" s="135">
        <v>38.113247322671377</v>
      </c>
      <c r="BD174" s="135">
        <v>23.826374617793821</v>
      </c>
      <c r="BE174" s="135">
        <f t="shared" si="51"/>
        <v>62.514680043074897</v>
      </c>
      <c r="BF174" s="135">
        <v>68.589540248210284</v>
      </c>
      <c r="BG174" s="135">
        <v>12.349439690013321</v>
      </c>
      <c r="BH174" s="135">
        <f t="shared" si="52"/>
        <v>56.240100558196964</v>
      </c>
      <c r="BI174" s="135" t="str">
        <f t="shared" si="53"/>
        <v>yes</v>
      </c>
      <c r="BJ174" s="135"/>
    </row>
    <row r="175" spans="1:62" x14ac:dyDescent="0.25">
      <c r="A175" t="s">
        <v>107</v>
      </c>
      <c r="B175" s="135">
        <v>15.486985684611195</v>
      </c>
      <c r="C175" s="135">
        <v>0.24337585983901394</v>
      </c>
      <c r="D175" s="135">
        <f t="shared" si="36"/>
        <v>1.5714863098301106</v>
      </c>
      <c r="E175" s="135">
        <v>15.659078405480461</v>
      </c>
      <c r="F175" s="135">
        <v>15.314892963741931</v>
      </c>
      <c r="G175" s="135">
        <f t="shared" si="37"/>
        <v>0.34418544173852972</v>
      </c>
      <c r="H175" s="135" t="str">
        <f t="shared" si="38"/>
        <v xml:space="preserve"> </v>
      </c>
      <c r="I175" s="135"/>
      <c r="J175" s="135">
        <v>8.656019669994425</v>
      </c>
      <c r="K175" s="135">
        <v>3.0491240103684755E-2</v>
      </c>
      <c r="L175" s="135">
        <f t="shared" si="39"/>
        <v>0.35225474601658796</v>
      </c>
      <c r="M175" s="135">
        <v>8.6775802326387605</v>
      </c>
      <c r="N175" s="135">
        <v>8.6344591073500894</v>
      </c>
      <c r="O175" s="135">
        <f t="shared" si="40"/>
        <v>4.312112528867118E-2</v>
      </c>
      <c r="P175" s="135" t="str">
        <f t="shared" si="41"/>
        <v xml:space="preserve"> </v>
      </c>
      <c r="Q175" s="135"/>
      <c r="R175" s="135">
        <v>14.686576931426057</v>
      </c>
      <c r="S175" s="135">
        <v>0.58881426487749189</v>
      </c>
      <c r="T175" s="135">
        <f t="shared" si="42"/>
        <v>4.009200153492257</v>
      </c>
      <c r="U175" s="135">
        <v>15.102931490980302</v>
      </c>
      <c r="V175" s="135">
        <v>14.270222371871812</v>
      </c>
      <c r="W175" s="135">
        <f t="shared" si="43"/>
        <v>0.83270911910848966</v>
      </c>
      <c r="X175" s="135" t="str">
        <f t="shared" si="44"/>
        <v xml:space="preserve"> </v>
      </c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  <c r="AI175" s="135"/>
      <c r="AJ175" s="135"/>
      <c r="AK175" s="135"/>
      <c r="AL175" s="135"/>
      <c r="AM175" s="135">
        <v>15.220825366734037</v>
      </c>
      <c r="AN175" s="135">
        <v>3.0186844535997039E-2</v>
      </c>
      <c r="AO175" s="135">
        <f t="shared" si="45"/>
        <v>0.1983259370544522</v>
      </c>
      <c r="AP175" s="135">
        <v>15.242170689208427</v>
      </c>
      <c r="AQ175" s="135">
        <v>15.199480044259644</v>
      </c>
      <c r="AR175" s="135">
        <f t="shared" si="46"/>
        <v>4.2690644948782719E-2</v>
      </c>
      <c r="AS175" s="135" t="str">
        <f t="shared" si="47"/>
        <v xml:space="preserve"> </v>
      </c>
      <c r="AT175" s="135"/>
      <c r="AU175" s="135">
        <v>9.3610860927881312</v>
      </c>
      <c r="AV175" s="135">
        <v>0.13359865407820518</v>
      </c>
      <c r="AW175" s="135">
        <f t="shared" si="48"/>
        <v>1.4271704453303857</v>
      </c>
      <c r="AX175" s="135">
        <v>9.4555546070441441</v>
      </c>
      <c r="AY175" s="135">
        <v>9.2666175785321201</v>
      </c>
      <c r="AZ175" s="135">
        <f t="shared" si="49"/>
        <v>0.18893702851202399</v>
      </c>
      <c r="BA175" s="135" t="str">
        <f t="shared" si="50"/>
        <v xml:space="preserve"> </v>
      </c>
      <c r="BB175" s="135"/>
      <c r="BC175" s="135">
        <v>12.598439438983693</v>
      </c>
      <c r="BD175" s="135">
        <v>0.35213882202134683</v>
      </c>
      <c r="BE175" s="135">
        <f t="shared" si="51"/>
        <v>2.795098740021039</v>
      </c>
      <c r="BF175" s="135">
        <v>12.847439187954063</v>
      </c>
      <c r="BG175" s="135">
        <v>12.349439690013321</v>
      </c>
      <c r="BH175" s="135">
        <f t="shared" si="52"/>
        <v>0.49799949794074116</v>
      </c>
      <c r="BI175" s="135" t="str">
        <f t="shared" si="53"/>
        <v xml:space="preserve"> </v>
      </c>
      <c r="BJ175" s="135"/>
    </row>
    <row r="176" spans="1:62" x14ac:dyDescent="0.25">
      <c r="A176" t="s">
        <v>108</v>
      </c>
      <c r="B176" s="135">
        <v>25.838283454843761</v>
      </c>
      <c r="C176" s="135">
        <v>4.5273896250184811E-2</v>
      </c>
      <c r="D176" s="135">
        <f t="shared" si="36"/>
        <v>0.17522021665761067</v>
      </c>
      <c r="E176" s="135">
        <v>25.870296933891897</v>
      </c>
      <c r="F176" s="135">
        <v>25.80626997579563</v>
      </c>
      <c r="G176" s="135">
        <f t="shared" si="37"/>
        <v>6.402695809626735E-2</v>
      </c>
      <c r="H176" s="135" t="str">
        <f t="shared" si="38"/>
        <v xml:space="preserve"> </v>
      </c>
      <c r="I176" s="135"/>
      <c r="J176" s="135">
        <v>16.416868922642536</v>
      </c>
      <c r="K176" s="135">
        <v>0.22615959003842628</v>
      </c>
      <c r="L176" s="135">
        <f t="shared" si="39"/>
        <v>1.3776048959403069</v>
      </c>
      <c r="M176" s="135">
        <v>16.576787902389384</v>
      </c>
      <c r="N176" s="135">
        <v>16.256949942895684</v>
      </c>
      <c r="O176" s="135">
        <f t="shared" si="40"/>
        <v>0.3198379594937002</v>
      </c>
      <c r="P176" s="135" t="str">
        <f t="shared" si="41"/>
        <v xml:space="preserve"> </v>
      </c>
      <c r="Q176" s="135"/>
      <c r="R176" s="135">
        <v>20.256041244232648</v>
      </c>
      <c r="S176" s="135">
        <v>0.58358199551793399</v>
      </c>
      <c r="T176" s="135">
        <f t="shared" si="42"/>
        <v>2.8810268920838271</v>
      </c>
      <c r="U176" s="135">
        <v>20.668696030641858</v>
      </c>
      <c r="V176" s="135">
        <v>19.843386457823435</v>
      </c>
      <c r="W176" s="135">
        <f t="shared" si="43"/>
        <v>0.82530957281842277</v>
      </c>
      <c r="X176" s="135" t="str">
        <f t="shared" si="44"/>
        <v xml:space="preserve"> </v>
      </c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  <c r="AI176" s="135"/>
      <c r="AJ176" s="135"/>
      <c r="AK176" s="135"/>
      <c r="AL176" s="135"/>
      <c r="AM176" s="135"/>
      <c r="AN176" s="135"/>
      <c r="AO176" s="135" t="e">
        <f t="shared" si="45"/>
        <v>#DIV/0!</v>
      </c>
      <c r="AP176" s="135"/>
      <c r="AQ176" s="135"/>
      <c r="AR176" s="135">
        <f t="shared" si="46"/>
        <v>0</v>
      </c>
      <c r="AS176" s="135" t="e">
        <f t="shared" si="47"/>
        <v>#DIV/0!</v>
      </c>
      <c r="AT176" s="135"/>
      <c r="AU176" s="135"/>
      <c r="AV176" s="135"/>
      <c r="AW176" s="135" t="e">
        <f t="shared" si="48"/>
        <v>#DIV/0!</v>
      </c>
      <c r="AX176" s="135"/>
      <c r="AY176" s="135"/>
      <c r="AZ176" s="135">
        <f t="shared" si="49"/>
        <v>0</v>
      </c>
      <c r="BA176" s="135" t="e">
        <f t="shared" si="50"/>
        <v>#DIV/0!</v>
      </c>
      <c r="BB176" s="135"/>
      <c r="BC176" s="135"/>
      <c r="BD176" s="135"/>
      <c r="BE176" s="135" t="e">
        <f t="shared" si="51"/>
        <v>#DIV/0!</v>
      </c>
      <c r="BF176" s="135"/>
      <c r="BG176" s="135"/>
      <c r="BH176" s="135"/>
      <c r="BI176" s="135" t="e">
        <f t="shared" si="53"/>
        <v>#DIV/0!</v>
      </c>
      <c r="BJ176" s="135"/>
    </row>
    <row r="177" spans="1:62" x14ac:dyDescent="0.25">
      <c r="A177" t="s">
        <v>111</v>
      </c>
      <c r="B177" s="135">
        <v>66.937806328571497</v>
      </c>
      <c r="C177" s="135">
        <v>2.5221282333180999</v>
      </c>
      <c r="D177" s="135">
        <f t="shared" si="36"/>
        <v>3.7678680728465452</v>
      </c>
      <c r="E177" s="135">
        <v>68.721220305372384</v>
      </c>
      <c r="F177" s="135">
        <v>65.154392351770625</v>
      </c>
      <c r="G177" s="135">
        <f t="shared" si="37"/>
        <v>3.5668279536017593</v>
      </c>
      <c r="H177" s="135" t="str">
        <f t="shared" si="38"/>
        <v xml:space="preserve"> </v>
      </c>
      <c r="I177" s="135"/>
      <c r="J177" s="135">
        <v>40.79327453981297</v>
      </c>
      <c r="K177" s="135">
        <v>1.9473663560935026</v>
      </c>
      <c r="L177" s="135">
        <f t="shared" si="39"/>
        <v>4.7737436576535019</v>
      </c>
      <c r="M177" s="135">
        <v>42.170270495661264</v>
      </c>
      <c r="N177" s="135">
        <v>39.416278583964676</v>
      </c>
      <c r="O177" s="135">
        <f t="shared" si="40"/>
        <v>2.7539919116965876</v>
      </c>
      <c r="P177" s="135" t="str">
        <f t="shared" si="41"/>
        <v xml:space="preserve"> </v>
      </c>
      <c r="Q177" s="135"/>
      <c r="R177" s="135">
        <v>56.210743345830842</v>
      </c>
      <c r="S177" s="135">
        <v>1.2357380360316965</v>
      </c>
      <c r="T177" s="135">
        <f t="shared" si="42"/>
        <v>2.1984018756502555</v>
      </c>
      <c r="U177" s="135">
        <v>57.084542090878912</v>
      </c>
      <c r="V177" s="135">
        <v>55.336944600782772</v>
      </c>
      <c r="W177" s="135">
        <f t="shared" si="43"/>
        <v>1.7475974900961404</v>
      </c>
      <c r="X177" s="135" t="str">
        <f t="shared" si="44"/>
        <v xml:space="preserve"> </v>
      </c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  <c r="AI177" s="135"/>
      <c r="AJ177" s="135"/>
      <c r="AK177" s="135"/>
      <c r="AL177" s="135"/>
      <c r="AM177" s="135">
        <v>59.770243566471251</v>
      </c>
      <c r="AN177" s="135">
        <v>1.5509977903380732</v>
      </c>
      <c r="AO177" s="135">
        <f t="shared" si="45"/>
        <v>2.5949330265204433</v>
      </c>
      <c r="AP177" s="135">
        <v>60.866964621624959</v>
      </c>
      <c r="AQ177" s="135">
        <v>58.673522511317536</v>
      </c>
      <c r="AR177" s="135">
        <f t="shared" si="46"/>
        <v>2.1934421103074229</v>
      </c>
      <c r="AS177" s="135" t="str">
        <f t="shared" si="47"/>
        <v xml:space="preserve"> </v>
      </c>
      <c r="AT177" s="135"/>
      <c r="AU177" s="135">
        <v>29.267473286369281</v>
      </c>
      <c r="AV177" s="135">
        <v>0.42796988538289182</v>
      </c>
      <c r="AW177" s="135">
        <f t="shared" si="48"/>
        <v>1.4622713795461459</v>
      </c>
      <c r="AX177" s="135">
        <v>29.570093694467236</v>
      </c>
      <c r="AY177" s="135">
        <v>28.964852878271323</v>
      </c>
      <c r="AZ177" s="135">
        <f t="shared" si="49"/>
        <v>0.60524081619591286</v>
      </c>
      <c r="BA177" s="135" t="str">
        <f t="shared" si="50"/>
        <v xml:space="preserve"> </v>
      </c>
      <c r="BB177" s="135"/>
      <c r="BC177" s="135">
        <v>65.580956102219218</v>
      </c>
      <c r="BD177" s="135">
        <v>4.2547805028012631</v>
      </c>
      <c r="BE177" s="135">
        <f t="shared" si="51"/>
        <v>6.4878293268086153</v>
      </c>
      <c r="BF177" s="135">
        <v>68.589540248210284</v>
      </c>
      <c r="BG177" s="135">
        <v>62.572371956228153</v>
      </c>
      <c r="BH177" s="135">
        <f t="shared" si="52"/>
        <v>6.0171682919821308</v>
      </c>
      <c r="BI177" s="135" t="str">
        <f t="shared" si="53"/>
        <v xml:space="preserve"> </v>
      </c>
      <c r="BJ177" s="135"/>
    </row>
    <row r="178" spans="1:62" x14ac:dyDescent="0.25">
      <c r="A178" t="s">
        <v>122</v>
      </c>
      <c r="B178" s="135">
        <v>75.576470194860235</v>
      </c>
      <c r="C178" s="135">
        <v>0.77023188043300828</v>
      </c>
      <c r="D178" s="135">
        <f t="shared" si="36"/>
        <v>1.01914243738442</v>
      </c>
      <c r="E178" s="135">
        <v>76.608385676867314</v>
      </c>
      <c r="F178" s="135">
        <v>74.791309041794605</v>
      </c>
      <c r="G178" s="135">
        <f t="shared" si="37"/>
        <v>1.8170766350727092</v>
      </c>
      <c r="H178" s="135" t="str">
        <f t="shared" si="38"/>
        <v xml:space="preserve"> </v>
      </c>
      <c r="I178" s="135"/>
      <c r="J178" s="135">
        <v>56.458081683006583</v>
      </c>
      <c r="K178" s="135">
        <v>2.5760611322771818</v>
      </c>
      <c r="L178" s="135">
        <f t="shared" si="39"/>
        <v>4.5627854427306112</v>
      </c>
      <c r="M178" s="135">
        <v>59.139922434620857</v>
      </c>
      <c r="N178" s="135">
        <v>53.713437296410177</v>
      </c>
      <c r="O178" s="135">
        <f t="shared" si="40"/>
        <v>5.4264851382106798</v>
      </c>
      <c r="P178" s="135" t="str">
        <f t="shared" si="41"/>
        <v xml:space="preserve"> </v>
      </c>
      <c r="Q178" s="135"/>
      <c r="R178" s="135">
        <v>41.10453530048536</v>
      </c>
      <c r="S178" s="135">
        <v>6.6419149318377428</v>
      </c>
      <c r="T178" s="135">
        <f t="shared" si="42"/>
        <v>16.158593895499688</v>
      </c>
      <c r="U178" s="135">
        <v>49.224139017982857</v>
      </c>
      <c r="V178" s="135">
        <v>35.469757196031814</v>
      </c>
      <c r="W178" s="135">
        <f t="shared" si="43"/>
        <v>13.754381821951043</v>
      </c>
      <c r="X178" s="135" t="str">
        <f t="shared" si="44"/>
        <v xml:space="preserve"> </v>
      </c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  <c r="AI178" s="135"/>
      <c r="AJ178" s="135"/>
      <c r="AK178" s="135"/>
      <c r="AL178" s="135"/>
      <c r="AM178" s="135">
        <v>74.855137727213247</v>
      </c>
      <c r="AN178" s="135">
        <v>0.23021806067582068</v>
      </c>
      <c r="AO178" s="135">
        <f t="shared" si="45"/>
        <v>0.30755144892629854</v>
      </c>
      <c r="AP178" s="135">
        <v>75.017926479065494</v>
      </c>
      <c r="AQ178" s="135">
        <v>74.692348975361014</v>
      </c>
      <c r="AR178" s="135">
        <f t="shared" si="46"/>
        <v>0.32557750370447991</v>
      </c>
      <c r="AS178" s="135" t="str">
        <f t="shared" si="47"/>
        <v xml:space="preserve"> </v>
      </c>
      <c r="AT178" s="135"/>
      <c r="AU178" s="135">
        <v>58.036371947301063</v>
      </c>
      <c r="AV178" s="135">
        <v>0.36993345491457519</v>
      </c>
      <c r="AW178" s="135">
        <f t="shared" si="48"/>
        <v>0.63741657602319968</v>
      </c>
      <c r="AX178" s="135">
        <v>58.297954401859023</v>
      </c>
      <c r="AY178" s="135">
        <v>57.77478949274311</v>
      </c>
      <c r="AZ178" s="135">
        <f t="shared" si="49"/>
        <v>0.52316490911591274</v>
      </c>
      <c r="BA178" s="135" t="str">
        <f t="shared" si="50"/>
        <v xml:space="preserve"> </v>
      </c>
      <c r="BB178" s="135"/>
      <c r="BC178" s="135">
        <v>36.160346426811202</v>
      </c>
      <c r="BD178" s="135">
        <v>1.2903257585099186</v>
      </c>
      <c r="BE178" s="135">
        <f t="shared" si="51"/>
        <v>3.5683445708175032</v>
      </c>
      <c r="BF178" s="135">
        <v>37.072744520593112</v>
      </c>
      <c r="BG178" s="135">
        <v>35.247948333029299</v>
      </c>
      <c r="BH178" s="135">
        <f t="shared" si="52"/>
        <v>1.8247961875638126</v>
      </c>
      <c r="BI178" s="135" t="str">
        <f t="shared" si="53"/>
        <v xml:space="preserve"> </v>
      </c>
      <c r="BJ178" s="135"/>
    </row>
    <row r="179" spans="1:62" x14ac:dyDescent="0.25">
      <c r="A179">
        <v>123</v>
      </c>
      <c r="B179" s="135">
        <v>149.76150063981856</v>
      </c>
      <c r="C179" s="135">
        <v>71.125573326665091</v>
      </c>
      <c r="D179" s="135">
        <f t="shared" si="36"/>
        <v>47.492561855215705</v>
      </c>
      <c r="E179" s="135">
        <v>235.91948807737066</v>
      </c>
      <c r="F179" s="135">
        <v>45.512829560572918</v>
      </c>
      <c r="G179" s="135">
        <f t="shared" si="37"/>
        <v>190.40665851679773</v>
      </c>
      <c r="H179" s="135" t="str">
        <f t="shared" si="38"/>
        <v>yes</v>
      </c>
      <c r="I179" s="135"/>
      <c r="J179" s="135">
        <v>114.11838664055794</v>
      </c>
      <c r="K179" s="135">
        <v>58.299159671278687</v>
      </c>
      <c r="L179" s="135">
        <f t="shared" si="39"/>
        <v>51.086561410042776</v>
      </c>
      <c r="M179" s="135">
        <v>188.38915976737601</v>
      </c>
      <c r="N179" s="135">
        <v>29.704836967671312</v>
      </c>
      <c r="O179" s="135">
        <f t="shared" si="40"/>
        <v>158.68432279970472</v>
      </c>
      <c r="P179" s="135" t="str">
        <f t="shared" si="41"/>
        <v>yes</v>
      </c>
      <c r="Q179" s="135"/>
      <c r="R179" s="135">
        <v>76.632695098410309</v>
      </c>
      <c r="S179" s="135">
        <v>29.456873431267724</v>
      </c>
      <c r="T179" s="135">
        <f t="shared" si="42"/>
        <v>38.439041447569792</v>
      </c>
      <c r="U179" s="135">
        <v>103.51342555932591</v>
      </c>
      <c r="V179" s="135">
        <v>33.631792167162764</v>
      </c>
      <c r="W179" s="135">
        <f t="shared" si="43"/>
        <v>69.881633392163138</v>
      </c>
      <c r="X179" s="135" t="str">
        <f t="shared" si="44"/>
        <v xml:space="preserve"> </v>
      </c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  <c r="AI179" s="135"/>
      <c r="AJ179" s="135"/>
      <c r="AK179" s="135"/>
      <c r="AL179" s="135"/>
      <c r="AM179" s="135">
        <v>181.54242772775007</v>
      </c>
      <c r="AN179" s="135">
        <v>40.461796147372183</v>
      </c>
      <c r="AO179" s="135">
        <f t="shared" si="45"/>
        <v>22.287790602894592</v>
      </c>
      <c r="AP179" s="135">
        <v>237.90927465656299</v>
      </c>
      <c r="AQ179" s="135">
        <v>149.07119065056671</v>
      </c>
      <c r="AR179" s="135">
        <f t="shared" si="46"/>
        <v>88.838084005996279</v>
      </c>
      <c r="AS179" s="135" t="str">
        <f t="shared" si="47"/>
        <v>yes</v>
      </c>
      <c r="AT179" s="135"/>
      <c r="AU179" s="135">
        <v>119.57062185264165</v>
      </c>
      <c r="AV179" s="135">
        <v>9.1164111171642954</v>
      </c>
      <c r="AW179" s="135">
        <f t="shared" si="48"/>
        <v>7.6242901273854065</v>
      </c>
      <c r="AX179" s="135">
        <v>133.09364872215724</v>
      </c>
      <c r="AY179" s="135">
        <v>113.15964060914035</v>
      </c>
      <c r="AZ179" s="135">
        <f t="shared" si="49"/>
        <v>19.934008113016887</v>
      </c>
      <c r="BA179" s="135" t="str">
        <f t="shared" si="50"/>
        <v xml:space="preserve"> </v>
      </c>
      <c r="BB179" s="135"/>
      <c r="BC179" s="135">
        <v>133.23938263148312</v>
      </c>
      <c r="BD179" s="135">
        <v>68.665490479054824</v>
      </c>
      <c r="BE179" s="135">
        <f t="shared" si="51"/>
        <v>51.535431283835642</v>
      </c>
      <c r="BF179" s="135">
        <v>225.35359575897238</v>
      </c>
      <c r="BG179" s="135">
        <v>77.20983258906665</v>
      </c>
      <c r="BH179" s="135">
        <f t="shared" si="52"/>
        <v>148.14376316990572</v>
      </c>
      <c r="BI179" s="135" t="str">
        <f t="shared" si="53"/>
        <v>yes</v>
      </c>
      <c r="BJ179" s="135"/>
    </row>
    <row r="180" spans="1:62" x14ac:dyDescent="0.25">
      <c r="A180" t="s">
        <v>116</v>
      </c>
      <c r="B180" s="135">
        <v>45.915032739358757</v>
      </c>
      <c r="C180" s="135">
        <v>0.56880119026767129</v>
      </c>
      <c r="D180" s="135">
        <f t="shared" si="36"/>
        <v>1.2388125551309692</v>
      </c>
      <c r="E180" s="135">
        <v>46.317235918144597</v>
      </c>
      <c r="F180" s="135">
        <v>45.512829560572918</v>
      </c>
      <c r="G180" s="135">
        <f t="shared" si="37"/>
        <v>0.80440635757167911</v>
      </c>
      <c r="H180" s="135" t="str">
        <f t="shared" si="38"/>
        <v xml:space="preserve"> </v>
      </c>
      <c r="I180" s="135"/>
      <c r="J180" s="135">
        <v>29.787486248502873</v>
      </c>
      <c r="K180" s="135">
        <v>0.11688373387177034</v>
      </c>
      <c r="L180" s="135">
        <f t="shared" si="39"/>
        <v>0.39239206993388021</v>
      </c>
      <c r="M180" s="135">
        <v>29.87013552933443</v>
      </c>
      <c r="N180" s="135">
        <v>29.704836967671312</v>
      </c>
      <c r="O180" s="135">
        <f t="shared" si="40"/>
        <v>0.16529856166311774</v>
      </c>
      <c r="P180" s="135" t="str">
        <f t="shared" si="41"/>
        <v xml:space="preserve"> </v>
      </c>
      <c r="Q180" s="135"/>
      <c r="R180" s="135">
        <v>34.674224955340151</v>
      </c>
      <c r="S180" s="135">
        <v>1.4742225869028414</v>
      </c>
      <c r="T180" s="135">
        <f t="shared" si="42"/>
        <v>4.2516381802379621</v>
      </c>
      <c r="U180" s="135">
        <v>35.716657743517537</v>
      </c>
      <c r="V180" s="135">
        <v>33.631792167162764</v>
      </c>
      <c r="W180" s="135">
        <f t="shared" si="43"/>
        <v>2.0848655763547725</v>
      </c>
      <c r="X180" s="135" t="str">
        <f t="shared" si="44"/>
        <v xml:space="preserve"> </v>
      </c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  <c r="AI180" s="135"/>
      <c r="AJ180" s="135"/>
      <c r="AK180" s="135"/>
      <c r="AL180" s="135"/>
      <c r="AM180" s="135"/>
      <c r="AN180" s="135"/>
      <c r="AO180" s="135" t="e">
        <f t="shared" si="45"/>
        <v>#DIV/0!</v>
      </c>
      <c r="AP180" s="135"/>
      <c r="AQ180" s="135"/>
      <c r="AR180" s="135">
        <f t="shared" si="46"/>
        <v>0</v>
      </c>
      <c r="AS180" s="135" t="e">
        <f t="shared" si="47"/>
        <v>#DIV/0!</v>
      </c>
      <c r="AT180" s="135"/>
      <c r="AU180" s="135"/>
      <c r="AV180" s="135"/>
      <c r="AW180" s="135" t="e">
        <f t="shared" si="48"/>
        <v>#DIV/0!</v>
      </c>
      <c r="AX180" s="135"/>
      <c r="AY180" s="135"/>
      <c r="AZ180" s="135">
        <f t="shared" si="49"/>
        <v>0</v>
      </c>
      <c r="BA180" s="135" t="e">
        <f t="shared" si="50"/>
        <v>#DIV/0!</v>
      </c>
      <c r="BB180" s="135"/>
      <c r="BC180" s="135"/>
      <c r="BD180" s="135"/>
      <c r="BE180" s="135" t="e">
        <f t="shared" si="51"/>
        <v>#DIV/0!</v>
      </c>
      <c r="BF180" s="135"/>
      <c r="BG180" s="135"/>
      <c r="BH180" s="135"/>
      <c r="BI180" s="135" t="e">
        <f t="shared" si="53"/>
        <v>#DIV/0!</v>
      </c>
      <c r="BJ180" s="135"/>
    </row>
    <row r="181" spans="1:62" x14ac:dyDescent="0.25">
      <c r="A181" t="s">
        <v>113</v>
      </c>
      <c r="B181" s="135">
        <v>171.28536086966488</v>
      </c>
      <c r="C181" s="135">
        <v>3.7511838842775509</v>
      </c>
      <c r="D181" s="135">
        <f t="shared" si="36"/>
        <v>2.1900201308691618</v>
      </c>
      <c r="E181" s="135">
        <v>173.93784843171466</v>
      </c>
      <c r="F181" s="135">
        <v>168.63287330761511</v>
      </c>
      <c r="G181" s="135">
        <f t="shared" si="37"/>
        <v>5.304975124099542</v>
      </c>
      <c r="H181" s="135" t="str">
        <f t="shared" si="38"/>
        <v xml:space="preserve"> </v>
      </c>
      <c r="I181" s="135"/>
      <c r="J181" s="135">
        <v>125.30311187488496</v>
      </c>
      <c r="K181" s="135">
        <v>1.1540954921055895</v>
      </c>
      <c r="L181" s="135">
        <f t="shared" si="39"/>
        <v>0.92104296121388651</v>
      </c>
      <c r="M181" s="135">
        <v>126.11918062349035</v>
      </c>
      <c r="N181" s="135">
        <v>124.48704312627957</v>
      </c>
      <c r="O181" s="135">
        <f t="shared" si="40"/>
        <v>1.6321374972107776</v>
      </c>
      <c r="P181" s="135" t="str">
        <f t="shared" si="41"/>
        <v xml:space="preserve"> </v>
      </c>
      <c r="Q181" s="135"/>
      <c r="R181" s="135">
        <v>98.861835338776871</v>
      </c>
      <c r="S181" s="135">
        <v>5.5837400431656885</v>
      </c>
      <c r="T181" s="135">
        <f t="shared" si="42"/>
        <v>5.6480238547377661</v>
      </c>
      <c r="U181" s="135">
        <v>102.81013578768228</v>
      </c>
      <c r="V181" s="135">
        <v>94.913534889871443</v>
      </c>
      <c r="W181" s="135">
        <f t="shared" si="43"/>
        <v>7.896600897810842</v>
      </c>
      <c r="X181" s="135" t="str">
        <f t="shared" si="44"/>
        <v xml:space="preserve"> </v>
      </c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  <c r="AI181" s="135"/>
      <c r="AJ181" s="135"/>
      <c r="AK181" s="135"/>
      <c r="AL181" s="135"/>
      <c r="AM181" s="135"/>
      <c r="AN181" s="135"/>
      <c r="AO181" s="135" t="e">
        <f t="shared" si="45"/>
        <v>#DIV/0!</v>
      </c>
      <c r="AP181" s="135"/>
      <c r="AQ181" s="135"/>
      <c r="AR181" s="135">
        <f t="shared" si="46"/>
        <v>0</v>
      </c>
      <c r="AS181" s="135" t="e">
        <f t="shared" si="47"/>
        <v>#DIV/0!</v>
      </c>
      <c r="AT181" s="135"/>
      <c r="AU181" s="135"/>
      <c r="AV181" s="135"/>
      <c r="AW181" s="135" t="e">
        <f t="shared" si="48"/>
        <v>#DIV/0!</v>
      </c>
      <c r="AX181" s="135"/>
      <c r="AY181" s="135"/>
      <c r="AZ181" s="135">
        <f t="shared" si="49"/>
        <v>0</v>
      </c>
      <c r="BA181" s="135" t="e">
        <f t="shared" si="50"/>
        <v>#DIV/0!</v>
      </c>
      <c r="BB181" s="135"/>
      <c r="BC181" s="135"/>
      <c r="BD181" s="135"/>
      <c r="BE181" s="135" t="e">
        <f t="shared" si="51"/>
        <v>#DIV/0!</v>
      </c>
      <c r="BF181" s="135"/>
      <c r="BG181" s="135"/>
      <c r="BH181" s="135"/>
      <c r="BI181" s="135" t="e">
        <f t="shared" si="53"/>
        <v>#DIV/0!</v>
      </c>
      <c r="BJ181" s="135"/>
    </row>
    <row r="182" spans="1:62" x14ac:dyDescent="0.25">
      <c r="A182" t="s">
        <v>114</v>
      </c>
      <c r="B182" s="135">
        <v>229.61486233415292</v>
      </c>
      <c r="C182" s="135">
        <v>8.9160872317447772</v>
      </c>
      <c r="D182" s="135">
        <f t="shared" si="36"/>
        <v>3.8830618981315816</v>
      </c>
      <c r="E182" s="135">
        <v>235.91948807737066</v>
      </c>
      <c r="F182" s="135">
        <v>223.31023659093518</v>
      </c>
      <c r="G182" s="135">
        <f t="shared" si="37"/>
        <v>12.609251486435483</v>
      </c>
      <c r="H182" s="135" t="str">
        <f t="shared" si="38"/>
        <v xml:space="preserve"> </v>
      </c>
      <c r="I182" s="135"/>
      <c r="J182" s="135">
        <v>181.77680851419609</v>
      </c>
      <c r="K182" s="135">
        <v>9.351276821421564</v>
      </c>
      <c r="L182" s="135">
        <f t="shared" si="39"/>
        <v>5.1443728701460083</v>
      </c>
      <c r="M182" s="135">
        <v>188.38915976737601</v>
      </c>
      <c r="N182" s="135">
        <v>175.16445726101614</v>
      </c>
      <c r="O182" s="135">
        <f t="shared" si="40"/>
        <v>13.224702506359876</v>
      </c>
      <c r="P182" s="135" t="str">
        <f t="shared" si="41"/>
        <v xml:space="preserve"> </v>
      </c>
      <c r="Q182" s="135"/>
      <c r="R182" s="135">
        <v>102.85181571290724</v>
      </c>
      <c r="S182" s="135">
        <v>0.93565761780499668</v>
      </c>
      <c r="T182" s="135">
        <f t="shared" si="42"/>
        <v>0.90971424405060608</v>
      </c>
      <c r="U182" s="135">
        <v>103.51342555932591</v>
      </c>
      <c r="V182" s="135">
        <v>102.19020586648855</v>
      </c>
      <c r="W182" s="135">
        <f t="shared" si="43"/>
        <v>1.3232196928373554</v>
      </c>
      <c r="X182" s="135" t="str">
        <f t="shared" si="44"/>
        <v xml:space="preserve"> </v>
      </c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  <c r="AI182" s="135"/>
      <c r="AJ182" s="135"/>
      <c r="AK182" s="135"/>
      <c r="AL182" s="135"/>
      <c r="AM182" s="135">
        <v>210.77306052960668</v>
      </c>
      <c r="AN182" s="135">
        <v>38.376402049802088</v>
      </c>
      <c r="AO182" s="135">
        <f t="shared" si="45"/>
        <v>18.207451157834978</v>
      </c>
      <c r="AP182" s="135">
        <v>237.90927465656299</v>
      </c>
      <c r="AQ182" s="135">
        <v>183.63684640265038</v>
      </c>
      <c r="AR182" s="135">
        <f t="shared" si="46"/>
        <v>54.272428253912608</v>
      </c>
      <c r="AS182" s="135" t="str">
        <f t="shared" si="47"/>
        <v xml:space="preserve"> </v>
      </c>
      <c r="AT182" s="135"/>
      <c r="AU182" s="135">
        <v>124.46515600744371</v>
      </c>
      <c r="AV182" s="135">
        <v>12.202531419985577</v>
      </c>
      <c r="AW182" s="135">
        <f t="shared" si="48"/>
        <v>9.8039739083730364</v>
      </c>
      <c r="AX182" s="135">
        <v>133.09364872215724</v>
      </c>
      <c r="AY182" s="135">
        <v>115.83666329273019</v>
      </c>
      <c r="AZ182" s="135">
        <f t="shared" si="49"/>
        <v>17.256985429427047</v>
      </c>
      <c r="BA182" s="135" t="str">
        <f t="shared" si="50"/>
        <v xml:space="preserve"> </v>
      </c>
      <c r="BB182" s="135"/>
      <c r="BC182" s="135">
        <v>185.56199472265038</v>
      </c>
      <c r="BD182" s="135">
        <v>56.273821854105911</v>
      </c>
      <c r="BE182" s="135">
        <f t="shared" si="51"/>
        <v>30.326157001176558</v>
      </c>
      <c r="BF182" s="135">
        <v>225.35359575897238</v>
      </c>
      <c r="BG182" s="135">
        <v>145.77039368632839</v>
      </c>
      <c r="BH182" s="135">
        <f t="shared" si="52"/>
        <v>79.583202072643985</v>
      </c>
      <c r="BI182" s="135" t="str">
        <f t="shared" si="53"/>
        <v xml:space="preserve"> </v>
      </c>
      <c r="BJ182" s="135"/>
    </row>
    <row r="183" spans="1:62" x14ac:dyDescent="0.25">
      <c r="A183" t="s">
        <v>117</v>
      </c>
      <c r="B183" s="135">
        <v>152.23074661609766</v>
      </c>
      <c r="C183" s="135">
        <v>7.6154272454308067</v>
      </c>
      <c r="D183" s="135">
        <f t="shared" si="36"/>
        <v>5.0025552752728286</v>
      </c>
      <c r="E183" s="135">
        <v>157.61566686297434</v>
      </c>
      <c r="F183" s="135">
        <v>146.84582636922099</v>
      </c>
      <c r="G183" s="135">
        <f t="shared" si="37"/>
        <v>10.76984049375335</v>
      </c>
      <c r="H183" s="135" t="str">
        <f t="shared" si="38"/>
        <v xml:space="preserve"> </v>
      </c>
      <c r="I183" s="135"/>
      <c r="J183" s="135">
        <v>119.60613992464789</v>
      </c>
      <c r="K183" s="135">
        <v>3.6877500128167555</v>
      </c>
      <c r="L183" s="135">
        <f t="shared" si="39"/>
        <v>3.0832447357134387</v>
      </c>
      <c r="M183" s="135">
        <v>122.21377296603127</v>
      </c>
      <c r="N183" s="135">
        <v>116.99850688326451</v>
      </c>
      <c r="O183" s="135">
        <f t="shared" si="40"/>
        <v>5.2152660827667603</v>
      </c>
      <c r="P183" s="135" t="str">
        <f t="shared" si="41"/>
        <v xml:space="preserve"> </v>
      </c>
      <c r="Q183" s="135"/>
      <c r="R183" s="135">
        <v>70.142904386616991</v>
      </c>
      <c r="S183" s="135">
        <v>8.4445060501199301</v>
      </c>
      <c r="T183" s="135">
        <f t="shared" si="42"/>
        <v>12.03900255338031</v>
      </c>
      <c r="U183" s="135">
        <v>76.114071878427595</v>
      </c>
      <c r="V183" s="135">
        <v>64.171736894806386</v>
      </c>
      <c r="W183" s="135">
        <f t="shared" si="43"/>
        <v>11.942334983621208</v>
      </c>
      <c r="X183" s="135" t="str">
        <f t="shared" si="44"/>
        <v xml:space="preserve"> </v>
      </c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  <c r="AI183" s="135"/>
      <c r="AJ183" s="135"/>
      <c r="AK183" s="135"/>
      <c r="AL183" s="135"/>
      <c r="AM183" s="135">
        <v>152.31179492589348</v>
      </c>
      <c r="AN183" s="135">
        <v>4.5829065164508309</v>
      </c>
      <c r="AO183" s="135">
        <f t="shared" si="45"/>
        <v>3.0088979771268667</v>
      </c>
      <c r="AP183" s="135">
        <v>155.55239920122023</v>
      </c>
      <c r="AQ183" s="135">
        <v>149.07119065056671</v>
      </c>
      <c r="AR183" s="135">
        <f t="shared" si="46"/>
        <v>6.4812085506535198</v>
      </c>
      <c r="AS183" s="135" t="str">
        <f t="shared" si="47"/>
        <v xml:space="preserve"> </v>
      </c>
      <c r="AT183" s="135"/>
      <c r="AU183" s="135">
        <v>114.67608769783959</v>
      </c>
      <c r="AV183" s="135">
        <v>2.1445800394592327</v>
      </c>
      <c r="AW183" s="135">
        <f t="shared" si="48"/>
        <v>1.870119640905429</v>
      </c>
      <c r="AX183" s="135">
        <v>116.19253478653883</v>
      </c>
      <c r="AY183" s="135">
        <v>113.15964060914035</v>
      </c>
      <c r="AZ183" s="135">
        <f t="shared" si="49"/>
        <v>3.0328941773984752</v>
      </c>
      <c r="BA183" s="135" t="str">
        <f t="shared" si="50"/>
        <v xml:space="preserve"> </v>
      </c>
      <c r="BB183" s="135"/>
      <c r="BC183" s="135">
        <v>80.916770540315866</v>
      </c>
      <c r="BD183" s="135">
        <v>5.2424019255318939</v>
      </c>
      <c r="BE183" s="135">
        <f t="shared" si="51"/>
        <v>6.4787582234512513</v>
      </c>
      <c r="BF183" s="135">
        <v>84.623708491565068</v>
      </c>
      <c r="BG183" s="135">
        <v>77.20983258906665</v>
      </c>
      <c r="BH183" s="135">
        <f t="shared" si="52"/>
        <v>7.4138759024984182</v>
      </c>
      <c r="BI183" s="135" t="str">
        <f t="shared" si="53"/>
        <v xml:space="preserve"> </v>
      </c>
      <c r="BJ183" s="135"/>
    </row>
    <row r="184" spans="1:62" x14ac:dyDescent="0.25">
      <c r="A184">
        <v>133</v>
      </c>
      <c r="B184" s="135">
        <v>7.5478759219301379</v>
      </c>
      <c r="C184" s="135">
        <v>1.0421619238205209</v>
      </c>
      <c r="D184" s="135">
        <f t="shared" si="36"/>
        <v>13.807353679364933</v>
      </c>
      <c r="E184" s="135">
        <v>8.7361700568100762</v>
      </c>
      <c r="F184" s="135">
        <v>6.4741843530068746</v>
      </c>
      <c r="G184" s="135">
        <f t="shared" si="37"/>
        <v>2.2619857038032016</v>
      </c>
      <c r="H184" s="135" t="str">
        <f t="shared" si="38"/>
        <v xml:space="preserve"> </v>
      </c>
      <c r="I184" s="135"/>
      <c r="J184" s="135">
        <v>4.8382303664247814</v>
      </c>
      <c r="K184" s="135">
        <v>0.94631930709351098</v>
      </c>
      <c r="L184" s="135">
        <f t="shared" si="39"/>
        <v>19.559203167764728</v>
      </c>
      <c r="M184" s="135">
        <v>6.027618279364428</v>
      </c>
      <c r="N184" s="135">
        <v>3.6722756816759574</v>
      </c>
      <c r="O184" s="135">
        <f t="shared" si="40"/>
        <v>2.3553425976884705</v>
      </c>
      <c r="P184" s="135" t="str">
        <f t="shared" si="41"/>
        <v xml:space="preserve"> </v>
      </c>
      <c r="Q184" s="135"/>
      <c r="R184" s="135">
        <v>5.8257379443365194</v>
      </c>
      <c r="S184" s="135">
        <v>1.0441068973257799</v>
      </c>
      <c r="T184" s="135">
        <f t="shared" si="42"/>
        <v>17.922311427358427</v>
      </c>
      <c r="U184" s="135">
        <v>7.6637256501406119</v>
      </c>
      <c r="V184" s="135">
        <v>4.6555769464704762</v>
      </c>
      <c r="W184" s="135">
        <f t="shared" si="43"/>
        <v>3.0081487036701358</v>
      </c>
      <c r="X184" s="135" t="str">
        <f t="shared" si="44"/>
        <v xml:space="preserve"> </v>
      </c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  <c r="AI184" s="135"/>
      <c r="AJ184" s="135"/>
      <c r="AK184" s="135"/>
      <c r="AL184" s="135"/>
      <c r="AM184" s="135">
        <v>5.578162183830325</v>
      </c>
      <c r="AN184" s="135">
        <v>1.3162077454050634</v>
      </c>
      <c r="AO184" s="135">
        <f t="shared" si="45"/>
        <v>23.595723860815937</v>
      </c>
      <c r="AP184" s="135">
        <v>7.3579707359787836</v>
      </c>
      <c r="AQ184" s="135">
        <v>4.0266884153757942</v>
      </c>
      <c r="AR184" s="135">
        <f t="shared" si="46"/>
        <v>3.3312823206029893</v>
      </c>
      <c r="AS184" s="135" t="str">
        <f t="shared" si="47"/>
        <v>yes</v>
      </c>
      <c r="AT184" s="135"/>
      <c r="AU184" s="135">
        <v>3.44029716557182</v>
      </c>
      <c r="AV184" s="135">
        <v>0.84552927298591418</v>
      </c>
      <c r="AW184" s="135">
        <f t="shared" si="48"/>
        <v>24.577216219790614</v>
      </c>
      <c r="AX184" s="135">
        <v>4.6368306944798627</v>
      </c>
      <c r="AY184" s="135">
        <v>2.1360934709266934</v>
      </c>
      <c r="AZ184" s="135">
        <f t="shared" si="49"/>
        <v>2.5007372235531693</v>
      </c>
      <c r="BA184" s="135" t="str">
        <f t="shared" si="50"/>
        <v>yes</v>
      </c>
      <c r="BB184" s="135"/>
      <c r="BC184" s="135">
        <v>4.5964097892557874</v>
      </c>
      <c r="BD184" s="135">
        <v>1.39984780185941</v>
      </c>
      <c r="BE184" s="135">
        <f t="shared" si="51"/>
        <v>30.455243680221599</v>
      </c>
      <c r="BF184" s="135">
        <v>6.7094235744108817</v>
      </c>
      <c r="BG184" s="135">
        <v>2.9439997795625308</v>
      </c>
      <c r="BH184" s="135">
        <f t="shared" si="52"/>
        <v>3.7654237948483509</v>
      </c>
      <c r="BI184" s="135" t="str">
        <f t="shared" si="53"/>
        <v xml:space="preserve"> </v>
      </c>
      <c r="BJ184" s="135"/>
    </row>
    <row r="185" spans="1:62" x14ac:dyDescent="0.25">
      <c r="A185" t="s">
        <v>110</v>
      </c>
      <c r="B185" s="135">
        <v>8.2764003496639766</v>
      </c>
      <c r="C185" s="135">
        <v>0.14014565004966839</v>
      </c>
      <c r="D185" s="135">
        <f t="shared" si="36"/>
        <v>1.6933164676520069</v>
      </c>
      <c r="E185" s="135">
        <v>8.3754982891678083</v>
      </c>
      <c r="F185" s="135">
        <v>8.1773024101601468</v>
      </c>
      <c r="G185" s="135">
        <f t="shared" si="37"/>
        <v>0.19819587900766145</v>
      </c>
      <c r="H185" s="135" t="str">
        <f t="shared" si="38"/>
        <v xml:space="preserve"> </v>
      </c>
      <c r="I185" s="135"/>
      <c r="J185" s="135">
        <v>5.9429279040525866</v>
      </c>
      <c r="K185" s="135">
        <v>0.11977027736844385</v>
      </c>
      <c r="L185" s="135">
        <f t="shared" si="39"/>
        <v>2.015341247649503</v>
      </c>
      <c r="M185" s="135">
        <v>6.027618279364428</v>
      </c>
      <c r="N185" s="135">
        <v>5.8582375287407453</v>
      </c>
      <c r="O185" s="135">
        <f t="shared" si="40"/>
        <v>0.16938075062368263</v>
      </c>
      <c r="P185" s="135" t="str">
        <f t="shared" si="41"/>
        <v xml:space="preserve"> </v>
      </c>
      <c r="Q185" s="135"/>
      <c r="R185" s="135">
        <v>5.016965758064492</v>
      </c>
      <c r="S185" s="135">
        <v>4.380705126437931E-2</v>
      </c>
      <c r="T185" s="135">
        <f t="shared" si="42"/>
        <v>0.87317819927237739</v>
      </c>
      <c r="U185" s="135">
        <v>5.0479420210772687</v>
      </c>
      <c r="V185" s="135">
        <v>4.9859894950517161</v>
      </c>
      <c r="W185" s="135">
        <f t="shared" si="43"/>
        <v>6.1952526025552679E-2</v>
      </c>
      <c r="X185" s="135" t="str">
        <f t="shared" si="44"/>
        <v xml:space="preserve"> </v>
      </c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  <c r="AI185" s="135"/>
      <c r="AJ185" s="135"/>
      <c r="AK185" s="135"/>
      <c r="AL185" s="135"/>
      <c r="AM185" s="135">
        <v>7.057503407370346</v>
      </c>
      <c r="AN185" s="135">
        <v>0.42492497116805145</v>
      </c>
      <c r="AO185" s="135">
        <f t="shared" si="45"/>
        <v>6.0208964366108635</v>
      </c>
      <c r="AP185" s="135">
        <v>7.3579707359787836</v>
      </c>
      <c r="AQ185" s="135">
        <v>6.7570360787619075</v>
      </c>
      <c r="AR185" s="135">
        <f t="shared" si="46"/>
        <v>0.60093465721687611</v>
      </c>
      <c r="AS185" s="135" t="str">
        <f t="shared" si="47"/>
        <v xml:space="preserve"> </v>
      </c>
      <c r="AT185" s="135"/>
      <c r="AU185" s="135">
        <v>3.9653658092816979</v>
      </c>
      <c r="AV185" s="135">
        <v>0.38458519462617152</v>
      </c>
      <c r="AW185" s="135">
        <f t="shared" si="48"/>
        <v>9.6986057055814694</v>
      </c>
      <c r="AX185" s="135">
        <v>4.2373086083458151</v>
      </c>
      <c r="AY185" s="135">
        <v>3.6934230102175807</v>
      </c>
      <c r="AZ185" s="135">
        <f t="shared" si="49"/>
        <v>0.54388559812823445</v>
      </c>
      <c r="BA185" s="135" t="str">
        <f t="shared" si="50"/>
        <v xml:space="preserve"> </v>
      </c>
      <c r="BB185" s="135"/>
      <c r="BC185" s="135">
        <v>6.6480958358905911</v>
      </c>
      <c r="BD185" s="135">
        <v>8.6730519565043601E-2</v>
      </c>
      <c r="BE185" s="135">
        <f t="shared" si="51"/>
        <v>1.3045918967776886</v>
      </c>
      <c r="BF185" s="135">
        <v>6.7094235744108817</v>
      </c>
      <c r="BG185" s="135">
        <v>6.5867680973703004</v>
      </c>
      <c r="BH185" s="135">
        <f t="shared" si="52"/>
        <v>0.12265547704058122</v>
      </c>
      <c r="BI185" s="135" t="str">
        <f t="shared" si="53"/>
        <v xml:space="preserve"> </v>
      </c>
      <c r="BJ185" s="135"/>
    </row>
    <row r="186" spans="1:62" x14ac:dyDescent="0.25">
      <c r="A186" t="s">
        <v>123</v>
      </c>
      <c r="B186" s="135">
        <v>6.6587655801363042</v>
      </c>
      <c r="C186" s="135">
        <v>3.7149647665464256E-3</v>
      </c>
      <c r="D186" s="135">
        <f t="shared" si="36"/>
        <v>5.5790592442967198E-2</v>
      </c>
      <c r="E186" s="135">
        <v>6.6613924569151148</v>
      </c>
      <c r="F186" s="135">
        <v>6.6561387033574935</v>
      </c>
      <c r="G186" s="135">
        <f t="shared" si="37"/>
        <v>5.2537535576213656E-3</v>
      </c>
      <c r="H186" s="135" t="str">
        <f t="shared" si="38"/>
        <v xml:space="preserve"> </v>
      </c>
      <c r="I186" s="135"/>
      <c r="J186" s="135">
        <v>3.767559876711756</v>
      </c>
      <c r="K186" s="135">
        <v>0.13475220089942416</v>
      </c>
      <c r="L186" s="135">
        <f t="shared" si="39"/>
        <v>3.5766439103559233</v>
      </c>
      <c r="M186" s="135">
        <v>3.8628440717475541</v>
      </c>
      <c r="N186" s="135">
        <v>3.6722756816759574</v>
      </c>
      <c r="O186" s="135">
        <f t="shared" si="40"/>
        <v>0.19056839007159665</v>
      </c>
      <c r="P186" s="135" t="str">
        <f t="shared" si="41"/>
        <v xml:space="preserve"> </v>
      </c>
      <c r="Q186" s="135"/>
      <c r="R186" s="135">
        <v>6.2160922623627783</v>
      </c>
      <c r="S186" s="135">
        <v>0.28173005768410386</v>
      </c>
      <c r="T186" s="135">
        <f t="shared" si="42"/>
        <v>4.5322695641106261</v>
      </c>
      <c r="U186" s="135">
        <v>6.4153054966153</v>
      </c>
      <c r="V186" s="135">
        <v>6.0168790281102558</v>
      </c>
      <c r="W186" s="135">
        <f t="shared" si="43"/>
        <v>0.39842646850504426</v>
      </c>
      <c r="X186" s="135" t="str">
        <f t="shared" si="44"/>
        <v xml:space="preserve"> </v>
      </c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  <c r="AI186" s="135"/>
      <c r="AJ186" s="135"/>
      <c r="AK186" s="135"/>
      <c r="AL186" s="135"/>
      <c r="AM186" s="135">
        <v>4.3933720157595442</v>
      </c>
      <c r="AN186" s="135">
        <v>1.1354573880051549E-2</v>
      </c>
      <c r="AO186" s="135">
        <f t="shared" si="45"/>
        <v>0.25844781273521455</v>
      </c>
      <c r="AP186" s="135">
        <v>4.4014009119478219</v>
      </c>
      <c r="AQ186" s="135">
        <v>4.3853431195712655</v>
      </c>
      <c r="AR186" s="135">
        <f t="shared" si="46"/>
        <v>1.6057792376556357E-2</v>
      </c>
      <c r="AS186" s="135" t="str">
        <f t="shared" si="47"/>
        <v xml:space="preserve"> </v>
      </c>
      <c r="AT186" s="135"/>
      <c r="AU186" s="135">
        <v>2.7475492321390966</v>
      </c>
      <c r="AV186" s="135">
        <v>9.9742099298539394E-4</v>
      </c>
      <c r="AW186" s="135">
        <f t="shared" si="48"/>
        <v>3.6302206392453053E-2</v>
      </c>
      <c r="AX186" s="135">
        <v>2.7482545152882096</v>
      </c>
      <c r="AY186" s="135">
        <v>2.7468439489899832</v>
      </c>
      <c r="AZ186" s="135">
        <f t="shared" si="49"/>
        <v>1.4105662982264455E-3</v>
      </c>
      <c r="BA186" s="135" t="str">
        <f t="shared" si="50"/>
        <v xml:space="preserve"> </v>
      </c>
      <c r="BB186" s="135"/>
      <c r="BC186" s="135">
        <v>3.5385189847839631</v>
      </c>
      <c r="BD186" s="135">
        <v>2.2267878703960655E-2</v>
      </c>
      <c r="BE186" s="135">
        <f t="shared" si="51"/>
        <v>0.62929939897779508</v>
      </c>
      <c r="BF186" s="135">
        <v>3.5542647528181677</v>
      </c>
      <c r="BG186" s="135">
        <v>3.5227732167497585</v>
      </c>
      <c r="BH186" s="135">
        <f t="shared" si="52"/>
        <v>3.1491536068409154E-2</v>
      </c>
      <c r="BI186" s="135" t="str">
        <f t="shared" si="53"/>
        <v xml:space="preserve"> </v>
      </c>
      <c r="BJ186" s="135"/>
    </row>
    <row r="187" spans="1:62" x14ac:dyDescent="0.25">
      <c r="A187" t="s">
        <v>125</v>
      </c>
      <c r="B187" s="135">
        <v>6.520185854735205</v>
      </c>
      <c r="C187" s="135">
        <v>6.5055947633754163E-2</v>
      </c>
      <c r="D187" s="135">
        <f t="shared" si="36"/>
        <v>0.99776216634236081</v>
      </c>
      <c r="E187" s="135">
        <v>6.5661873564635362</v>
      </c>
      <c r="F187" s="135">
        <v>6.4741843530068746</v>
      </c>
      <c r="G187" s="135">
        <f t="shared" si="37"/>
        <v>9.2003003456661681E-2</v>
      </c>
      <c r="H187" s="135" t="str">
        <f t="shared" si="38"/>
        <v xml:space="preserve"> </v>
      </c>
      <c r="I187" s="135"/>
      <c r="J187" s="135">
        <v>4.2412776744313412</v>
      </c>
      <c r="K187" s="135">
        <v>0.22560249740381236</v>
      </c>
      <c r="L187" s="135">
        <f t="shared" si="39"/>
        <v>5.3192107360445462</v>
      </c>
      <c r="M187" s="135">
        <v>4.4008027301981993</v>
      </c>
      <c r="N187" s="135">
        <v>4.081752618664483</v>
      </c>
      <c r="O187" s="135">
        <f t="shared" si="40"/>
        <v>0.31905011153371632</v>
      </c>
      <c r="P187" s="135" t="str">
        <f t="shared" si="41"/>
        <v xml:space="preserve"> </v>
      </c>
      <c r="Q187" s="135"/>
      <c r="R187" s="135">
        <v>4.8996525876533088</v>
      </c>
      <c r="S187" s="135">
        <v>0.34517508200568553</v>
      </c>
      <c r="T187" s="135">
        <f t="shared" si="42"/>
        <v>7.0448889146854254</v>
      </c>
      <c r="U187" s="135">
        <v>5.1437282288361423</v>
      </c>
      <c r="V187" s="135">
        <v>4.6555769464704762</v>
      </c>
      <c r="W187" s="135">
        <f t="shared" si="43"/>
        <v>0.48815128236566618</v>
      </c>
      <c r="X187" s="135" t="str">
        <f t="shared" si="44"/>
        <v xml:space="preserve"> </v>
      </c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  <c r="AI187" s="135"/>
      <c r="AJ187" s="135"/>
      <c r="AK187" s="135"/>
      <c r="AL187" s="135"/>
      <c r="AM187" s="135">
        <v>4.4092343968477063</v>
      </c>
      <c r="AN187" s="135">
        <v>0.54100171522891483</v>
      </c>
      <c r="AO187" s="135">
        <f t="shared" si="45"/>
        <v>12.269742693100943</v>
      </c>
      <c r="AP187" s="135">
        <v>4.7917803783196193</v>
      </c>
      <c r="AQ187" s="135">
        <v>4.0266884153757942</v>
      </c>
      <c r="AR187" s="135">
        <f t="shared" si="46"/>
        <v>0.76509196294382509</v>
      </c>
      <c r="AS187" s="135" t="str">
        <f t="shared" si="47"/>
        <v xml:space="preserve"> </v>
      </c>
      <c r="AT187" s="135"/>
      <c r="AU187" s="135">
        <v>2.7792858130969869</v>
      </c>
      <c r="AV187" s="135">
        <v>0.90961133351174428</v>
      </c>
      <c r="AW187" s="137">
        <f t="shared" si="48"/>
        <v>32.728240083309565</v>
      </c>
      <c r="AX187" s="135">
        <v>3.4224781552672798</v>
      </c>
      <c r="AY187" s="135">
        <v>2.1360934709266934</v>
      </c>
      <c r="AZ187" s="135">
        <f t="shared" si="49"/>
        <v>1.2863846843405864</v>
      </c>
      <c r="BA187" s="137" t="str">
        <f t="shared" si="50"/>
        <v>yes</v>
      </c>
      <c r="BB187" s="135"/>
      <c r="BC187" s="135">
        <v>3.5043894550640489</v>
      </c>
      <c r="BD187" s="135">
        <v>0.79251067930810559</v>
      </c>
      <c r="BE187" s="135">
        <f t="shared" si="51"/>
        <v>22.614800365949083</v>
      </c>
      <c r="BF187" s="135">
        <v>4.0647791305655669</v>
      </c>
      <c r="BG187" s="135">
        <v>2.9439997795625308</v>
      </c>
      <c r="BH187" s="135">
        <f t="shared" si="52"/>
        <v>1.1207793510030362</v>
      </c>
      <c r="BI187" s="135" t="str">
        <f t="shared" si="53"/>
        <v xml:space="preserve"> </v>
      </c>
      <c r="BJ187" s="135"/>
    </row>
    <row r="188" spans="1:62" x14ac:dyDescent="0.25">
      <c r="A188" s="118" t="s">
        <v>126</v>
      </c>
      <c r="B188" s="135">
        <v>8.7361519031850676</v>
      </c>
      <c r="C188" s="135">
        <v>2.5672378541569507E-5</v>
      </c>
      <c r="D188" s="135">
        <f t="shared" si="36"/>
        <v>2.9386369223055462E-4</v>
      </c>
      <c r="E188" s="135">
        <v>8.7361700568100762</v>
      </c>
      <c r="F188" s="135">
        <v>8.7361337495600573</v>
      </c>
      <c r="G188" s="135">
        <f t="shared" si="37"/>
        <v>3.6307250018907666E-5</v>
      </c>
      <c r="H188" s="135" t="str">
        <f t="shared" si="38"/>
        <v xml:space="preserve"> </v>
      </c>
      <c r="I188" s="135"/>
      <c r="J188" s="135">
        <v>5.4011560105034402</v>
      </c>
      <c r="K188" s="135">
        <v>0.32462681062558946</v>
      </c>
      <c r="L188" s="135">
        <f t="shared" si="39"/>
        <v>6.0103209385972001</v>
      </c>
      <c r="M188" s="135">
        <v>5.630701829651759</v>
      </c>
      <c r="N188" s="135">
        <v>5.1716101913551213</v>
      </c>
      <c r="O188" s="135">
        <f t="shared" si="40"/>
        <v>0.45909163829663768</v>
      </c>
      <c r="P188" s="135" t="str">
        <f t="shared" si="41"/>
        <v xml:space="preserve"> </v>
      </c>
      <c r="Q188" s="135"/>
      <c r="R188" s="135">
        <v>7.1702411692654966</v>
      </c>
      <c r="S188" s="135">
        <v>0.69789244567424591</v>
      </c>
      <c r="T188" s="135">
        <f t="shared" si="42"/>
        <v>9.7331795291027348</v>
      </c>
      <c r="U188" s="135">
        <v>7.6637256501406119</v>
      </c>
      <c r="V188" s="135">
        <v>6.6767566883903822</v>
      </c>
      <c r="W188" s="135">
        <f t="shared" si="43"/>
        <v>0.98696896175022975</v>
      </c>
      <c r="X188" s="135" t="str">
        <f t="shared" si="44"/>
        <v xml:space="preserve"> </v>
      </c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  <c r="AI188" s="135"/>
      <c r="AJ188" s="135"/>
      <c r="AK188" s="135"/>
      <c r="AL188" s="135"/>
      <c r="AM188" s="181">
        <v>7.0393576731138818</v>
      </c>
      <c r="AN188" s="181">
        <v>1.5385678092991005E-2</v>
      </c>
      <c r="AO188" s="135">
        <f t="shared" si="45"/>
        <v>0.21856650574462291</v>
      </c>
      <c r="AP188" s="181">
        <v>7.0502369904267095</v>
      </c>
      <c r="AQ188" s="181">
        <v>7.0284783558010533</v>
      </c>
      <c r="AR188" s="135">
        <f t="shared" si="46"/>
        <v>2.1758634625656192E-2</v>
      </c>
      <c r="AS188" s="135" t="str">
        <f t="shared" si="47"/>
        <v xml:space="preserve"> </v>
      </c>
      <c r="AT188" s="135"/>
      <c r="AU188" s="181">
        <v>4.6485142523704308</v>
      </c>
      <c r="AV188" s="181">
        <v>0.22938203602045315</v>
      </c>
      <c r="AW188" s="135">
        <f t="shared" si="48"/>
        <v>4.9345236685782705</v>
      </c>
      <c r="AX188" s="181">
        <v>4.8107118455228575</v>
      </c>
      <c r="AY188" s="181">
        <v>4.486316659218005</v>
      </c>
      <c r="AZ188" s="135">
        <f t="shared" si="49"/>
        <v>0.32439518630485242</v>
      </c>
      <c r="BA188" s="135" t="str">
        <f t="shared" si="50"/>
        <v xml:space="preserve"> </v>
      </c>
      <c r="BB188" s="135"/>
      <c r="BC188" s="181">
        <v>5.1403133545984154</v>
      </c>
      <c r="BD188" s="181">
        <v>0.5262505853442252</v>
      </c>
      <c r="BE188" s="135">
        <f t="shared" si="51"/>
        <v>10.237714104986471</v>
      </c>
      <c r="BF188" s="181">
        <v>5.5124287120987105</v>
      </c>
      <c r="BG188" s="181">
        <v>4.7681979970981194</v>
      </c>
      <c r="BH188" s="135">
        <f t="shared" si="52"/>
        <v>0.74423071500059113</v>
      </c>
      <c r="BI188" s="135" t="str">
        <f t="shared" si="53"/>
        <v xml:space="preserve"> </v>
      </c>
      <c r="BJ188" s="135"/>
    </row>
    <row r="189" spans="1:62" x14ac:dyDescent="0.25">
      <c r="A189">
        <v>139</v>
      </c>
      <c r="B189" s="135">
        <v>16.247201617620231</v>
      </c>
      <c r="C189" s="135">
        <v>11.996941060602285</v>
      </c>
      <c r="D189" s="135">
        <f t="shared" si="36"/>
        <v>73.840045461068797</v>
      </c>
      <c r="E189" s="135">
        <v>36.470879614649448</v>
      </c>
      <c r="F189" s="135">
        <v>3.7239279397521043</v>
      </c>
      <c r="G189" s="135">
        <f t="shared" si="37"/>
        <v>32.746951674897346</v>
      </c>
      <c r="H189" s="135" t="str">
        <f t="shared" si="38"/>
        <v>yes</v>
      </c>
      <c r="I189" s="135"/>
      <c r="J189" s="135">
        <v>11.063591645401235</v>
      </c>
      <c r="K189" s="135">
        <v>9.1979551048288233</v>
      </c>
      <c r="L189" s="135">
        <f t="shared" si="39"/>
        <v>83.13715292133098</v>
      </c>
      <c r="M189" s="135">
        <v>28.978208468208614</v>
      </c>
      <c r="N189" s="135">
        <v>2.1508847347376432</v>
      </c>
      <c r="O189" s="135">
        <f t="shared" si="40"/>
        <v>26.827323733470969</v>
      </c>
      <c r="P189" s="135" t="str">
        <f t="shared" si="41"/>
        <v>yes</v>
      </c>
      <c r="Q189" s="135"/>
      <c r="R189" s="135">
        <v>11.144761440270841</v>
      </c>
      <c r="S189" s="135">
        <v>6.9967691065168083</v>
      </c>
      <c r="T189" s="135">
        <f t="shared" si="42"/>
        <v>62.780788480895225</v>
      </c>
      <c r="U189" s="135">
        <v>20.513524772287521</v>
      </c>
      <c r="V189" s="135">
        <v>3.3820428907810918</v>
      </c>
      <c r="W189" s="135">
        <f t="shared" si="43"/>
        <v>17.131481881506431</v>
      </c>
      <c r="X189" s="135" t="str">
        <f t="shared" si="44"/>
        <v>yes</v>
      </c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  <c r="AI189" s="135"/>
      <c r="AJ189" s="135"/>
      <c r="AK189" s="135"/>
      <c r="AL189" s="135"/>
      <c r="AM189" s="135">
        <v>15.415013094053553</v>
      </c>
      <c r="AN189" s="135">
        <v>12.78047101615037</v>
      </c>
      <c r="AO189" s="135">
        <f t="shared" si="45"/>
        <v>82.909245280372318</v>
      </c>
      <c r="AP189" s="135">
        <v>35.521185288087885</v>
      </c>
      <c r="AQ189" s="135">
        <v>4.2144406421380411</v>
      </c>
      <c r="AR189" s="135">
        <f t="shared" si="46"/>
        <v>31.306744645949845</v>
      </c>
      <c r="AS189" s="135" t="str">
        <f t="shared" si="47"/>
        <v>yes</v>
      </c>
      <c r="AT189" s="135"/>
      <c r="AU189" s="135">
        <v>10.778544969306203</v>
      </c>
      <c r="AV189" s="135">
        <v>10.076598194628048</v>
      </c>
      <c r="AW189" s="135">
        <f t="shared" si="48"/>
        <v>93.487555354854734</v>
      </c>
      <c r="AX189" s="135">
        <v>27.429993357306273</v>
      </c>
      <c r="AY189" s="135">
        <v>2.5590915185972887</v>
      </c>
      <c r="AZ189" s="135">
        <f t="shared" si="49"/>
        <v>24.870901838708985</v>
      </c>
      <c r="BA189" s="135" t="str">
        <f t="shared" si="50"/>
        <v>yes</v>
      </c>
      <c r="BB189" s="135"/>
      <c r="BC189" s="135">
        <v>9.9684064682068048</v>
      </c>
      <c r="BD189" s="135">
        <v>6.1729405862149109</v>
      </c>
      <c r="BE189" s="135">
        <f t="shared" si="51"/>
        <v>61.925048962468196</v>
      </c>
      <c r="BF189" s="135">
        <v>18.597177391573481</v>
      </c>
      <c r="BG189" s="135">
        <v>3.5590006156126179</v>
      </c>
      <c r="BH189" s="135">
        <f t="shared" si="52"/>
        <v>15.038176775960864</v>
      </c>
      <c r="BI189" s="135" t="str">
        <f t="shared" si="53"/>
        <v>yes</v>
      </c>
      <c r="BJ189" s="135"/>
    </row>
    <row r="190" spans="1:62" x14ac:dyDescent="0.25">
      <c r="A190" t="s">
        <v>135</v>
      </c>
      <c r="B190" s="135">
        <v>3.7847208531728622</v>
      </c>
      <c r="C190" s="135">
        <v>8.597416265583302E-2</v>
      </c>
      <c r="D190" s="135">
        <f t="shared" si="36"/>
        <v>2.2716117249111756</v>
      </c>
      <c r="E190" s="135">
        <v>3.8455137665936205</v>
      </c>
      <c r="F190" s="135">
        <v>3.7239279397521043</v>
      </c>
      <c r="G190" s="135">
        <f t="shared" si="37"/>
        <v>0.1215858268415162</v>
      </c>
      <c r="H190" s="135" t="str">
        <f t="shared" si="38"/>
        <v xml:space="preserve"> </v>
      </c>
      <c r="I190" s="135"/>
      <c r="J190" s="135">
        <v>2.1986162543363887</v>
      </c>
      <c r="K190" s="135">
        <v>6.7502562369239807E-2</v>
      </c>
      <c r="L190" s="135">
        <f t="shared" si="39"/>
        <v>3.0702293879663047</v>
      </c>
      <c r="M190" s="135">
        <v>2.2463477739351347</v>
      </c>
      <c r="N190" s="135">
        <v>2.1508847347376432</v>
      </c>
      <c r="O190" s="135">
        <f t="shared" si="40"/>
        <v>9.546303919749155E-2</v>
      </c>
      <c r="P190" s="135" t="str">
        <f t="shared" si="41"/>
        <v xml:space="preserve"> </v>
      </c>
      <c r="Q190" s="135"/>
      <c r="R190" s="135">
        <v>3.4101248874984185</v>
      </c>
      <c r="S190" s="135">
        <v>3.971394061611902E-2</v>
      </c>
      <c r="T190" s="135">
        <f t="shared" si="42"/>
        <v>1.1645890378299946</v>
      </c>
      <c r="U190" s="135">
        <v>3.4382068842157452</v>
      </c>
      <c r="V190" s="135">
        <v>3.3820428907810918</v>
      </c>
      <c r="W190" s="135">
        <f t="shared" si="43"/>
        <v>5.6163993434653392E-2</v>
      </c>
      <c r="X190" s="135" t="str">
        <f t="shared" si="44"/>
        <v xml:space="preserve"> </v>
      </c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  <c r="AI190" s="135"/>
      <c r="AJ190" s="135"/>
      <c r="AK190" s="135"/>
      <c r="AL190" s="135"/>
      <c r="AM190" s="135">
        <v>4.8902697327292621</v>
      </c>
      <c r="AN190" s="135">
        <v>0.95576666576037528</v>
      </c>
      <c r="AO190" s="135">
        <f t="shared" si="45"/>
        <v>19.54425252586142</v>
      </c>
      <c r="AP190" s="135">
        <v>5.5660988233204822</v>
      </c>
      <c r="AQ190" s="135">
        <v>4.2144406421380411</v>
      </c>
      <c r="AR190" s="135">
        <f t="shared" si="46"/>
        <v>1.3516581811824411</v>
      </c>
      <c r="AS190" s="135" t="str">
        <f t="shared" si="47"/>
        <v xml:space="preserve"> </v>
      </c>
      <c r="AT190" s="135"/>
      <c r="AU190" s="135">
        <v>3.1121030264676621</v>
      </c>
      <c r="AV190" s="135">
        <v>0.7820763745786814</v>
      </c>
      <c r="AW190" s="137">
        <f t="shared" si="48"/>
        <v>25.130156936557572</v>
      </c>
      <c r="AX190" s="135">
        <v>3.665114534338036</v>
      </c>
      <c r="AY190" s="135">
        <v>2.5590915185972887</v>
      </c>
      <c r="AZ190" s="135">
        <f t="shared" si="49"/>
        <v>1.1060230157407474</v>
      </c>
      <c r="BA190" s="137" t="str">
        <f>IF(AW190&gt;20, "yes", " ")</f>
        <v>yes</v>
      </c>
      <c r="BB190" s="135"/>
      <c r="BC190" s="135">
        <v>3.8230584184624381</v>
      </c>
      <c r="BD190" s="135">
        <v>0.37343412604065623</v>
      </c>
      <c r="BE190" s="135">
        <f t="shared" si="51"/>
        <v>9.7679419241216934</v>
      </c>
      <c r="BF190" s="135">
        <v>4.0871162213122583</v>
      </c>
      <c r="BG190" s="135">
        <v>3.5590006156126179</v>
      </c>
      <c r="BH190" s="135">
        <f t="shared" si="52"/>
        <v>0.52811560569964033</v>
      </c>
      <c r="BI190" s="135" t="str">
        <f t="shared" si="53"/>
        <v xml:space="preserve"> </v>
      </c>
      <c r="BJ190" s="135"/>
    </row>
    <row r="191" spans="1:62" x14ac:dyDescent="0.25">
      <c r="A191" t="s">
        <v>105</v>
      </c>
      <c r="B191" s="135">
        <v>8.2551979009424024</v>
      </c>
      <c r="C191" s="135">
        <v>0.25839903419937849</v>
      </c>
      <c r="D191" s="135">
        <f t="shared" si="36"/>
        <v>3.1301373667841443</v>
      </c>
      <c r="E191" s="135">
        <v>8.4379136102767891</v>
      </c>
      <c r="F191" s="135">
        <v>8.0724821916080174</v>
      </c>
      <c r="G191" s="135">
        <f t="shared" si="37"/>
        <v>0.36543141866877171</v>
      </c>
      <c r="H191" s="135" t="str">
        <f t="shared" si="38"/>
        <v xml:space="preserve"> </v>
      </c>
      <c r="I191" s="135"/>
      <c r="J191" s="135">
        <v>5.3749473858774426</v>
      </c>
      <c r="K191" s="135">
        <v>0.44752392251944495</v>
      </c>
      <c r="L191" s="135">
        <f t="shared" si="39"/>
        <v>8.326107967034325</v>
      </c>
      <c r="M191" s="135">
        <v>5.6913945862341517</v>
      </c>
      <c r="N191" s="135">
        <v>5.0585001855207326</v>
      </c>
      <c r="O191" s="135">
        <f t="shared" si="40"/>
        <v>0.63289440071341918</v>
      </c>
      <c r="P191" s="135" t="str">
        <f t="shared" si="41"/>
        <v xml:space="preserve"> </v>
      </c>
      <c r="Q191" s="135"/>
      <c r="R191" s="135">
        <v>6.1925386073896647</v>
      </c>
      <c r="S191" s="135">
        <v>0.40661850988833459</v>
      </c>
      <c r="T191" s="135">
        <f t="shared" si="42"/>
        <v>6.5662652373795396</v>
      </c>
      <c r="U191" s="135">
        <v>6.4800613130876599</v>
      </c>
      <c r="V191" s="135">
        <v>5.9050159016916703</v>
      </c>
      <c r="W191" s="135">
        <f t="shared" si="43"/>
        <v>0.57504541139598953</v>
      </c>
      <c r="X191" s="135" t="str">
        <f t="shared" si="44"/>
        <v xml:space="preserve"> </v>
      </c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  <c r="AI191" s="135"/>
      <c r="AJ191" s="135"/>
      <c r="AK191" s="135"/>
      <c r="AL191" s="135"/>
      <c r="AM191" s="135">
        <v>6.3471108540389318</v>
      </c>
      <c r="AN191" s="135">
        <v>0.13172197101868924</v>
      </c>
      <c r="AO191" s="135">
        <f t="shared" si="45"/>
        <v>2.0753059785440655</v>
      </c>
      <c r="AP191" s="135">
        <v>6.4402523529775184</v>
      </c>
      <c r="AQ191" s="135">
        <v>6.2539693551003452</v>
      </c>
      <c r="AR191" s="135">
        <f t="shared" si="46"/>
        <v>0.18628299787717317</v>
      </c>
      <c r="AS191" s="135" t="str">
        <f t="shared" si="47"/>
        <v xml:space="preserve"> </v>
      </c>
      <c r="AT191" s="135"/>
      <c r="AU191" s="135">
        <v>3.8784556719640877</v>
      </c>
      <c r="AV191" s="135">
        <v>0.11904613902050526</v>
      </c>
      <c r="AW191" s="135">
        <f t="shared" si="48"/>
        <v>3.0694211585566258</v>
      </c>
      <c r="AX191" s="135">
        <v>3.96263400413955</v>
      </c>
      <c r="AY191" s="135">
        <v>3.7942773397886258</v>
      </c>
      <c r="AZ191" s="135">
        <f t="shared" si="49"/>
        <v>0.16835666435092422</v>
      </c>
      <c r="BA191" s="135" t="str">
        <f t="shared" si="50"/>
        <v xml:space="preserve"> </v>
      </c>
      <c r="BB191" s="135"/>
      <c r="BC191" s="135">
        <v>5.3076086414609147</v>
      </c>
      <c r="BD191" s="135">
        <v>2.7253038796049411E-2</v>
      </c>
      <c r="BE191" s="135">
        <f t="shared" si="51"/>
        <v>0.51347114373052261</v>
      </c>
      <c r="BF191" s="135">
        <v>5.3268794500016314</v>
      </c>
      <c r="BG191" s="135">
        <v>5.2883378329201971</v>
      </c>
      <c r="BH191" s="135">
        <f t="shared" si="52"/>
        <v>3.8541617081434332E-2</v>
      </c>
      <c r="BI191" s="135" t="str">
        <f t="shared" si="53"/>
        <v xml:space="preserve"> </v>
      </c>
      <c r="BJ191" s="135"/>
    </row>
    <row r="192" spans="1:62" x14ac:dyDescent="0.25">
      <c r="A192" t="s">
        <v>106</v>
      </c>
      <c r="B192" s="135">
        <v>21.58011342948129</v>
      </c>
      <c r="C192" s="135">
        <v>1.6655711690426298</v>
      </c>
      <c r="D192" s="135">
        <f t="shared" si="36"/>
        <v>7.7180834775744929</v>
      </c>
      <c r="E192" s="135">
        <v>22.757850097660128</v>
      </c>
      <c r="F192" s="135">
        <v>20.402376761302452</v>
      </c>
      <c r="G192" s="135">
        <f t="shared" si="37"/>
        <v>2.3554733363576759</v>
      </c>
      <c r="H192" s="135" t="str">
        <f t="shared" si="38"/>
        <v xml:space="preserve"> </v>
      </c>
      <c r="I192" s="135"/>
      <c r="J192" s="135">
        <v>13.828951384073093</v>
      </c>
      <c r="K192" s="135">
        <v>1.3527075275900691</v>
      </c>
      <c r="L192" s="135">
        <f t="shared" si="39"/>
        <v>9.7817071592860785</v>
      </c>
      <c r="M192" s="135">
        <v>14.785460049794146</v>
      </c>
      <c r="N192" s="135">
        <v>12.872442718352039</v>
      </c>
      <c r="O192" s="135">
        <f t="shared" si="40"/>
        <v>1.9130173314421075</v>
      </c>
      <c r="P192" s="135" t="str">
        <f t="shared" si="41"/>
        <v xml:space="preserve"> </v>
      </c>
      <c r="Q192" s="135"/>
      <c r="R192" s="135">
        <v>16.664998397627627</v>
      </c>
      <c r="S192" s="135">
        <v>0.67265682912283487</v>
      </c>
      <c r="T192" s="135">
        <f t="shared" si="42"/>
        <v>4.036344997300402</v>
      </c>
      <c r="U192" s="135">
        <v>17.140638602911867</v>
      </c>
      <c r="V192" s="135">
        <v>16.189358192343384</v>
      </c>
      <c r="W192" s="135">
        <f t="shared" si="43"/>
        <v>0.95128041056848289</v>
      </c>
      <c r="X192" s="135" t="str">
        <f t="shared" si="44"/>
        <v xml:space="preserve"> </v>
      </c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  <c r="AI192" s="135"/>
      <c r="AJ192" s="135"/>
      <c r="AK192" s="135"/>
      <c r="AL192" s="135"/>
      <c r="AM192" s="135">
        <v>15.574679604615248</v>
      </c>
      <c r="AN192" s="135">
        <v>0.46836958727030026</v>
      </c>
      <c r="AO192" s="135">
        <f t="shared" si="45"/>
        <v>3.007250223828092</v>
      </c>
      <c r="AP192" s="135">
        <v>15.905866915875686</v>
      </c>
      <c r="AQ192" s="135">
        <v>15.243492293354809</v>
      </c>
      <c r="AR192" s="135">
        <f t="shared" si="46"/>
        <v>0.66237462252087731</v>
      </c>
      <c r="AS192" s="135" t="str">
        <f t="shared" si="47"/>
        <v xml:space="preserve"> </v>
      </c>
      <c r="AT192" s="135"/>
      <c r="AU192" s="135">
        <v>9.6461499341376253</v>
      </c>
      <c r="AV192" s="135">
        <v>0.27580403429291717</v>
      </c>
      <c r="AW192" s="135">
        <f t="shared" si="48"/>
        <v>2.8592136362804141</v>
      </c>
      <c r="AX192" s="135">
        <v>9.8411728370647893</v>
      </c>
      <c r="AY192" s="135">
        <v>9.4511270312104596</v>
      </c>
      <c r="AZ192" s="135">
        <f t="shared" si="49"/>
        <v>0.39004580585432969</v>
      </c>
      <c r="BA192" s="135" t="str">
        <f t="shared" si="50"/>
        <v xml:space="preserve"> </v>
      </c>
      <c r="BB192" s="135"/>
      <c r="BC192" s="135">
        <v>12.746338791526885</v>
      </c>
      <c r="BD192" s="135">
        <v>1.599973286361231</v>
      </c>
      <c r="BE192" s="135">
        <f t="shared" si="51"/>
        <v>12.552414560209332</v>
      </c>
      <c r="BF192" s="135">
        <v>13.877690752030233</v>
      </c>
      <c r="BG192" s="135">
        <v>11.614986831023538</v>
      </c>
      <c r="BH192" s="135">
        <f t="shared" si="52"/>
        <v>2.262703921006695</v>
      </c>
      <c r="BI192" s="135" t="str">
        <f t="shared" si="53"/>
        <v xml:space="preserve"> </v>
      </c>
      <c r="BJ192" s="135"/>
    </row>
    <row r="193" spans="1:62" x14ac:dyDescent="0.25">
      <c r="A193" t="s">
        <v>98</v>
      </c>
      <c r="B193" s="135">
        <v>31.368774286884371</v>
      </c>
      <c r="C193" s="135">
        <v>7.2154665511814118</v>
      </c>
      <c r="D193" s="135">
        <f t="shared" si="36"/>
        <v>23.00206723154713</v>
      </c>
      <c r="E193" s="135">
        <v>36.470879614649448</v>
      </c>
      <c r="F193" s="135">
        <v>26.266668959119293</v>
      </c>
      <c r="G193" s="135">
        <f t="shared" si="37"/>
        <v>10.204210655530154</v>
      </c>
      <c r="H193" s="137" t="s">
        <v>148</v>
      </c>
      <c r="I193" s="137"/>
      <c r="J193" s="135">
        <v>22.851851557318014</v>
      </c>
      <c r="K193" s="135">
        <v>8.6639770313196323</v>
      </c>
      <c r="L193" s="135">
        <f t="shared" si="39"/>
        <v>37.913676314535238</v>
      </c>
      <c r="M193" s="135">
        <v>28.978208468208614</v>
      </c>
      <c r="N193" s="135">
        <v>16.725494646427418</v>
      </c>
      <c r="O193" s="135">
        <f t="shared" si="40"/>
        <v>12.252713821781196</v>
      </c>
      <c r="P193" s="137" t="str">
        <f t="shared" si="41"/>
        <v>yes</v>
      </c>
      <c r="Q193" s="137"/>
      <c r="R193" s="135">
        <v>18.311383868567653</v>
      </c>
      <c r="S193" s="135">
        <v>3.1142975322972024</v>
      </c>
      <c r="T193" s="135">
        <f t="shared" si="42"/>
        <v>17.007439495837559</v>
      </c>
      <c r="U193" s="135">
        <v>20.513524772287521</v>
      </c>
      <c r="V193" s="135">
        <v>16.109242964847788</v>
      </c>
      <c r="W193" s="135">
        <f t="shared" si="43"/>
        <v>4.4042818074397339</v>
      </c>
      <c r="X193" s="135" t="str">
        <f t="shared" si="44"/>
        <v xml:space="preserve"> </v>
      </c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  <c r="AI193" s="135"/>
      <c r="AJ193" s="135"/>
      <c r="AK193" s="135"/>
      <c r="AL193" s="135"/>
      <c r="AM193" s="135">
        <v>34.84799218483078</v>
      </c>
      <c r="AN193" s="135">
        <v>0.95203881672224466</v>
      </c>
      <c r="AO193" s="135">
        <f t="shared" si="45"/>
        <v>2.7319760968514686</v>
      </c>
      <c r="AP193" s="135">
        <v>35.521185288087885</v>
      </c>
      <c r="AQ193" s="135">
        <v>34.174799081573674</v>
      </c>
      <c r="AR193" s="135">
        <f t="shared" si="46"/>
        <v>1.3463862065142109</v>
      </c>
      <c r="AS193" s="135" t="str">
        <f t="shared" si="47"/>
        <v xml:space="preserve"> </v>
      </c>
      <c r="AT193" s="135"/>
      <c r="AU193" s="135">
        <v>26.477471244655444</v>
      </c>
      <c r="AV193" s="135">
        <v>1.3470696901710553</v>
      </c>
      <c r="AW193" s="135">
        <f t="shared" si="48"/>
        <v>5.0876070366537185</v>
      </c>
      <c r="AX193" s="135">
        <v>27.429993357306273</v>
      </c>
      <c r="AY193" s="135">
        <v>25.524949132004615</v>
      </c>
      <c r="AZ193" s="135">
        <f t="shared" si="49"/>
        <v>1.9050442253016584</v>
      </c>
      <c r="BA193" s="135" t="str">
        <f t="shared" si="50"/>
        <v xml:space="preserve"> </v>
      </c>
      <c r="BB193" s="135"/>
      <c r="BC193" s="135">
        <v>17.996620021376977</v>
      </c>
      <c r="BD193" s="135">
        <v>0.8493163779149947</v>
      </c>
      <c r="BE193" s="135">
        <f t="shared" si="51"/>
        <v>4.7193104977831881</v>
      </c>
      <c r="BF193" s="135">
        <v>18.597177391573481</v>
      </c>
      <c r="BG193" s="135">
        <v>17.396062651180472</v>
      </c>
      <c r="BH193" s="135">
        <f t="shared" si="52"/>
        <v>1.2011147403930096</v>
      </c>
      <c r="BI193" s="135" t="str">
        <f t="shared" si="53"/>
        <v xml:space="preserve"> </v>
      </c>
      <c r="BJ193" s="135"/>
    </row>
    <row r="194" spans="1:62" x14ac:dyDescent="0.25">
      <c r="A194">
        <v>140</v>
      </c>
      <c r="B194" s="135">
        <v>43.43741978936837</v>
      </c>
      <c r="C194" s="135">
        <v>19.991585851859025</v>
      </c>
      <c r="D194" s="135">
        <f t="shared" ref="D194:D255" si="54">(C194/B194)*100</f>
        <v>46.023879753447311</v>
      </c>
      <c r="E194" s="135">
        <v>65.928055646616855</v>
      </c>
      <c r="F194" s="135">
        <v>13.820371996151147</v>
      </c>
      <c r="G194" s="135">
        <f t="shared" ref="G194:G255" si="55">E194-F194</f>
        <v>52.107683650465709</v>
      </c>
      <c r="H194" s="135" t="str">
        <f t="shared" ref="H194:H255" si="56">IF(D194&gt;20, "yes"," ")</f>
        <v>yes</v>
      </c>
      <c r="I194" s="135"/>
      <c r="J194" s="135">
        <v>22.668264666097052</v>
      </c>
      <c r="K194" s="135">
        <v>10.422829108393076</v>
      </c>
      <c r="L194" s="135">
        <f t="shared" ref="L194:L255" si="57">(K194/J194)*100</f>
        <v>45.979828019131936</v>
      </c>
      <c r="M194" s="135">
        <v>35.168190372453559</v>
      </c>
      <c r="N194" s="135">
        <v>9.1256243484915469</v>
      </c>
      <c r="O194" s="135">
        <f t="shared" ref="O194:O255" si="58">M194-N194</f>
        <v>26.04256602396201</v>
      </c>
      <c r="P194" s="135" t="str">
        <f t="shared" ref="P194:P255" si="59">IF(L194&gt;20, "yes"," ")</f>
        <v>yes</v>
      </c>
      <c r="Q194" s="135"/>
      <c r="R194" s="135">
        <v>44.653683515033343</v>
      </c>
      <c r="S194" s="135">
        <v>36.407404298603574</v>
      </c>
      <c r="T194" s="135">
        <f t="shared" ref="T194:T255" si="60">(S194/R194)*100</f>
        <v>81.532813046311091</v>
      </c>
      <c r="U194" s="135">
        <v>101.82895918774356</v>
      </c>
      <c r="V194" s="135">
        <v>10.093707442468142</v>
      </c>
      <c r="W194" s="135">
        <f t="shared" ref="W194:W255" si="61">U194-V194</f>
        <v>91.73525174527542</v>
      </c>
      <c r="X194" s="135" t="str">
        <f t="shared" ref="X194:X255" si="62">IF(T194&gt;50, "yes"," ")</f>
        <v>yes</v>
      </c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  <c r="AI194" s="135"/>
      <c r="AJ194" s="135"/>
      <c r="AK194" s="135"/>
      <c r="AL194" s="135"/>
      <c r="AM194" s="135">
        <v>54.015302671271911</v>
      </c>
      <c r="AN194" s="135">
        <v>1.2320369280794379</v>
      </c>
      <c r="AO194" s="135">
        <f t="shared" ref="AO194:AO255" si="63">(AN194/AM194)*100</f>
        <v>2.2809034979909457</v>
      </c>
      <c r="AP194" s="135">
        <v>54.886484337789355</v>
      </c>
      <c r="AQ194" s="135">
        <v>53.14412100475446</v>
      </c>
      <c r="AR194" s="135">
        <f t="shared" ref="AR194:AR255" si="64">AP194-AQ194</f>
        <v>1.7423633330348949</v>
      </c>
      <c r="AS194" s="135" t="str">
        <f t="shared" ref="AS194:AS255" si="65">IF(AO194&gt;20, "yes", " ")</f>
        <v xml:space="preserve"> </v>
      </c>
      <c r="AT194" s="135"/>
      <c r="AU194" s="135">
        <v>35.989764114683702</v>
      </c>
      <c r="AV194" s="135">
        <v>2.3416898768474854</v>
      </c>
      <c r="AW194" s="135">
        <f t="shared" ref="AW194:AW255" si="66">(AV194/AU194)*100</f>
        <v>6.506544109001493</v>
      </c>
      <c r="AX194" s="135">
        <v>37.645588906038391</v>
      </c>
      <c r="AY194" s="135">
        <v>34.333939323329012</v>
      </c>
      <c r="AZ194" s="135">
        <f t="shared" ref="AZ194:AZ255" si="67">AX194-AY194</f>
        <v>3.3116495827093786</v>
      </c>
      <c r="BA194" s="135" t="str">
        <f t="shared" ref="BA194:BA255" si="68">IF(AW194&gt;20, "yes", " ")</f>
        <v xml:space="preserve"> </v>
      </c>
      <c r="BB194" s="135"/>
      <c r="BC194" s="135">
        <v>38.754907896664648</v>
      </c>
      <c r="BD194" s="135">
        <v>2.385753839850604</v>
      </c>
      <c r="BE194" s="135">
        <f t="shared" ref="BE194:BE255" si="69">(BD194/BC194)*100</f>
        <v>6.1560044116526678</v>
      </c>
      <c r="BF194" s="135">
        <v>40.441890615064715</v>
      </c>
      <c r="BG194" s="135">
        <v>37.067925178264588</v>
      </c>
      <c r="BH194" s="135">
        <f t="shared" ref="BH194:BH255" si="70">BF194-BG194</f>
        <v>3.3739654368001268</v>
      </c>
      <c r="BI194" s="135" t="str">
        <f t="shared" ref="BI194:BI255" si="71">IF(BE194&gt;50, "yes", " ")</f>
        <v xml:space="preserve"> </v>
      </c>
      <c r="BJ194" s="135"/>
    </row>
    <row r="195" spans="1:62" x14ac:dyDescent="0.25">
      <c r="A195" t="s">
        <v>135</v>
      </c>
      <c r="B195" s="135">
        <v>14.407045799925044</v>
      </c>
      <c r="C195" s="135">
        <v>0.82968204998604633</v>
      </c>
      <c r="D195" s="135">
        <f t="shared" si="54"/>
        <v>5.7588631389674836</v>
      </c>
      <c r="E195" s="135">
        <v>14.99371960369894</v>
      </c>
      <c r="F195" s="135">
        <v>13.820371996151147</v>
      </c>
      <c r="G195" s="135">
        <f t="shared" si="55"/>
        <v>1.1733476075477931</v>
      </c>
      <c r="H195" s="135" t="str">
        <f t="shared" si="56"/>
        <v xml:space="preserve"> </v>
      </c>
      <c r="I195" s="135"/>
      <c r="J195" s="135">
        <v>9.474925606166023</v>
      </c>
      <c r="K195" s="135">
        <v>0.49398657595722895</v>
      </c>
      <c r="L195" s="135">
        <f t="shared" si="57"/>
        <v>5.2136195732846282</v>
      </c>
      <c r="M195" s="135">
        <v>9.824226863840499</v>
      </c>
      <c r="N195" s="135">
        <v>9.1256243484915469</v>
      </c>
      <c r="O195" s="135">
        <f t="shared" si="58"/>
        <v>0.69860251534895212</v>
      </c>
      <c r="P195" s="135" t="str">
        <f t="shared" si="59"/>
        <v xml:space="preserve"> </v>
      </c>
      <c r="Q195" s="135"/>
      <c r="R195" s="135">
        <v>10.604058416581893</v>
      </c>
      <c r="S195" s="135">
        <v>0.72174526916201953</v>
      </c>
      <c r="T195" s="135">
        <f t="shared" si="60"/>
        <v>6.8063117045206418</v>
      </c>
      <c r="U195" s="135">
        <v>11.114409390695645</v>
      </c>
      <c r="V195" s="135">
        <v>10.093707442468142</v>
      </c>
      <c r="W195" s="135">
        <f t="shared" si="61"/>
        <v>1.0207019482275026</v>
      </c>
      <c r="X195" s="135" t="str">
        <f t="shared" si="62"/>
        <v xml:space="preserve"> </v>
      </c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  <c r="AI195" s="135"/>
      <c r="AJ195" s="135"/>
      <c r="AK195" s="135"/>
      <c r="AL195" s="135"/>
      <c r="AM195" s="135"/>
      <c r="AN195" s="135"/>
      <c r="AO195" s="135" t="e">
        <f t="shared" si="63"/>
        <v>#DIV/0!</v>
      </c>
      <c r="AP195" s="135"/>
      <c r="AQ195" s="135"/>
      <c r="AR195" s="135">
        <f t="shared" si="64"/>
        <v>0</v>
      </c>
      <c r="AS195" s="135" t="e">
        <f t="shared" si="65"/>
        <v>#DIV/0!</v>
      </c>
      <c r="AT195" s="135"/>
      <c r="AU195" s="135"/>
      <c r="AV195" s="135"/>
      <c r="AW195" s="135" t="e">
        <f t="shared" si="66"/>
        <v>#DIV/0!</v>
      </c>
      <c r="AX195" s="135"/>
      <c r="AY195" s="135"/>
      <c r="AZ195" s="135">
        <f t="shared" si="67"/>
        <v>0</v>
      </c>
      <c r="BA195" s="135" t="e">
        <f t="shared" si="68"/>
        <v>#DIV/0!</v>
      </c>
      <c r="BB195" s="135"/>
      <c r="BC195" s="135"/>
      <c r="BD195" s="135"/>
      <c r="BE195" s="135" t="e">
        <f t="shared" si="69"/>
        <v>#DIV/0!</v>
      </c>
      <c r="BF195" s="135"/>
      <c r="BG195" s="135"/>
      <c r="BH195" s="135"/>
      <c r="BI195" s="135" t="e">
        <f t="shared" si="71"/>
        <v>#DIV/0!</v>
      </c>
      <c r="BJ195" s="135"/>
    </row>
    <row r="196" spans="1:62" x14ac:dyDescent="0.25">
      <c r="A196" t="s">
        <v>136</v>
      </c>
      <c r="B196" s="135">
        <v>41.143237173921733</v>
      </c>
      <c r="C196" s="135">
        <v>0.21028733434359009</v>
      </c>
      <c r="D196" s="135">
        <f t="shared" si="54"/>
        <v>0.51111032769409503</v>
      </c>
      <c r="E196" s="135">
        <v>41.291932774034152</v>
      </c>
      <c r="F196" s="135">
        <v>40.994541573809308</v>
      </c>
      <c r="G196" s="135">
        <f t="shared" si="55"/>
        <v>0.297391200224844</v>
      </c>
      <c r="H196" s="135" t="str">
        <f t="shared" si="56"/>
        <v xml:space="preserve"> </v>
      </c>
      <c r="I196" s="135"/>
      <c r="J196" s="135">
        <v>29.3651799208439</v>
      </c>
      <c r="K196" s="135">
        <v>0.38641142072251805</v>
      </c>
      <c r="L196" s="135">
        <f t="shared" si="57"/>
        <v>1.3158830348191966</v>
      </c>
      <c r="M196" s="135">
        <v>29.638414056765114</v>
      </c>
      <c r="N196" s="135">
        <v>29.091945784922682</v>
      </c>
      <c r="O196" s="135">
        <f t="shared" si="58"/>
        <v>0.54646827184243207</v>
      </c>
      <c r="P196" s="135" t="str">
        <f t="shared" si="59"/>
        <v xml:space="preserve"> </v>
      </c>
      <c r="Q196" s="135"/>
      <c r="R196" s="135">
        <v>25.322823094117336</v>
      </c>
      <c r="S196" s="135">
        <v>0.37866678571462509</v>
      </c>
      <c r="T196" s="135">
        <f t="shared" si="60"/>
        <v>1.4953577028407705</v>
      </c>
      <c r="U196" s="135">
        <v>25.590580946106247</v>
      </c>
      <c r="V196" s="135">
        <v>25.055065242128425</v>
      </c>
      <c r="W196" s="135">
        <f t="shared" si="61"/>
        <v>0.535515703977822</v>
      </c>
      <c r="X196" s="135" t="str">
        <f t="shared" si="62"/>
        <v xml:space="preserve"> </v>
      </c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  <c r="AI196" s="135"/>
      <c r="AJ196" s="135"/>
      <c r="AK196" s="135"/>
      <c r="AL196" s="135"/>
      <c r="AM196" s="135"/>
      <c r="AN196" s="135"/>
      <c r="AO196" s="135" t="e">
        <f t="shared" si="63"/>
        <v>#DIV/0!</v>
      </c>
      <c r="AP196" s="135"/>
      <c r="AQ196" s="135"/>
      <c r="AR196" s="135">
        <f t="shared" si="64"/>
        <v>0</v>
      </c>
      <c r="AS196" s="135" t="e">
        <f t="shared" si="65"/>
        <v>#DIV/0!</v>
      </c>
      <c r="AT196" s="135"/>
      <c r="AU196" s="135"/>
      <c r="AV196" s="135"/>
      <c r="AW196" s="135" t="e">
        <f t="shared" si="66"/>
        <v>#DIV/0!</v>
      </c>
      <c r="AX196" s="135"/>
      <c r="AY196" s="135"/>
      <c r="AZ196" s="135">
        <f t="shared" si="67"/>
        <v>0</v>
      </c>
      <c r="BA196" s="135" t="e">
        <f t="shared" si="68"/>
        <v>#DIV/0!</v>
      </c>
      <c r="BB196" s="135"/>
      <c r="BC196" s="135"/>
      <c r="BD196" s="135"/>
      <c r="BE196" s="135" t="e">
        <f t="shared" si="69"/>
        <v>#DIV/0!</v>
      </c>
      <c r="BF196" s="135"/>
      <c r="BG196" s="135"/>
      <c r="BH196" s="135"/>
      <c r="BI196" s="135" t="e">
        <f t="shared" si="71"/>
        <v>#DIV/0!</v>
      </c>
      <c r="BJ196" s="135"/>
    </row>
    <row r="197" spans="1:62" x14ac:dyDescent="0.25">
      <c r="A197" t="s">
        <v>124</v>
      </c>
      <c r="B197" s="135">
        <v>53.805332816733596</v>
      </c>
      <c r="C197" s="135">
        <v>1.674765527893229</v>
      </c>
      <c r="D197" s="135">
        <f t="shared" si="54"/>
        <v>3.11263854383663</v>
      </c>
      <c r="E197" s="135">
        <v>54.9895708784045</v>
      </c>
      <c r="F197" s="135">
        <v>52.621094755062686</v>
      </c>
      <c r="G197" s="135">
        <f t="shared" si="55"/>
        <v>2.3684761233418143</v>
      </c>
      <c r="H197" s="135" t="str">
        <f t="shared" si="56"/>
        <v xml:space="preserve"> </v>
      </c>
      <c r="I197" s="135"/>
      <c r="J197" s="135">
        <v>34.097521724803855</v>
      </c>
      <c r="K197" s="135">
        <v>1.5141541223140427</v>
      </c>
      <c r="L197" s="135">
        <f t="shared" si="57"/>
        <v>4.4406574018327802</v>
      </c>
      <c r="M197" s="135">
        <v>35.168190372453559</v>
      </c>
      <c r="N197" s="135">
        <v>33.026853077154158</v>
      </c>
      <c r="O197" s="135">
        <f t="shared" si="58"/>
        <v>2.141337295299401</v>
      </c>
      <c r="P197" s="135" t="str">
        <f t="shared" si="59"/>
        <v xml:space="preserve"> </v>
      </c>
      <c r="Q197" s="135"/>
      <c r="R197" s="135">
        <v>42.371793847648938</v>
      </c>
      <c r="S197" s="135">
        <v>0.34531452199592289</v>
      </c>
      <c r="T197" s="135">
        <f t="shared" si="60"/>
        <v>0.81496318809991375</v>
      </c>
      <c r="U197" s="135">
        <v>42.615968087794528</v>
      </c>
      <c r="V197" s="135">
        <v>42.127619607503348</v>
      </c>
      <c r="W197" s="135">
        <f t="shared" si="61"/>
        <v>0.4883484802911795</v>
      </c>
      <c r="X197" s="135" t="str">
        <f t="shared" si="62"/>
        <v xml:space="preserve"> </v>
      </c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  <c r="AI197" s="135"/>
      <c r="AJ197" s="135"/>
      <c r="AK197" s="135"/>
      <c r="AL197" s="135"/>
      <c r="AM197" s="135">
        <v>54.015302671271911</v>
      </c>
      <c r="AN197" s="135">
        <v>1.2320369280794379</v>
      </c>
      <c r="AO197" s="135">
        <f t="shared" si="63"/>
        <v>2.2809034979909457</v>
      </c>
      <c r="AP197" s="135">
        <v>54.886484337789355</v>
      </c>
      <c r="AQ197" s="135">
        <v>53.14412100475446</v>
      </c>
      <c r="AR197" s="135">
        <f t="shared" si="64"/>
        <v>1.7423633330348949</v>
      </c>
      <c r="AS197" s="135" t="str">
        <f t="shared" si="65"/>
        <v xml:space="preserve"> </v>
      </c>
      <c r="AT197" s="135"/>
      <c r="AU197" s="135">
        <v>35.989764114683702</v>
      </c>
      <c r="AV197" s="135">
        <v>2.3416898768474854</v>
      </c>
      <c r="AW197" s="135">
        <f t="shared" si="66"/>
        <v>6.506544109001493</v>
      </c>
      <c r="AX197" s="135">
        <v>37.645588906038391</v>
      </c>
      <c r="AY197" s="135">
        <v>34.333939323329012</v>
      </c>
      <c r="AZ197" s="135">
        <f t="shared" si="67"/>
        <v>3.3116495827093786</v>
      </c>
      <c r="BA197" s="135" t="str">
        <f t="shared" si="68"/>
        <v xml:space="preserve"> </v>
      </c>
      <c r="BB197" s="135"/>
      <c r="BC197" s="135">
        <v>38.754907896664648</v>
      </c>
      <c r="BD197" s="135">
        <v>2.385753839850604</v>
      </c>
      <c r="BE197" s="135">
        <f t="shared" si="69"/>
        <v>6.1560044116526678</v>
      </c>
      <c r="BF197" s="135">
        <v>40.441890615064715</v>
      </c>
      <c r="BG197" s="135">
        <v>37.067925178264588</v>
      </c>
      <c r="BH197" s="135">
        <f t="shared" si="70"/>
        <v>3.3739654368001268</v>
      </c>
      <c r="BI197" s="135" t="str">
        <f t="shared" si="71"/>
        <v xml:space="preserve"> </v>
      </c>
      <c r="BJ197" s="135"/>
    </row>
    <row r="198" spans="1:62" x14ac:dyDescent="0.25">
      <c r="A198" t="s">
        <v>137</v>
      </c>
      <c r="B198" s="135">
        <v>64.394063366893121</v>
      </c>
      <c r="C198" s="135">
        <v>2.1693926865611188</v>
      </c>
      <c r="D198" s="135">
        <f t="shared" si="54"/>
        <v>3.3689327449344768</v>
      </c>
      <c r="E198" s="135">
        <v>65.928055646616855</v>
      </c>
      <c r="F198" s="135">
        <v>62.860071087169388</v>
      </c>
      <c r="G198" s="135">
        <f t="shared" si="55"/>
        <v>3.0679845594474671</v>
      </c>
      <c r="H198" s="135" t="str">
        <f t="shared" si="56"/>
        <v xml:space="preserve"> </v>
      </c>
      <c r="I198" s="135"/>
      <c r="J198" s="135">
        <v>17.735431412574421</v>
      </c>
      <c r="K198" s="135">
        <v>3.1645389124972914</v>
      </c>
      <c r="L198" s="135">
        <f t="shared" si="57"/>
        <v>17.843033185274724</v>
      </c>
      <c r="M198" s="135">
        <v>19.973098336929944</v>
      </c>
      <c r="N198" s="135">
        <v>15.497764488218902</v>
      </c>
      <c r="O198" s="135">
        <f t="shared" si="58"/>
        <v>4.4753338487110419</v>
      </c>
      <c r="P198" s="135" t="str">
        <f t="shared" si="59"/>
        <v xml:space="preserve"> </v>
      </c>
      <c r="Q198" s="135"/>
      <c r="R198" s="135">
        <v>100.31605870178521</v>
      </c>
      <c r="S198" s="135">
        <v>2.1395643857626716</v>
      </c>
      <c r="T198" s="135">
        <f t="shared" si="60"/>
        <v>2.1328234117760414</v>
      </c>
      <c r="U198" s="135">
        <v>101.82895918774356</v>
      </c>
      <c r="V198" s="135">
        <v>98.803158215826855</v>
      </c>
      <c r="W198" s="135">
        <f t="shared" si="61"/>
        <v>3.0258009719167092</v>
      </c>
      <c r="X198" s="135" t="str">
        <f t="shared" si="62"/>
        <v xml:space="preserve"> </v>
      </c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  <c r="AI198" s="135"/>
      <c r="AJ198" s="135"/>
      <c r="AK198" s="135"/>
      <c r="AL198" s="135"/>
      <c r="AM198" s="135"/>
      <c r="AN198" s="135"/>
      <c r="AO198" s="135" t="e">
        <f t="shared" si="63"/>
        <v>#DIV/0!</v>
      </c>
      <c r="AP198" s="135"/>
      <c r="AQ198" s="135"/>
      <c r="AR198" s="135">
        <f t="shared" si="64"/>
        <v>0</v>
      </c>
      <c r="AS198" s="135" t="e">
        <f t="shared" si="65"/>
        <v>#DIV/0!</v>
      </c>
      <c r="AT198" s="135"/>
      <c r="AU198" s="135"/>
      <c r="AV198" s="135"/>
      <c r="AW198" s="135" t="e">
        <f t="shared" si="66"/>
        <v>#DIV/0!</v>
      </c>
      <c r="AX198" s="135"/>
      <c r="AY198" s="135"/>
      <c r="AZ198" s="135">
        <f t="shared" si="67"/>
        <v>0</v>
      </c>
      <c r="BA198" s="135" t="e">
        <f t="shared" si="68"/>
        <v>#DIV/0!</v>
      </c>
      <c r="BB198" s="135"/>
      <c r="BC198" s="135"/>
      <c r="BD198" s="135"/>
      <c r="BE198" s="135" t="e">
        <f t="shared" si="69"/>
        <v>#DIV/0!</v>
      </c>
      <c r="BF198" s="135"/>
      <c r="BG198" s="135"/>
      <c r="BH198" s="135"/>
      <c r="BI198" s="135" t="e">
        <f t="shared" si="71"/>
        <v>#DIV/0!</v>
      </c>
      <c r="BJ198" s="135"/>
    </row>
    <row r="199" spans="1:62" x14ac:dyDescent="0.25">
      <c r="A199">
        <v>145</v>
      </c>
      <c r="B199" s="135">
        <v>11.618376769653073</v>
      </c>
      <c r="C199" s="135">
        <v>2.8221805253583754</v>
      </c>
      <c r="D199" s="135">
        <f t="shared" si="54"/>
        <v>24.290661090711438</v>
      </c>
      <c r="E199" s="135">
        <v>15.757179549005837</v>
      </c>
      <c r="F199" s="135">
        <v>7.8451779264442836</v>
      </c>
      <c r="G199" s="135">
        <f t="shared" si="55"/>
        <v>7.9120016225615535</v>
      </c>
      <c r="H199" s="135" t="str">
        <f t="shared" si="56"/>
        <v>yes</v>
      </c>
      <c r="I199" s="135"/>
      <c r="J199" s="135">
        <v>7.168723295839408</v>
      </c>
      <c r="K199" s="135">
        <v>1.6171224451064268</v>
      </c>
      <c r="L199" s="135">
        <f t="shared" si="57"/>
        <v>22.558025723282892</v>
      </c>
      <c r="M199" s="135">
        <v>9.1429064351879692</v>
      </c>
      <c r="N199" s="135">
        <v>5.1955873581349348</v>
      </c>
      <c r="O199" s="135">
        <f t="shared" si="58"/>
        <v>3.9473190770530344</v>
      </c>
      <c r="P199" s="135" t="str">
        <f t="shared" si="59"/>
        <v>yes</v>
      </c>
      <c r="Q199" s="135"/>
      <c r="R199" s="135">
        <v>9.5667549686993798</v>
      </c>
      <c r="S199" s="135">
        <v>3.2470754949284775</v>
      </c>
      <c r="T199" s="135">
        <f t="shared" si="60"/>
        <v>33.941242412419854</v>
      </c>
      <c r="U199" s="135">
        <v>14.220687194708415</v>
      </c>
      <c r="V199" s="135">
        <v>4.8593003787743205</v>
      </c>
      <c r="W199" s="135">
        <f t="shared" si="61"/>
        <v>9.3613868159340932</v>
      </c>
      <c r="X199" s="135" t="str">
        <f t="shared" si="62"/>
        <v xml:space="preserve"> </v>
      </c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  <c r="AI199" s="135"/>
      <c r="AJ199" s="135"/>
      <c r="AK199" s="135"/>
      <c r="AL199" s="135"/>
      <c r="AM199" s="135">
        <v>9.8729964352323467</v>
      </c>
      <c r="AN199" s="135">
        <v>3.626098438778492</v>
      </c>
      <c r="AO199" s="135">
        <f t="shared" si="63"/>
        <v>36.727435916400765</v>
      </c>
      <c r="AP199" s="135">
        <v>14.150466209489307</v>
      </c>
      <c r="AQ199" s="135">
        <v>4.5132147234293631</v>
      </c>
      <c r="AR199" s="135">
        <f t="shared" si="64"/>
        <v>9.6372514860599452</v>
      </c>
      <c r="AS199" s="135" t="str">
        <f t="shared" si="65"/>
        <v>yes</v>
      </c>
      <c r="AT199" s="135"/>
      <c r="AU199" s="135">
        <v>6.2930580413321522</v>
      </c>
      <c r="AV199" s="135">
        <v>2.3222178133280234</v>
      </c>
      <c r="AW199" s="135">
        <f t="shared" si="66"/>
        <v>36.901261645386676</v>
      </c>
      <c r="AX199" s="135">
        <v>8.8588184458092911</v>
      </c>
      <c r="AY199" s="135">
        <v>2.9934468329212298</v>
      </c>
      <c r="AZ199" s="135">
        <f t="shared" si="67"/>
        <v>5.8653716128880617</v>
      </c>
      <c r="BA199" s="135" t="str">
        <f t="shared" si="68"/>
        <v>yes</v>
      </c>
      <c r="BB199" s="135"/>
      <c r="BC199" s="135">
        <v>7.6968675468854144</v>
      </c>
      <c r="BD199" s="135">
        <v>3.0688321258016971</v>
      </c>
      <c r="BE199" s="135">
        <f t="shared" si="69"/>
        <v>39.871182752047218</v>
      </c>
      <c r="BF199" s="135">
        <v>11.377042691912031</v>
      </c>
      <c r="BG199" s="135">
        <v>2.9358379016745966</v>
      </c>
      <c r="BH199" s="135">
        <f t="shared" si="70"/>
        <v>8.4412047902374354</v>
      </c>
      <c r="BI199" s="135" t="str">
        <f t="shared" si="71"/>
        <v xml:space="preserve"> </v>
      </c>
      <c r="BJ199" s="135"/>
    </row>
    <row r="200" spans="1:62" x14ac:dyDescent="0.25">
      <c r="A200" t="s">
        <v>135</v>
      </c>
      <c r="B200" s="135">
        <v>7.9394838657017281</v>
      </c>
      <c r="C200" s="135">
        <v>0.1333687383101558</v>
      </c>
      <c r="D200" s="135">
        <f t="shared" si="54"/>
        <v>1.6798162269250743</v>
      </c>
      <c r="E200" s="135">
        <v>8.0337898049591718</v>
      </c>
      <c r="F200" s="135">
        <v>7.8451779264442836</v>
      </c>
      <c r="G200" s="135">
        <f t="shared" si="55"/>
        <v>0.18861187851488825</v>
      </c>
      <c r="H200" s="135" t="str">
        <f t="shared" si="56"/>
        <v xml:space="preserve"> </v>
      </c>
      <c r="I200" s="135"/>
      <c r="J200" s="135">
        <v>5.5830096116095334</v>
      </c>
      <c r="K200" s="135">
        <v>2.8688789718988462E-3</v>
      </c>
      <c r="L200" s="135">
        <f t="shared" si="57"/>
        <v>5.1385886313596606E-2</v>
      </c>
      <c r="M200" s="135">
        <v>5.5850382153864597</v>
      </c>
      <c r="N200" s="135">
        <v>5.5809810078326061</v>
      </c>
      <c r="O200" s="135">
        <f t="shared" si="58"/>
        <v>4.0572075538536367E-3</v>
      </c>
      <c r="P200" s="135" t="str">
        <f t="shared" si="59"/>
        <v xml:space="preserve"> </v>
      </c>
      <c r="Q200" s="135"/>
      <c r="R200" s="135">
        <v>5.0664196462982165</v>
      </c>
      <c r="S200" s="135">
        <v>0.29291087716109404</v>
      </c>
      <c r="T200" s="135">
        <f t="shared" si="60"/>
        <v>5.7814176007924969</v>
      </c>
      <c r="U200" s="135">
        <v>5.2735389138221134</v>
      </c>
      <c r="V200" s="135">
        <v>4.8593003787743205</v>
      </c>
      <c r="W200" s="135">
        <f t="shared" si="61"/>
        <v>0.41423853504779284</v>
      </c>
      <c r="X200" s="135" t="str">
        <f t="shared" si="62"/>
        <v xml:space="preserve"> </v>
      </c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  <c r="AI200" s="135"/>
      <c r="AJ200" s="135"/>
      <c r="AK200" s="135"/>
      <c r="AL200" s="135"/>
      <c r="AM200" s="135">
        <v>4.67660873671025</v>
      </c>
      <c r="AN200" s="135">
        <v>0.23107402959242018</v>
      </c>
      <c r="AO200" s="135">
        <f t="shared" si="63"/>
        <v>4.941059699490034</v>
      </c>
      <c r="AP200" s="135">
        <v>4.8400027499911378</v>
      </c>
      <c r="AQ200" s="135">
        <v>4.5132147234293631</v>
      </c>
      <c r="AR200" s="135">
        <f t="shared" si="64"/>
        <v>0.32678802656177464</v>
      </c>
      <c r="AS200" s="135" t="str">
        <f t="shared" si="65"/>
        <v xml:space="preserve"> </v>
      </c>
      <c r="AT200" s="135"/>
      <c r="AU200" s="135">
        <v>3.2339717910667423</v>
      </c>
      <c r="AV200" s="135">
        <v>0.34015365789860846</v>
      </c>
      <c r="AW200" s="135">
        <f t="shared" si="66"/>
        <v>10.518139299737275</v>
      </c>
      <c r="AX200" s="135">
        <v>3.4744967492122552</v>
      </c>
      <c r="AY200" s="135">
        <v>2.9934468329212298</v>
      </c>
      <c r="AZ200" s="135">
        <f t="shared" si="67"/>
        <v>0.48104991629102534</v>
      </c>
      <c r="BA200" s="135" t="str">
        <f t="shared" si="68"/>
        <v xml:space="preserve"> </v>
      </c>
      <c r="BB200" s="135"/>
      <c r="BC200" s="135">
        <v>3.1016694331335422</v>
      </c>
      <c r="BD200" s="135">
        <v>0.23452120085834058</v>
      </c>
      <c r="BE200" s="135">
        <f t="shared" si="69"/>
        <v>7.5611281574068139</v>
      </c>
      <c r="BF200" s="135">
        <v>3.2675009645924877</v>
      </c>
      <c r="BG200" s="135">
        <v>2.9358379016745966</v>
      </c>
      <c r="BH200" s="135">
        <f t="shared" si="70"/>
        <v>0.33166306291789116</v>
      </c>
      <c r="BI200" s="135" t="str">
        <f t="shared" si="71"/>
        <v xml:space="preserve"> </v>
      </c>
      <c r="BJ200" s="135"/>
    </row>
    <row r="201" spans="1:62" x14ac:dyDescent="0.25">
      <c r="A201" t="s">
        <v>88</v>
      </c>
      <c r="B201" s="135">
        <v>9.3327467136409261</v>
      </c>
      <c r="C201" s="135">
        <v>0.26677999471435049</v>
      </c>
      <c r="D201" s="135">
        <f>(C201/B201)*100</f>
        <v>2.8585367512912314</v>
      </c>
      <c r="E201" s="135">
        <v>9.5213886569883126</v>
      </c>
      <c r="F201" s="135">
        <v>9.1441047702935414</v>
      </c>
      <c r="G201" s="135">
        <f>E201-F201</f>
        <v>0.3772838866947712</v>
      </c>
      <c r="H201" s="135" t="str">
        <f>IF(D201&gt;20, "yes"," ")</f>
        <v xml:space="preserve"> </v>
      </c>
      <c r="I201" s="135"/>
      <c r="J201" s="135">
        <v>5.5092784564080937</v>
      </c>
      <c r="K201" s="135">
        <v>0.44362620557359961</v>
      </c>
      <c r="L201" s="135">
        <f>(K201/J201)*100</f>
        <v>8.0523467652573935</v>
      </c>
      <c r="M201" s="135">
        <v>5.8229695546812517</v>
      </c>
      <c r="N201" s="135">
        <v>5.1955873581349348</v>
      </c>
      <c r="O201" s="135">
        <f>M201-N201</f>
        <v>0.62738219654631688</v>
      </c>
      <c r="P201" s="135" t="str">
        <f>IF(L201&gt;20, "yes"," ")</f>
        <v xml:space="preserve"> </v>
      </c>
      <c r="Q201" s="135"/>
      <c r="R201" s="135">
        <v>8.2204567530505912</v>
      </c>
      <c r="S201" s="135">
        <v>0.38021935334750906</v>
      </c>
      <c r="T201" s="135">
        <f>(S201/R201)*100</f>
        <v>4.6252825696870259</v>
      </c>
      <c r="U201" s="135">
        <v>8.4893124361410042</v>
      </c>
      <c r="V201" s="135">
        <v>7.9516010699601782</v>
      </c>
      <c r="W201" s="135">
        <f>U201-V201</f>
        <v>0.53771136618082593</v>
      </c>
      <c r="X201" s="135" t="str">
        <f t="shared" si="62"/>
        <v xml:space="preserve"> </v>
      </c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  <c r="AI201" s="135"/>
      <c r="AJ201" s="135"/>
      <c r="AK201" s="135"/>
      <c r="AL201" s="135"/>
      <c r="AM201" s="135">
        <v>9.2116304853110442</v>
      </c>
      <c r="AN201" s="135">
        <v>0.11784140243083659</v>
      </c>
      <c r="AO201" s="135">
        <f t="shared" si="63"/>
        <v>1.2792675804652349</v>
      </c>
      <c r="AP201" s="135">
        <v>9.2949569400743925</v>
      </c>
      <c r="AQ201" s="135">
        <v>9.1283040305476977</v>
      </c>
      <c r="AR201" s="135">
        <f t="shared" si="64"/>
        <v>0.16665290952669487</v>
      </c>
      <c r="AS201" s="135" t="str">
        <f t="shared" si="65"/>
        <v xml:space="preserve"> </v>
      </c>
      <c r="AT201" s="135"/>
      <c r="AU201" s="135">
        <v>5.3116479456732915</v>
      </c>
      <c r="AV201" s="135">
        <v>0.26560857174515606</v>
      </c>
      <c r="AW201" s="135">
        <f t="shared" si="66"/>
        <v>5.0004927747802412</v>
      </c>
      <c r="AX201" s="135">
        <v>5.4994615678955583</v>
      </c>
      <c r="AY201" s="135">
        <v>5.1238343234510246</v>
      </c>
      <c r="AZ201" s="135">
        <f t="shared" si="67"/>
        <v>0.37562724444453366</v>
      </c>
      <c r="BA201" s="135" t="str">
        <f t="shared" si="68"/>
        <v xml:space="preserve"> </v>
      </c>
      <c r="BB201" s="135"/>
      <c r="BC201" s="135">
        <v>8.3849624602211676</v>
      </c>
      <c r="BD201" s="135">
        <v>0.82441744447828214</v>
      </c>
      <c r="BE201" s="135">
        <f t="shared" si="69"/>
        <v>9.8320946383406547</v>
      </c>
      <c r="BF201" s="135">
        <v>8.9679136257402359</v>
      </c>
      <c r="BG201" s="135">
        <v>7.8020112947021003</v>
      </c>
      <c r="BH201" s="135">
        <f t="shared" si="70"/>
        <v>1.1659023310381356</v>
      </c>
      <c r="BI201" s="135" t="str">
        <f t="shared" si="71"/>
        <v xml:space="preserve"> </v>
      </c>
      <c r="BJ201" s="135"/>
    </row>
    <row r="202" spans="1:62" x14ac:dyDescent="0.25">
      <c r="A202" t="s">
        <v>128</v>
      </c>
      <c r="B202" s="135">
        <v>15.430909001985231</v>
      </c>
      <c r="C202" s="135">
        <v>0.4614162325993349</v>
      </c>
      <c r="D202" s="135">
        <f t="shared" si="54"/>
        <v>2.9902077223057462</v>
      </c>
      <c r="E202" s="135">
        <v>15.757179549005837</v>
      </c>
      <c r="F202" s="135">
        <v>15.104638454964624</v>
      </c>
      <c r="G202" s="135">
        <f t="shared" si="55"/>
        <v>0.6525410940412133</v>
      </c>
      <c r="H202" s="135" t="str">
        <f t="shared" si="56"/>
        <v xml:space="preserve"> </v>
      </c>
      <c r="I202" s="135"/>
      <c r="J202" s="135">
        <v>9.0695258240061065</v>
      </c>
      <c r="K202" s="135">
        <v>0.1037758555484157</v>
      </c>
      <c r="L202" s="135">
        <f t="shared" si="57"/>
        <v>1.144225812486598</v>
      </c>
      <c r="M202" s="135">
        <v>9.1429064351879692</v>
      </c>
      <c r="N202" s="135">
        <v>8.9961452128242421</v>
      </c>
      <c r="O202" s="135">
        <f t="shared" si="58"/>
        <v>0.14676122236372713</v>
      </c>
      <c r="P202" s="135" t="str">
        <f t="shared" si="59"/>
        <v xml:space="preserve"> </v>
      </c>
      <c r="Q202" s="135"/>
      <c r="R202" s="135">
        <v>13.676973832655115</v>
      </c>
      <c r="S202" s="135">
        <v>0.76892681065924184</v>
      </c>
      <c r="T202" s="135">
        <f t="shared" si="60"/>
        <v>5.6220536799109304</v>
      </c>
      <c r="U202" s="135">
        <v>14.220687194708415</v>
      </c>
      <c r="V202" s="135">
        <v>13.133260470601817</v>
      </c>
      <c r="W202" s="135">
        <f t="shared" si="61"/>
        <v>1.0874267241065976</v>
      </c>
      <c r="X202" s="135" t="str">
        <f t="shared" si="62"/>
        <v xml:space="preserve"> </v>
      </c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  <c r="AI202" s="135"/>
      <c r="AJ202" s="135"/>
      <c r="AK202" s="135"/>
      <c r="AL202" s="135"/>
      <c r="AM202" s="135">
        <v>13.492892292856549</v>
      </c>
      <c r="AN202" s="135">
        <v>0.92994995116485046</v>
      </c>
      <c r="AO202" s="135">
        <f t="shared" si="63"/>
        <v>6.8921468502137788</v>
      </c>
      <c r="AP202" s="135">
        <v>14.150466209489307</v>
      </c>
      <c r="AQ202" s="135">
        <v>12.835318376223791</v>
      </c>
      <c r="AR202" s="135">
        <f t="shared" si="64"/>
        <v>1.3151478332655167</v>
      </c>
      <c r="AS202" s="135" t="str">
        <f t="shared" si="65"/>
        <v xml:space="preserve"> </v>
      </c>
      <c r="AT202" s="135"/>
      <c r="AU202" s="135">
        <v>8.4577770674818904</v>
      </c>
      <c r="AV202" s="135">
        <v>0.5671581563033925</v>
      </c>
      <c r="AW202" s="135">
        <f t="shared" si="66"/>
        <v>6.7057591111496491</v>
      </c>
      <c r="AX202" s="135">
        <v>8.8588184458092911</v>
      </c>
      <c r="AY202" s="135">
        <v>8.0567356891544897</v>
      </c>
      <c r="AZ202" s="135">
        <f t="shared" si="67"/>
        <v>0.80208275665480144</v>
      </c>
      <c r="BA202" s="135" t="str">
        <f t="shared" si="68"/>
        <v xml:space="preserve"> </v>
      </c>
      <c r="BB202" s="135"/>
      <c r="BC202" s="135">
        <v>10.825497734555512</v>
      </c>
      <c r="BD202" s="135">
        <v>0.78000235895208681</v>
      </c>
      <c r="BE202" s="135">
        <f t="shared" si="69"/>
        <v>7.2052332195524054</v>
      </c>
      <c r="BF202" s="135">
        <v>11.377042691912031</v>
      </c>
      <c r="BG202" s="135">
        <v>10.273952777198994</v>
      </c>
      <c r="BH202" s="135">
        <f t="shared" si="70"/>
        <v>1.1030899147130366</v>
      </c>
      <c r="BI202" s="135" t="str">
        <f t="shared" si="71"/>
        <v xml:space="preserve"> </v>
      </c>
      <c r="BJ202" s="135"/>
    </row>
    <row r="203" spans="1:62" x14ac:dyDescent="0.25">
      <c r="A203" t="s">
        <v>103</v>
      </c>
      <c r="B203" s="135">
        <v>12.694372133468743</v>
      </c>
      <c r="C203" s="135">
        <v>0.23229212458340184</v>
      </c>
      <c r="D203" s="135">
        <f t="shared" si="54"/>
        <v>1.8298827396981934</v>
      </c>
      <c r="E203" s="135">
        <v>12.933993383504816</v>
      </c>
      <c r="F203" s="135">
        <v>12.470079858379286</v>
      </c>
      <c r="G203" s="135">
        <f t="shared" si="55"/>
        <v>0.46391352512553041</v>
      </c>
      <c r="H203" s="135" t="str">
        <f t="shared" si="56"/>
        <v xml:space="preserve"> </v>
      </c>
      <c r="I203" s="135"/>
      <c r="J203" s="135">
        <v>7.8409012935866542</v>
      </c>
      <c r="K203" s="135">
        <v>1.1192705186176366</v>
      </c>
      <c r="L203" s="135">
        <f t="shared" si="57"/>
        <v>14.274768635757818</v>
      </c>
      <c r="M203" s="135">
        <v>8.5509906256314405</v>
      </c>
      <c r="N203" s="135">
        <v>6.1710736289065036</v>
      </c>
      <c r="O203" s="135">
        <f t="shared" si="58"/>
        <v>2.379916996724937</v>
      </c>
      <c r="P203" s="135" t="str">
        <f t="shared" si="59"/>
        <v xml:space="preserve"> </v>
      </c>
      <c r="Q203" s="135"/>
      <c r="R203" s="135">
        <v>10.434962305746488</v>
      </c>
      <c r="S203" s="135">
        <v>2.0925163090124257</v>
      </c>
      <c r="T203" s="135">
        <f t="shared" si="60"/>
        <v>20.052935963746474</v>
      </c>
      <c r="U203" s="135">
        <v>13.542863393366485</v>
      </c>
      <c r="V203" s="135">
        <v>9.1429882000891549</v>
      </c>
      <c r="W203" s="135">
        <f t="shared" si="61"/>
        <v>4.3998751932773299</v>
      </c>
      <c r="X203" s="135" t="str">
        <f t="shared" si="62"/>
        <v xml:space="preserve"> </v>
      </c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  <c r="AI203" s="135"/>
      <c r="AJ203" s="135"/>
      <c r="AK203" s="135"/>
      <c r="AL203" s="135"/>
      <c r="AM203" s="135">
        <v>12.110854226051542</v>
      </c>
      <c r="AN203" s="135">
        <v>7.0946521748281532E-2</v>
      </c>
      <c r="AO203" s="135">
        <f t="shared" si="63"/>
        <v>0.58580939398700016</v>
      </c>
      <c r="AP203" s="135">
        <v>12.16102099268134</v>
      </c>
      <c r="AQ203" s="135">
        <v>12.060687459421743</v>
      </c>
      <c r="AR203" s="135">
        <f t="shared" si="64"/>
        <v>0.10033353325959737</v>
      </c>
      <c r="AS203" s="135" t="str">
        <f t="shared" si="65"/>
        <v xml:space="preserve"> </v>
      </c>
      <c r="AT203" s="135"/>
      <c r="AU203" s="135">
        <v>8.1688353611066873</v>
      </c>
      <c r="AV203" s="135">
        <v>0.43531741658200201</v>
      </c>
      <c r="AW203" s="135">
        <f t="shared" si="66"/>
        <v>5.329002205805585</v>
      </c>
      <c r="AX203" s="135">
        <v>8.4766512583404285</v>
      </c>
      <c r="AY203" s="135">
        <v>7.861019463872946</v>
      </c>
      <c r="AZ203" s="135">
        <f t="shared" si="67"/>
        <v>0.61563179446748251</v>
      </c>
      <c r="BA203" s="135" t="str">
        <f t="shared" si="68"/>
        <v xml:space="preserve"> </v>
      </c>
      <c r="BB203" s="135"/>
      <c r="BC203" s="135">
        <v>8.4753405596314355</v>
      </c>
      <c r="BD203" s="135">
        <v>0.78339742389251188</v>
      </c>
      <c r="BE203" s="135">
        <f t="shared" si="69"/>
        <v>9.2432559893095227</v>
      </c>
      <c r="BF203" s="135">
        <v>9.0292861904299091</v>
      </c>
      <c r="BG203" s="135">
        <v>7.9213949288329619</v>
      </c>
      <c r="BH203" s="135">
        <f t="shared" si="70"/>
        <v>1.1078912615969472</v>
      </c>
      <c r="BI203" s="135" t="str">
        <f t="shared" si="71"/>
        <v xml:space="preserve"> </v>
      </c>
      <c r="BJ203" s="135"/>
    </row>
    <row r="204" spans="1:62" x14ac:dyDescent="0.25">
      <c r="A204">
        <v>149</v>
      </c>
      <c r="B204" s="135">
        <v>9.2310624578879175</v>
      </c>
      <c r="C204" s="135">
        <v>1.1258178147780951</v>
      </c>
      <c r="D204" s="135">
        <f t="shared" si="54"/>
        <v>12.195972239534431</v>
      </c>
      <c r="E204" s="135">
        <v>11.1997090479638</v>
      </c>
      <c r="F204" s="135">
        <v>8.0904329954109517</v>
      </c>
      <c r="G204" s="135">
        <f t="shared" si="55"/>
        <v>3.1092760525528487</v>
      </c>
      <c r="H204" s="135" t="str">
        <f t="shared" si="56"/>
        <v xml:space="preserve"> </v>
      </c>
      <c r="I204" s="135"/>
      <c r="J204" s="135">
        <v>5.4409753587225458</v>
      </c>
      <c r="K204" s="135">
        <v>1.1073687714090696</v>
      </c>
      <c r="L204" s="135">
        <f t="shared" si="57"/>
        <v>20.352394532238097</v>
      </c>
      <c r="M204" s="135">
        <v>7.7105622045354369</v>
      </c>
      <c r="N204" s="135">
        <v>4.0994043292452806</v>
      </c>
      <c r="O204" s="135">
        <f t="shared" si="58"/>
        <v>3.6111578752901563</v>
      </c>
      <c r="P204" s="135" t="str">
        <f t="shared" si="59"/>
        <v>yes</v>
      </c>
      <c r="Q204" s="135"/>
      <c r="R204" s="135">
        <v>8.1486872632055505</v>
      </c>
      <c r="S204" s="135">
        <v>2.1611586619573426</v>
      </c>
      <c r="T204" s="135">
        <f t="shared" si="60"/>
        <v>26.521556075857806</v>
      </c>
      <c r="U204" s="135">
        <v>11.560727682467618</v>
      </c>
      <c r="V204" s="135">
        <v>5.8074496412741015</v>
      </c>
      <c r="W204" s="135">
        <f t="shared" si="61"/>
        <v>5.7532780411935169</v>
      </c>
      <c r="X204" s="135" t="str">
        <f t="shared" si="62"/>
        <v xml:space="preserve"> </v>
      </c>
      <c r="Y204" s="135"/>
      <c r="Z204" s="135">
        <v>5.5934663746922393</v>
      </c>
      <c r="AA204" s="135">
        <v>0.26932156030180499</v>
      </c>
      <c r="AB204" s="135">
        <v>5.7839054763013822</v>
      </c>
      <c r="AC204" s="135">
        <v>5.4030272730830973</v>
      </c>
      <c r="AD204" s="135">
        <v>3.1595852051319833</v>
      </c>
      <c r="AE204" s="135">
        <v>0.4918679484908775</v>
      </c>
      <c r="AF204" s="135">
        <v>3.5073883669581947</v>
      </c>
      <c r="AG204" s="135">
        <v>2.8117820433057723</v>
      </c>
      <c r="AH204" s="135">
        <v>5.232844514554551</v>
      </c>
      <c r="AI204" s="135">
        <v>0.47847473460651047</v>
      </c>
      <c r="AJ204" s="135">
        <v>5.5711772440212481</v>
      </c>
      <c r="AK204" s="135">
        <v>4.8945117850878539</v>
      </c>
      <c r="AL204" s="135"/>
      <c r="AM204" s="135">
        <v>7.539547492194556</v>
      </c>
      <c r="AN204" s="135">
        <v>2.0589286917555683</v>
      </c>
      <c r="AO204" s="135">
        <f t="shared" si="63"/>
        <v>27.308385468585598</v>
      </c>
      <c r="AP204" s="135">
        <v>10.58432893720784</v>
      </c>
      <c r="AQ204" s="135">
        <v>5.19232776429347</v>
      </c>
      <c r="AR204" s="135">
        <f t="shared" si="64"/>
        <v>5.3920011729143695</v>
      </c>
      <c r="AS204" s="135" t="str">
        <f t="shared" si="65"/>
        <v>yes</v>
      </c>
      <c r="AT204" s="135"/>
      <c r="AU204" s="135">
        <v>5.0375235332932391</v>
      </c>
      <c r="AV204" s="135">
        <v>1.6038571064777472</v>
      </c>
      <c r="AW204" s="135">
        <f t="shared" si="66"/>
        <v>31.838205734976267</v>
      </c>
      <c r="AX204" s="135">
        <v>7.3076973538457768</v>
      </c>
      <c r="AY204" s="135">
        <v>2.9853018218987311</v>
      </c>
      <c r="AZ204" s="135">
        <f t="shared" si="67"/>
        <v>4.3223955319470457</v>
      </c>
      <c r="BA204" s="135" t="str">
        <f t="shared" si="68"/>
        <v>yes</v>
      </c>
      <c r="BB204" s="135"/>
      <c r="BC204" s="135">
        <v>5.3793515116378305</v>
      </c>
      <c r="BD204" s="135">
        <v>1.1071898994195906</v>
      </c>
      <c r="BE204" s="135">
        <f t="shared" si="69"/>
        <v>20.582218823667997</v>
      </c>
      <c r="BF204" s="135">
        <v>7.100997417212592</v>
      </c>
      <c r="BG204" s="135">
        <v>4.4481697218672043</v>
      </c>
      <c r="BH204" s="135">
        <f t="shared" si="70"/>
        <v>2.6528276953453878</v>
      </c>
      <c r="BI204" s="135" t="str">
        <f t="shared" si="71"/>
        <v xml:space="preserve"> </v>
      </c>
      <c r="BJ204" s="135"/>
    </row>
    <row r="205" spans="1:62" x14ac:dyDescent="0.25">
      <c r="A205" t="s">
        <v>87</v>
      </c>
      <c r="B205" s="135">
        <v>8.1731969239985816</v>
      </c>
      <c r="C205" s="135">
        <v>0.11704587028380128</v>
      </c>
      <c r="D205" s="135">
        <f t="shared" si="54"/>
        <v>1.432069621865159</v>
      </c>
      <c r="E205" s="135">
        <v>8.2559608525862096</v>
      </c>
      <c r="F205" s="135">
        <v>8.0904329954109517</v>
      </c>
      <c r="G205" s="135">
        <f t="shared" si="55"/>
        <v>0.16552785717525786</v>
      </c>
      <c r="H205" s="135" t="str">
        <f t="shared" si="56"/>
        <v xml:space="preserve"> </v>
      </c>
      <c r="I205" s="135"/>
      <c r="J205" s="135">
        <v>5.2074841853226612</v>
      </c>
      <c r="K205" s="135">
        <v>0.25711737871998791</v>
      </c>
      <c r="L205" s="135">
        <f t="shared" si="57"/>
        <v>4.9374586569974701</v>
      </c>
      <c r="M205" s="135">
        <v>5.3892936273764853</v>
      </c>
      <c r="N205" s="135">
        <v>5.0256747432688362</v>
      </c>
      <c r="O205" s="135">
        <f t="shared" si="58"/>
        <v>0.36361888410764909</v>
      </c>
      <c r="P205" s="135" t="str">
        <f t="shared" si="59"/>
        <v xml:space="preserve"> </v>
      </c>
      <c r="Q205" s="135"/>
      <c r="R205" s="135">
        <v>6.3762823881532267</v>
      </c>
      <c r="S205" s="135">
        <v>0.80445098535840032</v>
      </c>
      <c r="T205" s="135">
        <f t="shared" si="60"/>
        <v>12.616301104433909</v>
      </c>
      <c r="U205" s="135">
        <v>6.9451151350323519</v>
      </c>
      <c r="V205" s="135">
        <v>5.8074496412741015</v>
      </c>
      <c r="W205" s="135">
        <f t="shared" si="61"/>
        <v>1.1376654937582504</v>
      </c>
      <c r="X205" s="135" t="str">
        <f t="shared" si="62"/>
        <v xml:space="preserve"> </v>
      </c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  <c r="AI205" s="135"/>
      <c r="AJ205" s="135"/>
      <c r="AK205" s="135"/>
      <c r="AL205" s="135"/>
      <c r="AM205" s="135">
        <v>7.1705932364789575</v>
      </c>
      <c r="AN205" s="135">
        <v>9.0705639131326926E-2</v>
      </c>
      <c r="AO205" s="135">
        <f t="shared" si="63"/>
        <v>1.2649670137455316</v>
      </c>
      <c r="AP205" s="135">
        <v>7.2347318090005155</v>
      </c>
      <c r="AQ205" s="135">
        <v>7.1064546639573996</v>
      </c>
      <c r="AR205" s="135">
        <f t="shared" si="64"/>
        <v>0.12827714504311594</v>
      </c>
      <c r="AS205" s="135" t="str">
        <f t="shared" si="65"/>
        <v xml:space="preserve"> </v>
      </c>
      <c r="AT205" s="135"/>
      <c r="AU205" s="135">
        <v>5.082537219358553</v>
      </c>
      <c r="AV205" s="135">
        <v>6.3637779051373272E-2</v>
      </c>
      <c r="AW205" s="135">
        <f t="shared" si="66"/>
        <v>1.2520868279918813</v>
      </c>
      <c r="AX205" s="135">
        <v>5.1275359244653842</v>
      </c>
      <c r="AY205" s="135">
        <v>5.0375385142517217</v>
      </c>
      <c r="AZ205" s="135">
        <f t="shared" si="67"/>
        <v>8.9997410213662477E-2</v>
      </c>
      <c r="BA205" s="135" t="str">
        <f t="shared" si="68"/>
        <v xml:space="preserve"> </v>
      </c>
      <c r="BB205" s="135"/>
      <c r="BC205" s="135">
        <v>4.4893204368088675</v>
      </c>
      <c r="BD205" s="135">
        <v>5.8195899171917906E-2</v>
      </c>
      <c r="BE205" s="135">
        <f t="shared" si="69"/>
        <v>1.2963186743088706</v>
      </c>
      <c r="BF205" s="135">
        <v>4.5304711517505316</v>
      </c>
      <c r="BG205" s="135">
        <v>4.4481697218672043</v>
      </c>
      <c r="BH205" s="135">
        <f t="shared" si="70"/>
        <v>8.2301429883327337E-2</v>
      </c>
      <c r="BI205" s="135" t="str">
        <f t="shared" si="71"/>
        <v xml:space="preserve"> </v>
      </c>
      <c r="BJ205" s="135"/>
    </row>
    <row r="206" spans="1:62" x14ac:dyDescent="0.25">
      <c r="A206" t="s">
        <v>96</v>
      </c>
      <c r="B206" s="135">
        <v>8.8226517330741689</v>
      </c>
      <c r="C206" s="135">
        <v>0.22799118146981276</v>
      </c>
      <c r="D206" s="135">
        <f t="shared" si="54"/>
        <v>2.5841571034151132</v>
      </c>
      <c r="E206" s="135">
        <v>8.9838658435422118</v>
      </c>
      <c r="F206" s="135">
        <v>8.661437622606126</v>
      </c>
      <c r="G206" s="135">
        <f t="shared" si="55"/>
        <v>0.32242822093608581</v>
      </c>
      <c r="H206" s="135" t="str">
        <f t="shared" si="56"/>
        <v xml:space="preserve"> </v>
      </c>
      <c r="I206" s="135"/>
      <c r="J206" s="135">
        <v>5.7966675399681371</v>
      </c>
      <c r="K206" s="135">
        <v>0.20896072437816149</v>
      </c>
      <c r="L206" s="135">
        <f t="shared" si="57"/>
        <v>3.6048423156472778</v>
      </c>
      <c r="M206" s="135">
        <v>5.9444250851776248</v>
      </c>
      <c r="N206" s="135">
        <v>5.6489099947586485</v>
      </c>
      <c r="O206" s="135">
        <f t="shared" si="58"/>
        <v>0.29551509041897628</v>
      </c>
      <c r="P206" s="135" t="str">
        <f t="shared" si="59"/>
        <v xml:space="preserve"> </v>
      </c>
      <c r="Q206" s="135"/>
      <c r="R206" s="135">
        <v>6.5058660151779701</v>
      </c>
      <c r="S206" s="135">
        <v>4.0915482747004947E-2</v>
      </c>
      <c r="T206" s="135">
        <f t="shared" si="60"/>
        <v>0.62890140454092469</v>
      </c>
      <c r="U206" s="135">
        <v>6.5347976304838618</v>
      </c>
      <c r="V206" s="135">
        <v>6.4769343998720785</v>
      </c>
      <c r="W206" s="135">
        <f t="shared" si="61"/>
        <v>5.7863230611783223E-2</v>
      </c>
      <c r="X206" s="135" t="str">
        <f t="shared" si="62"/>
        <v xml:space="preserve"> </v>
      </c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  <c r="AI206" s="135"/>
      <c r="AJ206" s="135"/>
      <c r="AK206" s="135"/>
      <c r="AL206" s="135"/>
      <c r="AM206" s="135">
        <v>7.2363425197480149</v>
      </c>
      <c r="AN206" s="135">
        <v>9.3227971365530377E-2</v>
      </c>
      <c r="AO206" s="135">
        <f t="shared" si="63"/>
        <v>1.2883299969716853</v>
      </c>
      <c r="AP206" s="135">
        <v>7.3022646504968343</v>
      </c>
      <c r="AQ206" s="135">
        <v>7.1704203889991955</v>
      </c>
      <c r="AR206" s="135">
        <f t="shared" si="64"/>
        <v>0.13184426149763873</v>
      </c>
      <c r="AS206" s="135" t="str">
        <f t="shared" si="65"/>
        <v xml:space="preserve"> </v>
      </c>
      <c r="AT206" s="135"/>
      <c r="AU206" s="135">
        <v>4.7477358861476757</v>
      </c>
      <c r="AV206" s="135">
        <v>5.0673424969498441E-2</v>
      </c>
      <c r="AW206" s="135">
        <f t="shared" si="66"/>
        <v>1.0673176896243692</v>
      </c>
      <c r="AX206" s="135">
        <v>4.7835674085695867</v>
      </c>
      <c r="AY206" s="135">
        <v>4.7119043637257647</v>
      </c>
      <c r="AZ206" s="135">
        <f t="shared" si="67"/>
        <v>7.1663044843822021E-2</v>
      </c>
      <c r="BA206" s="135" t="str">
        <f t="shared" si="68"/>
        <v xml:space="preserve"> </v>
      </c>
      <c r="BB206" s="135"/>
      <c r="BC206" s="135">
        <v>5.3505042622407286</v>
      </c>
      <c r="BD206" s="135">
        <v>9.1492274751341793E-2</v>
      </c>
      <c r="BE206" s="135">
        <f t="shared" si="69"/>
        <v>1.7099748036276847</v>
      </c>
      <c r="BF206" s="135">
        <v>5.4151990701435819</v>
      </c>
      <c r="BG206" s="135">
        <v>5.2858094543378753</v>
      </c>
      <c r="BH206" s="135">
        <f t="shared" si="70"/>
        <v>0.12938961580570663</v>
      </c>
      <c r="BI206" s="135" t="str">
        <f t="shared" si="71"/>
        <v xml:space="preserve"> </v>
      </c>
      <c r="BJ206" s="135"/>
    </row>
    <row r="207" spans="1:62" x14ac:dyDescent="0.25">
      <c r="A207" t="s">
        <v>125</v>
      </c>
      <c r="B207" s="135">
        <v>8.9692355672045636</v>
      </c>
      <c r="C207" s="135">
        <v>9.6503933234489872E-2</v>
      </c>
      <c r="D207" s="135">
        <f t="shared" si="54"/>
        <v>1.0759437915461862</v>
      </c>
      <c r="E207" s="135">
        <v>9.037474152805947</v>
      </c>
      <c r="F207" s="135">
        <v>8.9009969816031784</v>
      </c>
      <c r="G207" s="135">
        <f t="shared" si="55"/>
        <v>0.13647717120276859</v>
      </c>
      <c r="H207" s="135" t="str">
        <f t="shared" si="56"/>
        <v xml:space="preserve"> </v>
      </c>
      <c r="I207" s="135"/>
      <c r="J207" s="135">
        <v>4.2336988455433069</v>
      </c>
      <c r="K207" s="135">
        <v>0.18992112630098457</v>
      </c>
      <c r="L207" s="135">
        <f t="shared" si="57"/>
        <v>4.4859384956232562</v>
      </c>
      <c r="M207" s="135">
        <v>4.3679933618413322</v>
      </c>
      <c r="N207" s="135">
        <v>4.0994043292452806</v>
      </c>
      <c r="O207" s="135">
        <f t="shared" si="58"/>
        <v>0.2685890325960516</v>
      </c>
      <c r="P207" s="135" t="str">
        <f t="shared" si="59"/>
        <v xml:space="preserve"> </v>
      </c>
      <c r="Q207" s="135"/>
      <c r="R207" s="135">
        <v>10.181403951571705</v>
      </c>
      <c r="S207" s="135">
        <v>0.20084696509262315</v>
      </c>
      <c r="T207" s="135">
        <f t="shared" si="60"/>
        <v>1.9726843768105122</v>
      </c>
      <c r="U207" s="135">
        <v>10.323424202569482</v>
      </c>
      <c r="V207" s="135">
        <v>10.039383700573927</v>
      </c>
      <c r="W207" s="135">
        <f t="shared" si="61"/>
        <v>0.28404050199555542</v>
      </c>
      <c r="X207" s="135" t="str">
        <f t="shared" si="62"/>
        <v xml:space="preserve"> </v>
      </c>
      <c r="Y207" s="135"/>
      <c r="Z207" s="135">
        <v>5.5934663746922393</v>
      </c>
      <c r="AA207" s="135">
        <v>0.26932156030180499</v>
      </c>
      <c r="AB207" s="135">
        <v>5.7839054763013822</v>
      </c>
      <c r="AC207" s="135">
        <v>5.4030272730830973</v>
      </c>
      <c r="AD207" s="135">
        <v>3.1595852051319833</v>
      </c>
      <c r="AE207" s="135">
        <v>0.4918679484908775</v>
      </c>
      <c r="AF207" s="135">
        <v>3.5073883669581947</v>
      </c>
      <c r="AG207" s="135">
        <v>2.8117820433057723</v>
      </c>
      <c r="AH207" s="135">
        <v>5.232844514554551</v>
      </c>
      <c r="AI207" s="135">
        <v>0.47847473460651047</v>
      </c>
      <c r="AJ207" s="135">
        <v>5.5711772440212481</v>
      </c>
      <c r="AK207" s="135">
        <v>4.8945117850878539</v>
      </c>
      <c r="AL207" s="135"/>
      <c r="AM207" s="135">
        <v>5.1947732060505771</v>
      </c>
      <c r="AN207" s="135">
        <v>3.4583768992593636E-3</v>
      </c>
      <c r="AO207" s="135">
        <f t="shared" si="63"/>
        <v>6.6574165263485266E-2</v>
      </c>
      <c r="AP207" s="135">
        <v>5.1972186478076843</v>
      </c>
      <c r="AQ207" s="135">
        <v>5.19232776429347</v>
      </c>
      <c r="AR207" s="135">
        <f t="shared" si="64"/>
        <v>4.8908835142142948E-3</v>
      </c>
      <c r="AS207" s="135" t="str">
        <f t="shared" si="65"/>
        <v xml:space="preserve"> </v>
      </c>
      <c r="AT207" s="135"/>
      <c r="AU207" s="135">
        <v>3.0530505610360619</v>
      </c>
      <c r="AV207" s="135">
        <v>9.5811185721668551E-2</v>
      </c>
      <c r="AW207" s="135">
        <f t="shared" si="66"/>
        <v>3.1382115627051634</v>
      </c>
      <c r="AX207" s="135">
        <v>3.1207993001733922</v>
      </c>
      <c r="AY207" s="135">
        <v>2.9853018218987311</v>
      </c>
      <c r="AZ207" s="135">
        <f t="shared" si="67"/>
        <v>0.13549747827466119</v>
      </c>
      <c r="BA207" s="135" t="str">
        <f t="shared" si="68"/>
        <v xml:space="preserve"> </v>
      </c>
      <c r="BB207" s="135"/>
      <c r="BC207" s="135">
        <v>4.6047036867812077</v>
      </c>
      <c r="BD207" s="135">
        <v>0.21342955963424493</v>
      </c>
      <c r="BE207" s="135">
        <f t="shared" si="69"/>
        <v>4.6350335255434656</v>
      </c>
      <c r="BF207" s="135">
        <v>4.7556211757042481</v>
      </c>
      <c r="BG207" s="135">
        <v>4.4537861978581672</v>
      </c>
      <c r="BH207" s="135">
        <f t="shared" si="70"/>
        <v>0.30183497784608093</v>
      </c>
      <c r="BI207" s="135" t="str">
        <f t="shared" si="71"/>
        <v xml:space="preserve"> </v>
      </c>
      <c r="BJ207" s="135"/>
    </row>
    <row r="208" spans="1:62" x14ac:dyDescent="0.25">
      <c r="A208" t="s">
        <v>126</v>
      </c>
      <c r="B208" s="135">
        <v>10.959165607274358</v>
      </c>
      <c r="C208" s="135">
        <v>0.34017979616288996</v>
      </c>
      <c r="D208" s="135">
        <f t="shared" si="54"/>
        <v>3.1040665717934681</v>
      </c>
      <c r="E208" s="135">
        <v>11.1997090479638</v>
      </c>
      <c r="F208" s="135">
        <v>10.718622166584915</v>
      </c>
      <c r="G208" s="135">
        <f t="shared" si="55"/>
        <v>0.48108688137888578</v>
      </c>
      <c r="H208" s="135" t="str">
        <f t="shared" si="56"/>
        <v xml:space="preserve"> </v>
      </c>
      <c r="I208" s="135"/>
      <c r="J208" s="135">
        <v>6.5260508640560779</v>
      </c>
      <c r="K208" s="135">
        <v>1.6751520024906428</v>
      </c>
      <c r="L208" s="135">
        <f t="shared" si="57"/>
        <v>25.668693630890587</v>
      </c>
      <c r="M208" s="135">
        <v>7.7105622045354369</v>
      </c>
      <c r="N208" s="135">
        <v>5.3415395235767189</v>
      </c>
      <c r="O208" s="135">
        <f t="shared" si="58"/>
        <v>2.369022680958718</v>
      </c>
      <c r="P208" s="137" t="str">
        <f t="shared" si="59"/>
        <v>yes</v>
      </c>
      <c r="Q208" s="137"/>
      <c r="R208" s="135">
        <v>9.5311966979193024</v>
      </c>
      <c r="S208" s="135">
        <v>2.8701902436046436</v>
      </c>
      <c r="T208" s="135">
        <f t="shared" si="60"/>
        <v>30.113639814308073</v>
      </c>
      <c r="U208" s="135">
        <v>11.560727682467618</v>
      </c>
      <c r="V208" s="135">
        <v>7.5016657133709845</v>
      </c>
      <c r="W208" s="135">
        <f t="shared" si="61"/>
        <v>4.0590619690966339</v>
      </c>
      <c r="X208" s="135" t="str">
        <f t="shared" si="62"/>
        <v xml:space="preserve"> </v>
      </c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  <c r="AI208" s="135"/>
      <c r="AJ208" s="135"/>
      <c r="AK208" s="135"/>
      <c r="AL208" s="135"/>
      <c r="AM208" s="135">
        <v>10.556481006500672</v>
      </c>
      <c r="AN208" s="135">
        <v>3.9382921290754512E-2</v>
      </c>
      <c r="AO208" s="135">
        <f t="shared" si="63"/>
        <v>0.37306865106376397</v>
      </c>
      <c r="AP208" s="135">
        <v>10.58432893720784</v>
      </c>
      <c r="AQ208" s="135">
        <v>10.528633075793506</v>
      </c>
      <c r="AR208" s="135">
        <f t="shared" si="64"/>
        <v>5.5695861414333692E-2</v>
      </c>
      <c r="AS208" s="135" t="str">
        <f t="shared" si="65"/>
        <v xml:space="preserve"> </v>
      </c>
      <c r="AT208" s="135"/>
      <c r="AU208" s="135">
        <v>7.2667704666306667</v>
      </c>
      <c r="AV208" s="135">
        <v>5.7879358965292095E-2</v>
      </c>
      <c r="AW208" s="135">
        <f t="shared" si="66"/>
        <v>0.79649356245772018</v>
      </c>
      <c r="AX208" s="135">
        <v>7.3076973538457768</v>
      </c>
      <c r="AY208" s="135">
        <v>7.2258435794155567</v>
      </c>
      <c r="AZ208" s="135">
        <f t="shared" si="67"/>
        <v>8.1853774430220128E-2</v>
      </c>
      <c r="BA208" s="135" t="str">
        <f t="shared" si="68"/>
        <v xml:space="preserve"> </v>
      </c>
      <c r="BB208" s="135"/>
      <c r="BC208" s="135">
        <v>7.0728776607205148</v>
      </c>
      <c r="BD208" s="135">
        <v>3.9767341001420209E-2</v>
      </c>
      <c r="BE208" s="135">
        <f t="shared" si="69"/>
        <v>0.56225122091775448</v>
      </c>
      <c r="BF208" s="135">
        <v>7.100997417212592</v>
      </c>
      <c r="BG208" s="135">
        <v>7.0447579042284367</v>
      </c>
      <c r="BH208" s="135">
        <f t="shared" si="70"/>
        <v>5.6239512984155304E-2</v>
      </c>
      <c r="BI208" s="135" t="str">
        <f t="shared" si="71"/>
        <v xml:space="preserve"> </v>
      </c>
      <c r="BJ208" s="135"/>
    </row>
    <row r="209" spans="1:62" x14ac:dyDescent="0.25">
      <c r="A209">
        <v>150</v>
      </c>
      <c r="B209" s="135">
        <v>41.300352141874122</v>
      </c>
      <c r="C209" s="135">
        <v>20.42421434887061</v>
      </c>
      <c r="D209" s="135">
        <f t="shared" si="54"/>
        <v>49.452881851248556</v>
      </c>
      <c r="E209" s="135">
        <v>61.779967786115357</v>
      </c>
      <c r="F209" s="135">
        <v>9.9894342744711704</v>
      </c>
      <c r="G209" s="135">
        <f t="shared" si="55"/>
        <v>51.790533511644185</v>
      </c>
      <c r="H209" s="135" t="str">
        <f t="shared" si="56"/>
        <v>yes</v>
      </c>
      <c r="I209" s="135"/>
      <c r="J209" s="135">
        <v>30.213300594930796</v>
      </c>
      <c r="K209" s="135">
        <v>13.831727333003723</v>
      </c>
      <c r="L209" s="135">
        <f t="shared" si="57"/>
        <v>45.780259225714708</v>
      </c>
      <c r="M209" s="135">
        <v>43.790177323249218</v>
      </c>
      <c r="N209" s="135">
        <v>8.1431615152205481</v>
      </c>
      <c r="O209" s="135">
        <f t="shared" si="58"/>
        <v>35.647015808028669</v>
      </c>
      <c r="P209" s="135" t="str">
        <f t="shared" si="59"/>
        <v>yes</v>
      </c>
      <c r="Q209" s="135"/>
      <c r="R209" s="135">
        <v>23.837160825928141</v>
      </c>
      <c r="S209" s="135">
        <v>17.41486565018117</v>
      </c>
      <c r="T209" s="135">
        <f t="shared" si="60"/>
        <v>73.057633739831488</v>
      </c>
      <c r="U209" s="135">
        <v>56.347212824776136</v>
      </c>
      <c r="V209" s="135">
        <v>3.9694864323888339</v>
      </c>
      <c r="W209" s="135">
        <f t="shared" si="61"/>
        <v>52.377726392387302</v>
      </c>
      <c r="X209" s="135" t="str">
        <f t="shared" si="62"/>
        <v>yes</v>
      </c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  <c r="AI209" s="135"/>
      <c r="AJ209" s="135"/>
      <c r="AK209" s="135"/>
      <c r="AL209" s="135"/>
      <c r="AM209" s="135">
        <v>39.847371273353666</v>
      </c>
      <c r="AN209" s="135">
        <v>19.017206987729686</v>
      </c>
      <c r="AO209" s="135">
        <f t="shared" si="63"/>
        <v>47.725123088475051</v>
      </c>
      <c r="AP209" s="135">
        <v>55.155923908942007</v>
      </c>
      <c r="AQ209" s="135">
        <v>9.6668813401558342</v>
      </c>
      <c r="AR209" s="135">
        <f t="shared" si="64"/>
        <v>45.489042568786175</v>
      </c>
      <c r="AS209" s="135" t="str">
        <f t="shared" si="65"/>
        <v>yes</v>
      </c>
      <c r="AT209" s="135"/>
      <c r="AU209" s="135">
        <v>26.465338521387601</v>
      </c>
      <c r="AV209" s="135">
        <v>14.209578580195616</v>
      </c>
      <c r="AW209" s="135">
        <f t="shared" si="66"/>
        <v>53.691278381768434</v>
      </c>
      <c r="AX209" s="135">
        <v>41.180869770603742</v>
      </c>
      <c r="AY209" s="135">
        <v>8.3870563137291523</v>
      </c>
      <c r="AZ209" s="135">
        <f t="shared" si="67"/>
        <v>32.793813456874588</v>
      </c>
      <c r="BA209" s="135" t="str">
        <f t="shared" si="68"/>
        <v>yes</v>
      </c>
      <c r="BB209" s="135"/>
      <c r="BC209" s="135">
        <v>28.771370416727045</v>
      </c>
      <c r="BD209" s="135">
        <v>27.575403758735966</v>
      </c>
      <c r="BE209" s="135">
        <f t="shared" si="69"/>
        <v>95.843205795662172</v>
      </c>
      <c r="BF209" s="135">
        <v>89.665189412451625</v>
      </c>
      <c r="BG209" s="135">
        <v>2.7516238068173693</v>
      </c>
      <c r="BH209" s="135">
        <f t="shared" si="70"/>
        <v>86.913565605634261</v>
      </c>
      <c r="BI209" s="135" t="str">
        <f t="shared" si="71"/>
        <v>yes</v>
      </c>
      <c r="BJ209" s="135"/>
    </row>
    <row r="210" spans="1:62" x14ac:dyDescent="0.25">
      <c r="A210" t="s">
        <v>107</v>
      </c>
      <c r="B210" s="135">
        <v>10.406201080821198</v>
      </c>
      <c r="C210" s="135">
        <v>0.58939726988710206</v>
      </c>
      <c r="D210" s="135">
        <f t="shared" si="54"/>
        <v>5.6639042942709521</v>
      </c>
      <c r="E210" s="135">
        <v>10.822967887171224</v>
      </c>
      <c r="F210" s="135">
        <v>9.9894342744711704</v>
      </c>
      <c r="G210" s="135">
        <f t="shared" si="55"/>
        <v>0.83353361270005344</v>
      </c>
      <c r="H210" s="135" t="str">
        <f t="shared" si="56"/>
        <v xml:space="preserve"> </v>
      </c>
      <c r="I210" s="135"/>
      <c r="J210" s="135">
        <v>8.5190577829199476</v>
      </c>
      <c r="K210" s="135">
        <v>0.53159759982591337</v>
      </c>
      <c r="L210" s="135">
        <f t="shared" si="57"/>
        <v>6.2400985340388866</v>
      </c>
      <c r="M210" s="135">
        <v>8.8949540506193472</v>
      </c>
      <c r="N210" s="135">
        <v>8.1431615152205481</v>
      </c>
      <c r="O210" s="135">
        <f t="shared" si="58"/>
        <v>0.75179253539879909</v>
      </c>
      <c r="P210" s="135" t="str">
        <f t="shared" si="59"/>
        <v xml:space="preserve"> </v>
      </c>
      <c r="Q210" s="135"/>
      <c r="R210" s="135">
        <v>4.0573580904876847</v>
      </c>
      <c r="S210" s="135">
        <v>0.12426929063161474</v>
      </c>
      <c r="T210" s="135">
        <f t="shared" si="60"/>
        <v>3.0628129896387297</v>
      </c>
      <c r="U210" s="135">
        <v>4.1452297485865355</v>
      </c>
      <c r="V210" s="135">
        <v>3.9694864323888339</v>
      </c>
      <c r="W210" s="135">
        <f t="shared" si="61"/>
        <v>0.17574331619770156</v>
      </c>
      <c r="X210" s="135" t="str">
        <f t="shared" si="62"/>
        <v xml:space="preserve"> </v>
      </c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  <c r="AI210" s="135"/>
      <c r="AJ210" s="135"/>
      <c r="AK210" s="135"/>
      <c r="AL210" s="135"/>
      <c r="AM210" s="135">
        <v>10.441554033915367</v>
      </c>
      <c r="AN210" s="135">
        <v>1.0955526299148295</v>
      </c>
      <c r="AO210" s="135">
        <f t="shared" si="63"/>
        <v>10.492237327473944</v>
      </c>
      <c r="AP210" s="135">
        <v>11.216226727674899</v>
      </c>
      <c r="AQ210" s="135">
        <v>9.6668813401558342</v>
      </c>
      <c r="AR210" s="135">
        <f t="shared" si="64"/>
        <v>1.5493453875190646</v>
      </c>
      <c r="AS210" s="135" t="str">
        <f t="shared" si="65"/>
        <v xml:space="preserve"> </v>
      </c>
      <c r="AT210" s="135"/>
      <c r="AU210" s="135">
        <v>9.0007992299695267</v>
      </c>
      <c r="AV210" s="135">
        <v>0.86796355595753438</v>
      </c>
      <c r="AW210" s="135">
        <f t="shared" si="66"/>
        <v>9.6431831638630268</v>
      </c>
      <c r="AX210" s="135">
        <v>9.6145421462098994</v>
      </c>
      <c r="AY210" s="135">
        <v>8.3870563137291523</v>
      </c>
      <c r="AZ210" s="135">
        <f t="shared" si="67"/>
        <v>1.2274858324807472</v>
      </c>
      <c r="BA210" s="135" t="str">
        <f t="shared" si="68"/>
        <v xml:space="preserve"> </v>
      </c>
      <c r="BB210" s="135"/>
      <c r="BC210" s="135">
        <v>3.0976228284835576</v>
      </c>
      <c r="BD210" s="135">
        <v>0.48931650900814661</v>
      </c>
      <c r="BE210" s="135">
        <f t="shared" si="69"/>
        <v>15.796516751772897</v>
      </c>
      <c r="BF210" s="135">
        <v>3.443621850149746</v>
      </c>
      <c r="BG210" s="135">
        <v>2.7516238068173693</v>
      </c>
      <c r="BH210" s="135">
        <f t="shared" si="70"/>
        <v>0.69199804333237669</v>
      </c>
      <c r="BI210" s="135" t="str">
        <f t="shared" si="71"/>
        <v xml:space="preserve"> </v>
      </c>
      <c r="BJ210" s="135"/>
    </row>
    <row r="211" spans="1:62" x14ac:dyDescent="0.25">
      <c r="A211" t="s">
        <v>108</v>
      </c>
      <c r="B211" s="135">
        <v>41.075815420463059</v>
      </c>
      <c r="C211" s="135">
        <v>0.928285470387057</v>
      </c>
      <c r="D211" s="135">
        <f t="shared" si="54"/>
        <v>2.259931935336835</v>
      </c>
      <c r="E211" s="135">
        <v>41.732212371450565</v>
      </c>
      <c r="F211" s="135">
        <v>40.419418469475559</v>
      </c>
      <c r="G211" s="135">
        <f t="shared" si="55"/>
        <v>1.3127939019750059</v>
      </c>
      <c r="H211" s="135" t="str">
        <f t="shared" si="56"/>
        <v xml:space="preserve"> </v>
      </c>
      <c r="I211" s="135"/>
      <c r="J211" s="135">
        <v>33.455043093853227</v>
      </c>
      <c r="K211" s="135">
        <v>0.74318569882804975</v>
      </c>
      <c r="L211" s="135">
        <f t="shared" si="57"/>
        <v>2.2214459468581493</v>
      </c>
      <c r="M211" s="135">
        <v>33.980554741175482</v>
      </c>
      <c r="N211" s="135">
        <v>32.929531446530973</v>
      </c>
      <c r="O211" s="135">
        <f t="shared" si="58"/>
        <v>1.0510232946445086</v>
      </c>
      <c r="P211" s="135" t="str">
        <f t="shared" si="59"/>
        <v xml:space="preserve"> </v>
      </c>
      <c r="Q211" s="135"/>
      <c r="R211" s="135">
        <v>16.38466050221114</v>
      </c>
      <c r="S211" s="135">
        <v>0.39796450885115392</v>
      </c>
      <c r="T211" s="135">
        <f t="shared" si="60"/>
        <v>2.428884680262053</v>
      </c>
      <c r="U211" s="135">
        <v>16.66606390509142</v>
      </c>
      <c r="V211" s="135">
        <v>16.103257099330857</v>
      </c>
      <c r="W211" s="135">
        <f t="shared" si="61"/>
        <v>0.56280680576056241</v>
      </c>
      <c r="X211" s="135" t="str">
        <f t="shared" si="62"/>
        <v xml:space="preserve"> </v>
      </c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  <c r="AI211" s="135"/>
      <c r="AJ211" s="135"/>
      <c r="AK211" s="135"/>
      <c r="AL211" s="135"/>
      <c r="AM211" s="135">
        <v>41.08164887528028</v>
      </c>
      <c r="AN211" s="135">
        <v>0.46260497360613934</v>
      </c>
      <c r="AO211" s="135">
        <f t="shared" si="63"/>
        <v>1.1260623326258425</v>
      </c>
      <c r="AP211" s="135">
        <v>41.408759989127311</v>
      </c>
      <c r="AQ211" s="135">
        <v>40.754537761433255</v>
      </c>
      <c r="AR211" s="135">
        <f t="shared" si="64"/>
        <v>0.65422222769405636</v>
      </c>
      <c r="AS211" s="135" t="str">
        <f t="shared" si="65"/>
        <v xml:space="preserve"> </v>
      </c>
      <c r="AT211" s="135"/>
      <c r="AU211" s="135">
        <v>32.387650921713252</v>
      </c>
      <c r="AV211" s="135">
        <v>0.68576493940478656</v>
      </c>
      <c r="AW211" s="135">
        <f t="shared" si="66"/>
        <v>2.1173654769294723</v>
      </c>
      <c r="AX211" s="135">
        <v>32.872559960666521</v>
      </c>
      <c r="AY211" s="135">
        <v>31.902741882759983</v>
      </c>
      <c r="AZ211" s="135">
        <f t="shared" si="67"/>
        <v>0.96981807790653818</v>
      </c>
      <c r="BA211" s="135" t="str">
        <f t="shared" si="68"/>
        <v xml:space="preserve"> </v>
      </c>
      <c r="BB211" s="135"/>
      <c r="BC211" s="135">
        <v>18.692095600169129</v>
      </c>
      <c r="BD211" s="135">
        <v>0.47979392646899022</v>
      </c>
      <c r="BE211" s="135">
        <f t="shared" si="69"/>
        <v>2.5668279080738756</v>
      </c>
      <c r="BF211" s="135">
        <v>19.031361139147545</v>
      </c>
      <c r="BG211" s="135">
        <v>18.352830061190712</v>
      </c>
      <c r="BH211" s="135">
        <f t="shared" si="70"/>
        <v>0.67853107795683343</v>
      </c>
      <c r="BI211" s="135" t="str">
        <f t="shared" si="71"/>
        <v xml:space="preserve"> </v>
      </c>
      <c r="BJ211" s="135"/>
    </row>
    <row r="212" spans="1:62" x14ac:dyDescent="0.25">
      <c r="A212" t="s">
        <v>109</v>
      </c>
      <c r="B212" s="135">
        <v>55.783289036180769</v>
      </c>
      <c r="C212" s="135">
        <v>2.6971682110035577</v>
      </c>
      <c r="D212" s="135">
        <f t="shared" si="54"/>
        <v>4.8350827955916822</v>
      </c>
      <c r="E212" s="135">
        <v>57.690474968182137</v>
      </c>
      <c r="F212" s="135">
        <v>53.8761031041794</v>
      </c>
      <c r="G212" s="135">
        <f t="shared" si="55"/>
        <v>3.8143718640027373</v>
      </c>
      <c r="H212" s="135" t="str">
        <f t="shared" si="56"/>
        <v xml:space="preserve"> </v>
      </c>
      <c r="I212" s="135"/>
      <c r="J212" s="135">
        <v>41.939369813704936</v>
      </c>
      <c r="K212" s="135">
        <v>2.6174370813394585</v>
      </c>
      <c r="L212" s="135">
        <f t="shared" si="57"/>
        <v>6.241002411257341</v>
      </c>
      <c r="M212" s="135">
        <v>43.790177323249218</v>
      </c>
      <c r="N212" s="135">
        <v>40.088562304160654</v>
      </c>
      <c r="O212" s="135">
        <f t="shared" si="58"/>
        <v>3.7016150190885639</v>
      </c>
      <c r="P212" s="135" t="str">
        <f t="shared" si="59"/>
        <v xml:space="preserve"> </v>
      </c>
      <c r="Q212" s="135"/>
      <c r="R212" s="135">
        <v>29.764426328323037</v>
      </c>
      <c r="S212" s="135">
        <v>0.17142192877737489</v>
      </c>
      <c r="T212" s="135">
        <f t="shared" si="60"/>
        <v>0.57592888532931119</v>
      </c>
      <c r="U212" s="135">
        <v>29.885639936605763</v>
      </c>
      <c r="V212" s="135">
        <v>29.64321272004031</v>
      </c>
      <c r="W212" s="135">
        <f t="shared" si="61"/>
        <v>0.24242721656545285</v>
      </c>
      <c r="X212" s="135" t="str">
        <f t="shared" si="62"/>
        <v xml:space="preserve"> </v>
      </c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  <c r="AI212" s="135"/>
      <c r="AJ212" s="135"/>
      <c r="AK212" s="135"/>
      <c r="AL212" s="135"/>
      <c r="AM212" s="135">
        <v>53.846843442313961</v>
      </c>
      <c r="AN212" s="135">
        <v>1.2104557743742141</v>
      </c>
      <c r="AO212" s="135">
        <f t="shared" si="63"/>
        <v>2.2479605061176402</v>
      </c>
      <c r="AP212" s="135">
        <v>54.702764928700162</v>
      </c>
      <c r="AQ212" s="135">
        <v>52.99092195592776</v>
      </c>
      <c r="AR212" s="135">
        <f t="shared" si="64"/>
        <v>1.711842972772402</v>
      </c>
      <c r="AS212" s="135" t="str">
        <f t="shared" si="65"/>
        <v xml:space="preserve"> </v>
      </c>
      <c r="AT212" s="135"/>
      <c r="AU212" s="135">
        <v>40.230331787255778</v>
      </c>
      <c r="AV212" s="135">
        <v>1.344263707601095</v>
      </c>
      <c r="AW212" s="135">
        <f t="shared" si="66"/>
        <v>3.3414183972177249</v>
      </c>
      <c r="AX212" s="135">
        <v>41.180869770603742</v>
      </c>
      <c r="AY212" s="135">
        <v>39.279793803907808</v>
      </c>
      <c r="AZ212" s="135">
        <f t="shared" si="67"/>
        <v>1.9010759666959345</v>
      </c>
      <c r="BA212" s="135" t="str">
        <f t="shared" si="68"/>
        <v xml:space="preserve"> </v>
      </c>
      <c r="BB212" s="135"/>
      <c r="BC212" s="135">
        <v>29.275500058375101</v>
      </c>
      <c r="BD212" s="135">
        <v>0.28768705643980685</v>
      </c>
      <c r="BE212" s="135">
        <f t="shared" si="69"/>
        <v>0.98268878709556218</v>
      </c>
      <c r="BF212" s="135">
        <v>29.4789255268429</v>
      </c>
      <c r="BG212" s="135">
        <v>29.072074589907306</v>
      </c>
      <c r="BH212" s="135">
        <f t="shared" si="70"/>
        <v>0.40685093693559438</v>
      </c>
      <c r="BI212" s="135" t="str">
        <f t="shared" si="71"/>
        <v xml:space="preserve"> </v>
      </c>
      <c r="BJ212" s="135"/>
    </row>
    <row r="213" spans="1:62" x14ac:dyDescent="0.25">
      <c r="A213" t="s">
        <v>94</v>
      </c>
      <c r="B213" s="135">
        <v>57.93610303003144</v>
      </c>
      <c r="C213" s="135">
        <v>5.4360456699817865</v>
      </c>
      <c r="D213" s="135">
        <f t="shared" si="54"/>
        <v>9.3828293338334952</v>
      </c>
      <c r="E213" s="135">
        <v>61.779967786115357</v>
      </c>
      <c r="F213" s="135">
        <v>54.092238273947522</v>
      </c>
      <c r="G213" s="135">
        <f t="shared" si="55"/>
        <v>7.6877295121678344</v>
      </c>
      <c r="H213" s="135" t="str">
        <f t="shared" si="56"/>
        <v xml:space="preserve"> </v>
      </c>
      <c r="I213" s="135"/>
      <c r="J213" s="135">
        <v>36.939731689245065</v>
      </c>
      <c r="K213" s="135">
        <v>1.9343186977314784</v>
      </c>
      <c r="L213" s="135">
        <f t="shared" si="57"/>
        <v>5.2364178332531086</v>
      </c>
      <c r="M213" s="135">
        <v>38.307501557386928</v>
      </c>
      <c r="N213" s="135">
        <v>35.571961821103201</v>
      </c>
      <c r="O213" s="135">
        <f t="shared" si="58"/>
        <v>2.7355397362837266</v>
      </c>
      <c r="P213" s="135" t="str">
        <f t="shared" si="59"/>
        <v xml:space="preserve"> </v>
      </c>
      <c r="Q213" s="135"/>
      <c r="R213" s="135">
        <v>45.142198382690708</v>
      </c>
      <c r="S213" s="135">
        <v>15.84628339058364</v>
      </c>
      <c r="T213" s="135">
        <f t="shared" si="60"/>
        <v>35.103038749348386</v>
      </c>
      <c r="U213" s="135">
        <v>56.347212824776136</v>
      </c>
      <c r="V213" s="135">
        <v>33.937183940605287</v>
      </c>
      <c r="W213" s="135">
        <f t="shared" si="61"/>
        <v>22.410028884170849</v>
      </c>
      <c r="X213" s="135" t="str">
        <f t="shared" si="62"/>
        <v xml:space="preserve"> </v>
      </c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  <c r="AI213" s="135"/>
      <c r="AJ213" s="135"/>
      <c r="AK213" s="135"/>
      <c r="AL213" s="135"/>
      <c r="AM213" s="135">
        <v>54.019438741905049</v>
      </c>
      <c r="AN213" s="135">
        <v>1.6072327366597885</v>
      </c>
      <c r="AO213" s="135">
        <f t="shared" si="63"/>
        <v>2.9752858861397122</v>
      </c>
      <c r="AP213" s="135">
        <v>55.155923908942007</v>
      </c>
      <c r="AQ213" s="135">
        <v>52.882953574868097</v>
      </c>
      <c r="AR213" s="135">
        <f t="shared" si="64"/>
        <v>2.2729703340739107</v>
      </c>
      <c r="AS213" s="135" t="str">
        <f t="shared" si="65"/>
        <v xml:space="preserve"> </v>
      </c>
      <c r="AT213" s="135"/>
      <c r="AU213" s="135">
        <v>24.242572146611856</v>
      </c>
      <c r="AV213" s="135">
        <v>18.475792031617559</v>
      </c>
      <c r="AW213" s="137">
        <f t="shared" si="66"/>
        <v>76.212177156291304</v>
      </c>
      <c r="AX213" s="135">
        <v>37.306929979961012</v>
      </c>
      <c r="AY213" s="135">
        <v>11.1782143132627</v>
      </c>
      <c r="AZ213" s="135">
        <f t="shared" si="67"/>
        <v>26.128715666698312</v>
      </c>
      <c r="BA213" s="137" t="str">
        <f t="shared" si="68"/>
        <v>yes</v>
      </c>
      <c r="BB213" s="135"/>
      <c r="BC213" s="135">
        <v>64.020263179880388</v>
      </c>
      <c r="BD213" s="135">
        <v>36.26740248415981</v>
      </c>
      <c r="BE213" s="137">
        <f t="shared" si="69"/>
        <v>56.64988033906981</v>
      </c>
      <c r="BF213" s="135">
        <v>89.665189412451625</v>
      </c>
      <c r="BG213" s="135">
        <v>38.375336947309158</v>
      </c>
      <c r="BH213" s="135">
        <f t="shared" si="70"/>
        <v>51.289852465142467</v>
      </c>
      <c r="BI213" s="137" t="str">
        <f t="shared" si="71"/>
        <v>yes</v>
      </c>
      <c r="BJ213" s="135"/>
    </row>
    <row r="214" spans="1:62" x14ac:dyDescent="0.25">
      <c r="A214">
        <v>163</v>
      </c>
      <c r="B214" s="135">
        <v>64.884318923855659</v>
      </c>
      <c r="C214" s="135">
        <v>33.412156962160616</v>
      </c>
      <c r="D214" s="135">
        <f t="shared" si="54"/>
        <v>51.494964447991073</v>
      </c>
      <c r="E214" s="135">
        <v>98.479062519001985</v>
      </c>
      <c r="F214" s="135">
        <v>32.513725670261223</v>
      </c>
      <c r="G214" s="135">
        <f t="shared" si="55"/>
        <v>65.965336848740762</v>
      </c>
      <c r="H214" s="135" t="str">
        <f t="shared" si="56"/>
        <v>yes</v>
      </c>
      <c r="I214" s="135"/>
      <c r="J214" s="135">
        <v>43.284325932612312</v>
      </c>
      <c r="K214" s="135">
        <v>25.351757333527978</v>
      </c>
      <c r="L214" s="135">
        <f t="shared" si="57"/>
        <v>58.570294875325416</v>
      </c>
      <c r="M214" s="135">
        <v>76.751057154818042</v>
      </c>
      <c r="N214" s="135">
        <v>15.887223861859077</v>
      </c>
      <c r="O214" s="135">
        <f t="shared" si="58"/>
        <v>60.863833292958965</v>
      </c>
      <c r="P214" s="135" t="str">
        <f t="shared" si="59"/>
        <v>yes</v>
      </c>
      <c r="Q214" s="135"/>
      <c r="R214" s="135">
        <v>46.439984931173207</v>
      </c>
      <c r="S214" s="135">
        <v>22.563862729715414</v>
      </c>
      <c r="T214" s="135">
        <f t="shared" si="60"/>
        <v>48.58714481315269</v>
      </c>
      <c r="U214" s="135">
        <v>82.576644931250527</v>
      </c>
      <c r="V214" s="135">
        <v>23.551693005345882</v>
      </c>
      <c r="W214" s="135">
        <f t="shared" si="61"/>
        <v>59.024951925904645</v>
      </c>
      <c r="X214" s="135" t="str">
        <f t="shared" si="62"/>
        <v xml:space="preserve"> </v>
      </c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  <c r="AI214" s="135"/>
      <c r="AJ214" s="135"/>
      <c r="AK214" s="135"/>
      <c r="AL214" s="135"/>
      <c r="AM214" s="135">
        <v>105.08916356184943</v>
      </c>
      <c r="AN214" s="135">
        <v>5.2512780677891966</v>
      </c>
      <c r="AO214" s="135">
        <f t="shared" si="63"/>
        <v>4.9969738932203001</v>
      </c>
      <c r="AP214" s="135">
        <v>108.80237789347967</v>
      </c>
      <c r="AQ214" s="135">
        <v>101.37594923021918</v>
      </c>
      <c r="AR214" s="135">
        <f t="shared" si="64"/>
        <v>7.426428663260495</v>
      </c>
      <c r="AS214" s="135" t="str">
        <f t="shared" si="65"/>
        <v xml:space="preserve"> </v>
      </c>
      <c r="AT214" s="135"/>
      <c r="AU214" s="135">
        <v>83.04270959932245</v>
      </c>
      <c r="AV214" s="135">
        <v>8.7470297260137357</v>
      </c>
      <c r="AW214" s="135">
        <f t="shared" si="66"/>
        <v>10.533169941368463</v>
      </c>
      <c r="AX214" s="135">
        <v>89.227793633827048</v>
      </c>
      <c r="AY214" s="135">
        <v>76.857625564817852</v>
      </c>
      <c r="AZ214" s="135">
        <f t="shared" si="67"/>
        <v>12.370168069009196</v>
      </c>
      <c r="BA214" s="135" t="str">
        <f t="shared" si="68"/>
        <v xml:space="preserve"> </v>
      </c>
      <c r="BB214" s="135"/>
      <c r="BC214" s="135">
        <v>47.399876019433016</v>
      </c>
      <c r="BD214" s="135">
        <v>7.5158660651817106</v>
      </c>
      <c r="BE214" s="135">
        <f t="shared" si="69"/>
        <v>15.856298995593054</v>
      </c>
      <c r="BF214" s="135">
        <v>52.714395880612877</v>
      </c>
      <c r="BG214" s="135">
        <v>42.085356158253155</v>
      </c>
      <c r="BH214" s="135">
        <f t="shared" si="70"/>
        <v>10.629039722359721</v>
      </c>
      <c r="BI214" s="135" t="str">
        <f t="shared" si="71"/>
        <v xml:space="preserve"> </v>
      </c>
      <c r="BJ214" s="135"/>
    </row>
    <row r="215" spans="1:62" x14ac:dyDescent="0.25">
      <c r="A215" t="s">
        <v>135</v>
      </c>
      <c r="B215" s="135">
        <v>34.457946718164926</v>
      </c>
      <c r="C215" s="135">
        <v>0.81555287223392048</v>
      </c>
      <c r="D215" s="135">
        <f t="shared" si="54"/>
        <v>2.3668063535660178</v>
      </c>
      <c r="E215" s="135">
        <v>35.034629684537606</v>
      </c>
      <c r="F215" s="135">
        <v>33.881263751792247</v>
      </c>
      <c r="G215" s="135">
        <f t="shared" si="55"/>
        <v>1.1533659327453591</v>
      </c>
      <c r="H215" s="135" t="str">
        <f t="shared" si="56"/>
        <v xml:space="preserve"> </v>
      </c>
      <c r="I215" s="135"/>
      <c r="J215" s="135">
        <v>19.983788864978369</v>
      </c>
      <c r="K215" s="135">
        <v>5.7934177865542864</v>
      </c>
      <c r="L215" s="135">
        <f t="shared" si="57"/>
        <v>28.990587449146162</v>
      </c>
      <c r="M215" s="135">
        <v>24.08035386809766</v>
      </c>
      <c r="N215" s="135">
        <v>15.887223861859077</v>
      </c>
      <c r="O215" s="135">
        <f t="shared" si="58"/>
        <v>8.193130006238583</v>
      </c>
      <c r="P215" s="137" t="str">
        <f t="shared" si="59"/>
        <v>yes</v>
      </c>
      <c r="Q215" s="137"/>
      <c r="R215" s="135">
        <v>31.1194393843511</v>
      </c>
      <c r="S215" s="135">
        <v>10.702409565789063</v>
      </c>
      <c r="T215" s="135">
        <f t="shared" si="60"/>
        <v>34.391395788353876</v>
      </c>
      <c r="U215" s="135">
        <v>38.687185763356318</v>
      </c>
      <c r="V215" s="135">
        <v>23.551693005345882</v>
      </c>
      <c r="W215" s="135">
        <f t="shared" si="61"/>
        <v>15.135492758010436</v>
      </c>
      <c r="X215" s="135" t="str">
        <f t="shared" si="62"/>
        <v xml:space="preserve"> </v>
      </c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  <c r="AI215" s="135"/>
      <c r="AJ215" s="135"/>
      <c r="AK215" s="135"/>
      <c r="AL215" s="135"/>
      <c r="AM215" s="135"/>
      <c r="AN215" s="135"/>
      <c r="AO215" s="135" t="e">
        <f t="shared" si="63"/>
        <v>#DIV/0!</v>
      </c>
      <c r="AP215" s="135"/>
      <c r="AQ215" s="135"/>
      <c r="AR215" s="135">
        <f t="shared" si="64"/>
        <v>0</v>
      </c>
      <c r="AS215" s="135" t="e">
        <f t="shared" si="65"/>
        <v>#DIV/0!</v>
      </c>
      <c r="AT215" s="135"/>
      <c r="AU215" s="135"/>
      <c r="AV215" s="135"/>
      <c r="AW215" s="135" t="e">
        <f t="shared" si="66"/>
        <v>#DIV/0!</v>
      </c>
      <c r="AX215" s="135"/>
      <c r="AY215" s="135"/>
      <c r="AZ215" s="135">
        <f t="shared" si="67"/>
        <v>0</v>
      </c>
      <c r="BA215" s="135" t="e">
        <f t="shared" si="68"/>
        <v>#DIV/0!</v>
      </c>
      <c r="BB215" s="135"/>
      <c r="BC215" s="135"/>
      <c r="BD215" s="135"/>
      <c r="BE215" s="135" t="e">
        <f t="shared" si="69"/>
        <v>#DIV/0!</v>
      </c>
      <c r="BF215" s="135"/>
      <c r="BG215" s="135"/>
      <c r="BH215" s="135">
        <f t="shared" si="70"/>
        <v>0</v>
      </c>
      <c r="BI215" s="135" t="e">
        <f t="shared" si="71"/>
        <v>#DIV/0!</v>
      </c>
      <c r="BJ215" s="135"/>
    </row>
    <row r="216" spans="1:62" x14ac:dyDescent="0.25">
      <c r="A216" t="s">
        <v>136</v>
      </c>
      <c r="B216" s="135">
        <v>33.062569512796863</v>
      </c>
      <c r="C216" s="135">
        <v>0.77618240573873754</v>
      </c>
      <c r="D216" s="135">
        <f t="shared" si="54"/>
        <v>2.3476167072807703</v>
      </c>
      <c r="E216" s="135">
        <v>33.611413355332502</v>
      </c>
      <c r="F216" s="135">
        <v>32.513725670261223</v>
      </c>
      <c r="G216" s="135">
        <f t="shared" si="55"/>
        <v>1.0976876850712785</v>
      </c>
      <c r="H216" s="135" t="str">
        <f t="shared" si="56"/>
        <v xml:space="preserve"> </v>
      </c>
      <c r="I216" s="135"/>
      <c r="J216" s="135">
        <v>21.379139909408888</v>
      </c>
      <c r="K216" s="135">
        <v>1.4533552460778518</v>
      </c>
      <c r="L216" s="135">
        <f t="shared" si="57"/>
        <v>6.7980061510249765</v>
      </c>
      <c r="M216" s="135">
        <v>22.406817259383597</v>
      </c>
      <c r="N216" s="135">
        <v>20.351462559434179</v>
      </c>
      <c r="O216" s="135">
        <f t="shared" si="58"/>
        <v>2.0553546999494188</v>
      </c>
      <c r="P216" s="135" t="str">
        <f t="shared" si="59"/>
        <v xml:space="preserve"> </v>
      </c>
      <c r="Q216" s="135"/>
      <c r="R216" s="135">
        <v>25.119373647284142</v>
      </c>
      <c r="S216" s="135">
        <v>1.4559216067288347</v>
      </c>
      <c r="T216" s="135">
        <f t="shared" si="60"/>
        <v>5.7960107890120351</v>
      </c>
      <c r="U216" s="135">
        <v>26.148865688278139</v>
      </c>
      <c r="V216" s="135">
        <v>24.089881606290142</v>
      </c>
      <c r="W216" s="135">
        <f t="shared" si="61"/>
        <v>2.0589840819879974</v>
      </c>
      <c r="X216" s="135" t="str">
        <f t="shared" si="62"/>
        <v xml:space="preserve"> </v>
      </c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  <c r="AI216" s="135"/>
      <c r="AJ216" s="135"/>
      <c r="AK216" s="135"/>
      <c r="AL216" s="135"/>
      <c r="AM216" s="135"/>
      <c r="AN216" s="135"/>
      <c r="AO216" s="135" t="e">
        <f t="shared" si="63"/>
        <v>#DIV/0!</v>
      </c>
      <c r="AP216" s="135"/>
      <c r="AQ216" s="135"/>
      <c r="AR216" s="135">
        <f t="shared" si="64"/>
        <v>0</v>
      </c>
      <c r="AS216" s="135" t="e">
        <f t="shared" si="65"/>
        <v>#DIV/0!</v>
      </c>
      <c r="AT216" s="135"/>
      <c r="AU216" s="135"/>
      <c r="AV216" s="135"/>
      <c r="AW216" s="135" t="e">
        <f t="shared" si="66"/>
        <v>#DIV/0!</v>
      </c>
      <c r="AX216" s="135"/>
      <c r="AY216" s="135"/>
      <c r="AZ216" s="135">
        <f t="shared" si="67"/>
        <v>0</v>
      </c>
      <c r="BA216" s="135" t="e">
        <f t="shared" si="68"/>
        <v>#DIV/0!</v>
      </c>
      <c r="BB216" s="135"/>
      <c r="BC216" s="135"/>
      <c r="BD216" s="135"/>
      <c r="BE216" s="135" t="e">
        <f t="shared" si="69"/>
        <v>#DIV/0!</v>
      </c>
      <c r="BF216" s="135"/>
      <c r="BG216" s="135"/>
      <c r="BH216" s="135">
        <f t="shared" si="70"/>
        <v>0</v>
      </c>
      <c r="BI216" s="135" t="e">
        <f t="shared" si="71"/>
        <v>#DIV/0!</v>
      </c>
      <c r="BJ216" s="135"/>
    </row>
    <row r="217" spans="1:62" x14ac:dyDescent="0.25">
      <c r="A217" t="s">
        <v>124</v>
      </c>
      <c r="B217" s="135">
        <v>98.17235284035722</v>
      </c>
      <c r="C217" s="135">
        <v>0.2061268601195087</v>
      </c>
      <c r="D217" s="135">
        <f t="shared" si="54"/>
        <v>0.20996426606450136</v>
      </c>
      <c r="E217" s="135">
        <v>98.318106540934153</v>
      </c>
      <c r="F217" s="135">
        <v>98.026599139780288</v>
      </c>
      <c r="G217" s="135">
        <f t="shared" si="55"/>
        <v>0.29150740115386498</v>
      </c>
      <c r="H217" s="135" t="str">
        <f t="shared" si="56"/>
        <v xml:space="preserve"> </v>
      </c>
      <c r="I217" s="135"/>
      <c r="J217" s="135">
        <v>67.997841928294633</v>
      </c>
      <c r="K217" s="135">
        <v>4.4438116315977689</v>
      </c>
      <c r="L217" s="135">
        <f t="shared" si="57"/>
        <v>6.5352245094541033</v>
      </c>
      <c r="M217" s="135">
        <v>71.140091267312968</v>
      </c>
      <c r="N217" s="135">
        <v>64.855592589276313</v>
      </c>
      <c r="O217" s="135">
        <f t="shared" si="58"/>
        <v>6.2844986780366554</v>
      </c>
      <c r="P217" s="135" t="str">
        <f t="shared" si="59"/>
        <v xml:space="preserve"> </v>
      </c>
      <c r="Q217" s="135"/>
      <c r="R217" s="135">
        <v>64.875198460934556</v>
      </c>
      <c r="S217" s="135">
        <v>9.1110222586726106</v>
      </c>
      <c r="T217" s="135">
        <f t="shared" si="60"/>
        <v>14.043921983774633</v>
      </c>
      <c r="U217" s="135">
        <v>71.317664083583551</v>
      </c>
      <c r="V217" s="135">
        <v>58.432732838285553</v>
      </c>
      <c r="W217" s="135">
        <f t="shared" si="61"/>
        <v>12.884931245297999</v>
      </c>
      <c r="X217" s="135" t="str">
        <f t="shared" si="62"/>
        <v xml:space="preserve"> </v>
      </c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  <c r="AI217" s="135"/>
      <c r="AJ217" s="135"/>
      <c r="AK217" s="135"/>
      <c r="AL217" s="135"/>
      <c r="AM217" s="135"/>
      <c r="AN217" s="135"/>
      <c r="AO217" s="135" t="e">
        <f t="shared" si="63"/>
        <v>#DIV/0!</v>
      </c>
      <c r="AP217" s="135"/>
      <c r="AQ217" s="135"/>
      <c r="AR217" s="135">
        <f t="shared" si="64"/>
        <v>0</v>
      </c>
      <c r="AS217" s="135" t="e">
        <f t="shared" si="65"/>
        <v>#DIV/0!</v>
      </c>
      <c r="AT217" s="135"/>
      <c r="AU217" s="135"/>
      <c r="AV217" s="135"/>
      <c r="AW217" s="135" t="e">
        <f t="shared" si="66"/>
        <v>#DIV/0!</v>
      </c>
      <c r="AX217" s="135"/>
      <c r="AY217" s="135"/>
      <c r="AZ217" s="135">
        <f t="shared" si="67"/>
        <v>0</v>
      </c>
      <c r="BA217" s="135" t="e">
        <f t="shared" si="68"/>
        <v>#DIV/0!</v>
      </c>
      <c r="BB217" s="135"/>
      <c r="BC217" s="135"/>
      <c r="BD217" s="135"/>
      <c r="BE217" s="135" t="e">
        <f t="shared" si="69"/>
        <v>#DIV/0!</v>
      </c>
      <c r="BF217" s="135"/>
      <c r="BG217" s="135"/>
      <c r="BH217" s="135">
        <f t="shared" si="70"/>
        <v>0</v>
      </c>
      <c r="BI217" s="135" t="e">
        <f t="shared" si="71"/>
        <v>#DIV/0!</v>
      </c>
      <c r="BJ217" s="135"/>
    </row>
    <row r="218" spans="1:62" x14ac:dyDescent="0.25">
      <c r="A218" t="s">
        <v>137</v>
      </c>
      <c r="B218" s="135">
        <v>93.844406624103627</v>
      </c>
      <c r="C218" s="135">
        <v>6.5543932234976472</v>
      </c>
      <c r="D218" s="135">
        <f t="shared" si="54"/>
        <v>6.9843195340894964</v>
      </c>
      <c r="E218" s="135">
        <v>98.479062519001985</v>
      </c>
      <c r="F218" s="135">
        <v>89.209750729205268</v>
      </c>
      <c r="G218" s="135">
        <f t="shared" si="55"/>
        <v>9.269311789796717</v>
      </c>
      <c r="H218" s="135" t="str">
        <f t="shared" si="56"/>
        <v xml:space="preserve"> </v>
      </c>
      <c r="I218" s="135"/>
      <c r="J218" s="135">
        <v>63.77653302776735</v>
      </c>
      <c r="K218" s="135">
        <v>18.348747985812022</v>
      </c>
      <c r="L218" s="135">
        <f t="shared" si="57"/>
        <v>28.770375426057182</v>
      </c>
      <c r="M218" s="135">
        <v>76.751057154818042</v>
      </c>
      <c r="N218" s="135">
        <v>50.802008900716658</v>
      </c>
      <c r="O218" s="135">
        <f t="shared" si="58"/>
        <v>25.949048254101385</v>
      </c>
      <c r="P218" s="137" t="str">
        <f t="shared" si="59"/>
        <v>yes</v>
      </c>
      <c r="Q218" s="137"/>
      <c r="R218" s="135">
        <v>64.645928232123012</v>
      </c>
      <c r="S218" s="135">
        <v>25.357862738975857</v>
      </c>
      <c r="T218" s="135">
        <f t="shared" si="60"/>
        <v>39.225769406425442</v>
      </c>
      <c r="U218" s="135">
        <v>82.576644931250527</v>
      </c>
      <c r="V218" s="135">
        <v>46.71521153299549</v>
      </c>
      <c r="W218" s="135">
        <f t="shared" si="61"/>
        <v>35.861433398255038</v>
      </c>
      <c r="X218" s="135" t="str">
        <f t="shared" si="62"/>
        <v xml:space="preserve"> </v>
      </c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  <c r="AI218" s="135"/>
      <c r="AJ218" s="135"/>
      <c r="AK218" s="135"/>
      <c r="AL218" s="135"/>
      <c r="AM218" s="135">
        <v>105.08916356184943</v>
      </c>
      <c r="AN218" s="135">
        <v>5.2512780677891966</v>
      </c>
      <c r="AO218" s="135">
        <f t="shared" si="63"/>
        <v>4.9969738932203001</v>
      </c>
      <c r="AP218" s="135">
        <v>108.80237789347967</v>
      </c>
      <c r="AQ218" s="135">
        <v>101.37594923021918</v>
      </c>
      <c r="AR218" s="135">
        <f t="shared" si="64"/>
        <v>7.426428663260495</v>
      </c>
      <c r="AS218" s="135" t="str">
        <f t="shared" si="65"/>
        <v xml:space="preserve"> </v>
      </c>
      <c r="AT218" s="135"/>
      <c r="AU218" s="135">
        <v>83.04270959932245</v>
      </c>
      <c r="AV218" s="135">
        <v>8.7470297260137357</v>
      </c>
      <c r="AW218" s="135">
        <f t="shared" si="66"/>
        <v>10.533169941368463</v>
      </c>
      <c r="AX218" s="135">
        <v>89.227793633827048</v>
      </c>
      <c r="AY218" s="135">
        <v>76.857625564817852</v>
      </c>
      <c r="AZ218" s="135">
        <f t="shared" si="67"/>
        <v>12.370168069009196</v>
      </c>
      <c r="BA218" s="135" t="str">
        <f t="shared" si="68"/>
        <v xml:space="preserve"> </v>
      </c>
      <c r="BB218" s="135"/>
      <c r="BC218" s="135">
        <v>47.399876019433016</v>
      </c>
      <c r="BD218" s="135">
        <v>7.5158660651817106</v>
      </c>
      <c r="BE218" s="135">
        <f t="shared" si="69"/>
        <v>15.856298995593054</v>
      </c>
      <c r="BF218" s="135">
        <v>52.714395880612877</v>
      </c>
      <c r="BG218" s="135">
        <v>42.085356158253155</v>
      </c>
      <c r="BH218" s="135">
        <f t="shared" si="70"/>
        <v>10.629039722359721</v>
      </c>
      <c r="BI218" s="135" t="str">
        <f t="shared" si="71"/>
        <v xml:space="preserve"> </v>
      </c>
      <c r="BJ218" s="135"/>
    </row>
    <row r="219" spans="1:62" x14ac:dyDescent="0.25">
      <c r="A219">
        <v>165</v>
      </c>
      <c r="B219" s="135">
        <v>93.66936026120537</v>
      </c>
      <c r="C219" s="135">
        <v>67.691946637961536</v>
      </c>
      <c r="D219" s="135">
        <f t="shared" si="54"/>
        <v>72.266903979269742</v>
      </c>
      <c r="E219" s="135">
        <v>216.29005528195918</v>
      </c>
      <c r="F219" s="135">
        <v>40.107445994203488</v>
      </c>
      <c r="G219" s="135">
        <f t="shared" si="55"/>
        <v>176.1826092877557</v>
      </c>
      <c r="H219" s="135" t="str">
        <f t="shared" si="56"/>
        <v>yes</v>
      </c>
      <c r="I219" s="135"/>
      <c r="J219" s="135">
        <v>65.272036462090881</v>
      </c>
      <c r="K219" s="135">
        <v>50.950336604395702</v>
      </c>
      <c r="L219" s="135">
        <f t="shared" si="57"/>
        <v>78.058444880890093</v>
      </c>
      <c r="M219" s="135">
        <v>156.21214273057976</v>
      </c>
      <c r="N219" s="135">
        <v>24.588488928351627</v>
      </c>
      <c r="O219" s="135">
        <f t="shared" si="58"/>
        <v>131.62365380222812</v>
      </c>
      <c r="P219" s="135" t="str">
        <f t="shared" si="59"/>
        <v>yes</v>
      </c>
      <c r="Q219" s="135"/>
      <c r="R219" s="135">
        <v>61.054246168096142</v>
      </c>
      <c r="S219" s="135">
        <v>41.836027740278304</v>
      </c>
      <c r="T219" s="135">
        <f t="shared" si="60"/>
        <v>68.522716053350749</v>
      </c>
      <c r="U219" s="135">
        <v>129.16751198546578</v>
      </c>
      <c r="V219" s="135">
        <v>25.610927412384353</v>
      </c>
      <c r="W219" s="135">
        <f t="shared" si="61"/>
        <v>103.55658457308142</v>
      </c>
      <c r="X219" s="135" t="str">
        <f t="shared" si="62"/>
        <v>yes</v>
      </c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  <c r="AI219" s="135"/>
      <c r="AJ219" s="135"/>
      <c r="AK219" s="135"/>
      <c r="AL219" s="135"/>
      <c r="AM219" s="135">
        <v>85.253368793027661</v>
      </c>
      <c r="AN219" s="135">
        <v>47.264096600363501</v>
      </c>
      <c r="AO219" s="135">
        <f t="shared" si="63"/>
        <v>55.439564757972285</v>
      </c>
      <c r="AP219" s="135">
        <v>150.30439015240091</v>
      </c>
      <c r="AQ219" s="135">
        <v>49.324272684731156</v>
      </c>
      <c r="AR219" s="135">
        <f t="shared" si="64"/>
        <v>100.98011746766976</v>
      </c>
      <c r="AS219" s="135" t="str">
        <f t="shared" si="65"/>
        <v>yes</v>
      </c>
      <c r="AT219" s="135"/>
      <c r="AU219" s="135">
        <v>47.760529383460174</v>
      </c>
      <c r="AV219" s="135">
        <v>21.148233450875864</v>
      </c>
      <c r="AW219" s="135">
        <f t="shared" si="66"/>
        <v>44.279729985990599</v>
      </c>
      <c r="AX219" s="135">
        <v>79.291704068125696</v>
      </c>
      <c r="AY219" s="135">
        <v>21.280099040712113</v>
      </c>
      <c r="AZ219" s="135">
        <f t="shared" si="67"/>
        <v>58.01160502741358</v>
      </c>
      <c r="BA219" s="135" t="str">
        <f t="shared" si="68"/>
        <v>yes</v>
      </c>
      <c r="BB219" s="135"/>
      <c r="BC219" s="135">
        <v>80.609604730570098</v>
      </c>
      <c r="BD219" s="135">
        <v>60.536016913488702</v>
      </c>
      <c r="BE219" s="135">
        <f t="shared" si="69"/>
        <v>75.097771680961046</v>
      </c>
      <c r="BF219" s="135">
        <v>162.72012893383192</v>
      </c>
      <c r="BG219" s="135">
        <v>35.297149087381428</v>
      </c>
      <c r="BH219" s="135">
        <f t="shared" si="70"/>
        <v>127.42297984645049</v>
      </c>
      <c r="BI219" s="135" t="str">
        <f t="shared" si="71"/>
        <v>yes</v>
      </c>
      <c r="BJ219" s="135"/>
    </row>
    <row r="220" spans="1:62" x14ac:dyDescent="0.25">
      <c r="A220" t="s">
        <v>118</v>
      </c>
      <c r="B220" s="135">
        <v>40.549903959135463</v>
      </c>
      <c r="C220" s="135">
        <v>0.6257300547872009</v>
      </c>
      <c r="D220" s="135">
        <f t="shared" si="54"/>
        <v>1.5431110648690711</v>
      </c>
      <c r="E220" s="135">
        <v>40.992361924067445</v>
      </c>
      <c r="F220" s="135">
        <v>40.107445994203488</v>
      </c>
      <c r="G220" s="135">
        <f t="shared" si="55"/>
        <v>0.88491592986395773</v>
      </c>
      <c r="H220" s="135" t="str">
        <f t="shared" si="56"/>
        <v xml:space="preserve"> </v>
      </c>
      <c r="I220" s="135"/>
      <c r="J220" s="135">
        <v>24.789627292258952</v>
      </c>
      <c r="K220" s="135">
        <v>0.28445260215121421</v>
      </c>
      <c r="L220" s="135">
        <f t="shared" si="57"/>
        <v>1.1474662317333029</v>
      </c>
      <c r="M220" s="135">
        <v>24.990765656166278</v>
      </c>
      <c r="N220" s="135">
        <v>24.588488928351627</v>
      </c>
      <c r="O220" s="135">
        <f t="shared" si="58"/>
        <v>0.40227672781465174</v>
      </c>
      <c r="P220" s="135" t="str">
        <f t="shared" si="59"/>
        <v xml:space="preserve"> </v>
      </c>
      <c r="Q220" s="135"/>
      <c r="R220" s="135">
        <v>33.884594833784504</v>
      </c>
      <c r="S220" s="135">
        <v>0.73374652316632505</v>
      </c>
      <c r="T220" s="135">
        <f t="shared" si="60"/>
        <v>2.1654280559221735</v>
      </c>
      <c r="U220" s="135">
        <v>34.403431975987509</v>
      </c>
      <c r="V220" s="135">
        <v>33.365757691581493</v>
      </c>
      <c r="W220" s="135">
        <f t="shared" si="61"/>
        <v>1.0376742844060161</v>
      </c>
      <c r="X220" s="135" t="str">
        <f t="shared" si="62"/>
        <v xml:space="preserve"> </v>
      </c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  <c r="AI220" s="135"/>
      <c r="AJ220" s="135"/>
      <c r="AK220" s="135"/>
      <c r="AL220" s="135"/>
      <c r="AM220" s="135">
        <v>54.887169451548075</v>
      </c>
      <c r="AN220" s="135">
        <v>2.3542569207846782</v>
      </c>
      <c r="AO220" s="135">
        <f t="shared" si="63"/>
        <v>4.2892664065377071</v>
      </c>
      <c r="AP220" s="135">
        <v>56.551880484890255</v>
      </c>
      <c r="AQ220" s="135">
        <v>53.222458418205903</v>
      </c>
      <c r="AR220" s="135">
        <f t="shared" si="64"/>
        <v>3.3294220666843515</v>
      </c>
      <c r="AS220" s="135" t="str">
        <f t="shared" si="65"/>
        <v xml:space="preserve"> </v>
      </c>
      <c r="AT220" s="135"/>
      <c r="AU220" s="135">
        <v>37.987610859367933</v>
      </c>
      <c r="AV220" s="135">
        <v>1.9918188582894627</v>
      </c>
      <c r="AW220" s="135">
        <f t="shared" si="66"/>
        <v>5.2433380600408839</v>
      </c>
      <c r="AX220" s="135">
        <v>39.396039480959523</v>
      </c>
      <c r="AY220" s="135">
        <v>36.579182237776351</v>
      </c>
      <c r="AZ220" s="135">
        <f t="shared" si="67"/>
        <v>2.816857243183172</v>
      </c>
      <c r="BA220" s="135" t="str">
        <f t="shared" si="68"/>
        <v xml:space="preserve"> </v>
      </c>
      <c r="BB220" s="135"/>
      <c r="BC220" s="135">
        <v>36.334050973187303</v>
      </c>
      <c r="BD220" s="135">
        <v>0.77924183436543415</v>
      </c>
      <c r="BE220" s="135">
        <f t="shared" si="69"/>
        <v>2.1446599360486265</v>
      </c>
      <c r="BF220" s="135">
        <v>36.885058158451066</v>
      </c>
      <c r="BG220" s="135">
        <v>35.783043787923546</v>
      </c>
      <c r="BH220" s="135">
        <f t="shared" si="70"/>
        <v>1.1020143705275203</v>
      </c>
      <c r="BI220" s="135" t="str">
        <f t="shared" si="71"/>
        <v xml:space="preserve"> </v>
      </c>
      <c r="BJ220" s="135"/>
    </row>
    <row r="221" spans="1:62" x14ac:dyDescent="0.25">
      <c r="A221" t="s">
        <v>119</v>
      </c>
      <c r="B221" s="135">
        <v>49.019415485664538</v>
      </c>
      <c r="C221" s="135">
        <v>0.40724317046026165</v>
      </c>
      <c r="D221" s="135">
        <f t="shared" si="54"/>
        <v>0.83077932779381614</v>
      </c>
      <c r="E221" s="135">
        <v>49.307379893089752</v>
      </c>
      <c r="F221" s="135">
        <v>48.731451078239317</v>
      </c>
      <c r="G221" s="135">
        <f t="shared" si="55"/>
        <v>0.57592881485043534</v>
      </c>
      <c r="H221" s="135" t="str">
        <f t="shared" si="56"/>
        <v xml:space="preserve"> </v>
      </c>
      <c r="I221" s="135"/>
      <c r="J221" s="135">
        <v>37.041204460034706</v>
      </c>
      <c r="K221" s="135">
        <v>0.50079589236496258</v>
      </c>
      <c r="L221" s="135">
        <f t="shared" si="57"/>
        <v>1.3519967821383672</v>
      </c>
      <c r="M221" s="135">
        <v>37.395320631515631</v>
      </c>
      <c r="N221" s="135">
        <v>36.687088288553788</v>
      </c>
      <c r="O221" s="135">
        <f t="shared" si="58"/>
        <v>0.70823234296184268</v>
      </c>
      <c r="P221" s="135" t="str">
        <f t="shared" si="59"/>
        <v xml:space="preserve"> </v>
      </c>
      <c r="Q221" s="135"/>
      <c r="R221" s="135">
        <v>25.753153705104118</v>
      </c>
      <c r="S221" s="135">
        <v>0.20113835209113679</v>
      </c>
      <c r="T221" s="135">
        <f t="shared" si="60"/>
        <v>0.78102415880534426</v>
      </c>
      <c r="U221" s="135">
        <v>25.895379997823888</v>
      </c>
      <c r="V221" s="135">
        <v>25.610927412384353</v>
      </c>
      <c r="W221" s="135">
        <f t="shared" si="61"/>
        <v>0.284452585439535</v>
      </c>
      <c r="X221" s="135" t="str">
        <f t="shared" si="62"/>
        <v xml:space="preserve"> </v>
      </c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  <c r="AI221" s="135"/>
      <c r="AJ221" s="135"/>
      <c r="AK221" s="135"/>
      <c r="AL221" s="135"/>
      <c r="AM221" s="135"/>
      <c r="AN221" s="135"/>
      <c r="AO221" s="135" t="e">
        <f t="shared" si="63"/>
        <v>#DIV/0!</v>
      </c>
      <c r="AP221" s="135"/>
      <c r="AQ221" s="135"/>
      <c r="AR221" s="135">
        <f t="shared" si="64"/>
        <v>0</v>
      </c>
      <c r="AS221" s="135" t="e">
        <f t="shared" si="65"/>
        <v>#DIV/0!</v>
      </c>
      <c r="AT221" s="135"/>
      <c r="AU221" s="135"/>
      <c r="AV221" s="135"/>
      <c r="AW221" s="135" t="e">
        <f t="shared" si="66"/>
        <v>#DIV/0!</v>
      </c>
      <c r="AX221" s="135"/>
      <c r="AY221" s="135"/>
      <c r="AZ221" s="135">
        <f t="shared" si="67"/>
        <v>0</v>
      </c>
      <c r="BA221" s="135" t="e">
        <f t="shared" si="68"/>
        <v>#DIV/0!</v>
      </c>
      <c r="BB221" s="135"/>
      <c r="BC221" s="135"/>
      <c r="BD221" s="135"/>
      <c r="BE221" s="135" t="e">
        <f t="shared" si="69"/>
        <v>#DIV/0!</v>
      </c>
      <c r="BF221" s="135"/>
      <c r="BG221" s="135"/>
      <c r="BH221" s="135">
        <f t="shared" si="70"/>
        <v>0</v>
      </c>
      <c r="BI221" s="135" t="e">
        <f t="shared" si="71"/>
        <v>#DIV/0!</v>
      </c>
      <c r="BJ221" s="135"/>
    </row>
    <row r="222" spans="1:62" x14ac:dyDescent="0.25">
      <c r="A222" t="s">
        <v>120</v>
      </c>
      <c r="B222" s="135">
        <v>58.760569210724356</v>
      </c>
      <c r="C222" s="135">
        <v>9.0019966867294166</v>
      </c>
      <c r="D222" s="135">
        <f t="shared" si="54"/>
        <v>15.319791499035492</v>
      </c>
      <c r="E222" s="135">
        <v>65.125942112129579</v>
      </c>
      <c r="F222" s="135">
        <v>52.395196309319125</v>
      </c>
      <c r="G222" s="135">
        <f t="shared" si="55"/>
        <v>12.730745802810453</v>
      </c>
      <c r="H222" s="135" t="str">
        <f t="shared" si="56"/>
        <v xml:space="preserve"> </v>
      </c>
      <c r="I222" s="135"/>
      <c r="J222" s="135">
        <v>39.97256909071919</v>
      </c>
      <c r="K222" s="135">
        <v>10.416280493433691</v>
      </c>
      <c r="L222" s="135">
        <f t="shared" si="57"/>
        <v>26.058571491348392</v>
      </c>
      <c r="M222" s="135">
        <v>47.337991662367315</v>
      </c>
      <c r="N222" s="135">
        <v>32.607146519071065</v>
      </c>
      <c r="O222" s="135">
        <f t="shared" si="58"/>
        <v>14.73084514329625</v>
      </c>
      <c r="P222" s="137" t="str">
        <f t="shared" si="59"/>
        <v>yes</v>
      </c>
      <c r="Q222" s="137"/>
      <c r="R222" s="135">
        <v>40.394200258011111</v>
      </c>
      <c r="S222" s="135">
        <v>3.0407101844142255</v>
      </c>
      <c r="T222" s="135">
        <f t="shared" si="60"/>
        <v>7.5275910031445212</v>
      </c>
      <c r="U222" s="135">
        <v>42.544307049033343</v>
      </c>
      <c r="V222" s="135">
        <v>38.244093466988886</v>
      </c>
      <c r="W222" s="135">
        <f t="shared" si="61"/>
        <v>4.3002135820444565</v>
      </c>
      <c r="X222" s="135" t="str">
        <f t="shared" si="62"/>
        <v xml:space="preserve"> </v>
      </c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  <c r="AI222" s="135"/>
      <c r="AJ222" s="135"/>
      <c r="AK222" s="135"/>
      <c r="AL222" s="135"/>
      <c r="AM222" s="135">
        <v>54.888812590811035</v>
      </c>
      <c r="AN222" s="135">
        <v>7.869447803544479</v>
      </c>
      <c r="AO222" s="135">
        <f t="shared" si="63"/>
        <v>14.337070583417772</v>
      </c>
      <c r="AP222" s="135">
        <v>60.453352496890915</v>
      </c>
      <c r="AQ222" s="135">
        <v>49.324272684731156</v>
      </c>
      <c r="AR222" s="135">
        <f t="shared" si="64"/>
        <v>11.129079812159759</v>
      </c>
      <c r="AS222" s="135" t="str">
        <f t="shared" si="65"/>
        <v xml:space="preserve"> </v>
      </c>
      <c r="AT222" s="135"/>
      <c r="AU222" s="135">
        <v>32.65808644615467</v>
      </c>
      <c r="AV222" s="135">
        <v>16.090904101287141</v>
      </c>
      <c r="AW222" s="137">
        <f t="shared" si="66"/>
        <v>49.270811159793979</v>
      </c>
      <c r="AX222" s="135">
        <v>44.03607385159723</v>
      </c>
      <c r="AY222" s="135">
        <v>21.280099040712113</v>
      </c>
      <c r="AZ222" s="135">
        <f t="shared" si="67"/>
        <v>22.755974810885117</v>
      </c>
      <c r="BA222" s="137" t="str">
        <f t="shared" si="68"/>
        <v>yes</v>
      </c>
      <c r="BB222" s="135"/>
      <c r="BC222" s="135">
        <v>47.796061211011192</v>
      </c>
      <c r="BD222" s="135">
        <v>17.676131040146711</v>
      </c>
      <c r="BE222" s="135">
        <f t="shared" si="69"/>
        <v>36.982401043696264</v>
      </c>
      <c r="BF222" s="135">
        <v>60.294973334640957</v>
      </c>
      <c r="BG222" s="135">
        <v>35.297149087381428</v>
      </c>
      <c r="BH222" s="135">
        <f t="shared" si="70"/>
        <v>24.99782424725953</v>
      </c>
      <c r="BI222" s="135" t="str">
        <f t="shared" si="71"/>
        <v xml:space="preserve"> </v>
      </c>
      <c r="BJ222" s="135"/>
    </row>
    <row r="223" spans="1:62" x14ac:dyDescent="0.25">
      <c r="A223" t="s">
        <v>111</v>
      </c>
      <c r="B223" s="135">
        <v>213.53327210737723</v>
      </c>
      <c r="C223" s="135">
        <v>3.8986801540190341</v>
      </c>
      <c r="D223" s="135">
        <f t="shared" si="54"/>
        <v>1.8257951632280265</v>
      </c>
      <c r="E223" s="135">
        <v>216.29005528195918</v>
      </c>
      <c r="F223" s="135">
        <v>210.7764889327953</v>
      </c>
      <c r="G223" s="135">
        <f t="shared" si="55"/>
        <v>5.5135663491638809</v>
      </c>
      <c r="H223" s="135" t="str">
        <f t="shared" si="56"/>
        <v xml:space="preserve"> </v>
      </c>
      <c r="I223" s="135"/>
      <c r="J223" s="135">
        <v>155.96631244081016</v>
      </c>
      <c r="K223" s="135">
        <v>0.34765652981523171</v>
      </c>
      <c r="L223" s="135">
        <f t="shared" si="57"/>
        <v>0.22290488527589494</v>
      </c>
      <c r="M223" s="135">
        <v>156.21214273057976</v>
      </c>
      <c r="N223" s="135">
        <v>155.72048215104053</v>
      </c>
      <c r="O223" s="135">
        <f t="shared" si="58"/>
        <v>0.49166057953922859</v>
      </c>
      <c r="P223" s="135" t="str">
        <f t="shared" si="59"/>
        <v xml:space="preserve"> </v>
      </c>
      <c r="Q223" s="135"/>
      <c r="R223" s="135">
        <v>123.76896328311925</v>
      </c>
      <c r="S223" s="135">
        <v>7.6347007919900092</v>
      </c>
      <c r="T223" s="135">
        <f t="shared" si="60"/>
        <v>6.1685099313030278</v>
      </c>
      <c r="U223" s="135">
        <v>129.16751198546578</v>
      </c>
      <c r="V223" s="135">
        <v>118.37041458077272</v>
      </c>
      <c r="W223" s="135">
        <f t="shared" si="61"/>
        <v>10.797097404693062</v>
      </c>
      <c r="X223" s="135" t="str">
        <f t="shared" si="62"/>
        <v xml:space="preserve"> </v>
      </c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  <c r="AI223" s="135"/>
      <c r="AJ223" s="135"/>
      <c r="AK223" s="135"/>
      <c r="AL223" s="135"/>
      <c r="AM223" s="135">
        <v>145.98412433672388</v>
      </c>
      <c r="AN223" s="135">
        <v>6.109778509587354</v>
      </c>
      <c r="AO223" s="135">
        <f t="shared" si="63"/>
        <v>4.1852348927303007</v>
      </c>
      <c r="AP223" s="135">
        <v>150.30439015240091</v>
      </c>
      <c r="AQ223" s="135">
        <v>141.66385852104685</v>
      </c>
      <c r="AR223" s="135">
        <f t="shared" si="64"/>
        <v>8.6405316313540652</v>
      </c>
      <c r="AS223" s="135" t="str">
        <f t="shared" si="65"/>
        <v xml:space="preserve"> </v>
      </c>
      <c r="AT223" s="135"/>
      <c r="AU223" s="135">
        <v>72.635890844857926</v>
      </c>
      <c r="AV223" s="135">
        <v>9.4127413289674742</v>
      </c>
      <c r="AW223" s="135">
        <f t="shared" si="66"/>
        <v>12.958802073580991</v>
      </c>
      <c r="AX223" s="135">
        <v>79.291704068125696</v>
      </c>
      <c r="AY223" s="135">
        <v>65.980077621590141</v>
      </c>
      <c r="AZ223" s="135">
        <f t="shared" si="67"/>
        <v>13.311626446535556</v>
      </c>
      <c r="BA223" s="135" t="str">
        <f t="shared" si="68"/>
        <v xml:space="preserve"> </v>
      </c>
      <c r="BB223" s="135"/>
      <c r="BC223" s="135">
        <v>157.69870200751183</v>
      </c>
      <c r="BD223" s="135">
        <v>7.101370061668475</v>
      </c>
      <c r="BE223" s="135">
        <f t="shared" si="69"/>
        <v>4.5031252453366468</v>
      </c>
      <c r="BF223" s="135">
        <v>162.72012893383192</v>
      </c>
      <c r="BG223" s="135">
        <v>152.67727508119177</v>
      </c>
      <c r="BH223" s="135">
        <f t="shared" si="70"/>
        <v>10.04285385264015</v>
      </c>
      <c r="BI223" s="135" t="str">
        <f t="shared" si="71"/>
        <v xml:space="preserve"> </v>
      </c>
      <c r="BJ223" s="135"/>
    </row>
    <row r="224" spans="1:62" x14ac:dyDescent="0.25">
      <c r="A224" t="s">
        <v>121</v>
      </c>
      <c r="B224" s="135">
        <v>106.48364054312523</v>
      </c>
      <c r="C224" s="135">
        <v>3.470106357337658</v>
      </c>
      <c r="D224" s="135">
        <f t="shared" si="54"/>
        <v>3.2588164150269501</v>
      </c>
      <c r="E224" s="135">
        <v>108.93737627983714</v>
      </c>
      <c r="F224" s="135">
        <v>104.02990480641333</v>
      </c>
      <c r="G224" s="135">
        <f t="shared" si="55"/>
        <v>4.9074714734238114</v>
      </c>
      <c r="H224" s="135" t="str">
        <f t="shared" si="56"/>
        <v xml:space="preserve"> </v>
      </c>
      <c r="I224" s="135"/>
      <c r="J224" s="135">
        <v>68.590469026631396</v>
      </c>
      <c r="K224" s="135">
        <v>25.096127046787924</v>
      </c>
      <c r="L224" s="135">
        <f t="shared" si="57"/>
        <v>36.588358999329678</v>
      </c>
      <c r="M224" s="135">
        <v>86.336110642934273</v>
      </c>
      <c r="N224" s="135">
        <v>50.844827410328527</v>
      </c>
      <c r="O224" s="135">
        <f t="shared" si="58"/>
        <v>35.491283232605745</v>
      </c>
      <c r="P224" s="137" t="str">
        <f t="shared" si="59"/>
        <v>yes</v>
      </c>
      <c r="Q224" s="137"/>
      <c r="R224" s="135">
        <v>81.470318760461751</v>
      </c>
      <c r="S224" s="135">
        <v>46.495944482318386</v>
      </c>
      <c r="T224" s="138">
        <f t="shared" si="60"/>
        <v>57.071023152646937</v>
      </c>
      <c r="U224" s="135">
        <v>114.34791640158234</v>
      </c>
      <c r="V224" s="135">
        <v>48.592721119341157</v>
      </c>
      <c r="W224" s="135">
        <f t="shared" si="61"/>
        <v>65.755195282241175</v>
      </c>
      <c r="X224" s="137" t="str">
        <f t="shared" si="62"/>
        <v>yes</v>
      </c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  <c r="AI224" s="135"/>
      <c r="AJ224" s="135"/>
      <c r="AK224" s="135"/>
      <c r="AL224" s="135"/>
      <c r="AM224" s="135"/>
      <c r="AN224" s="135"/>
      <c r="AO224" s="135" t="e">
        <f t="shared" si="63"/>
        <v>#DIV/0!</v>
      </c>
      <c r="AP224" s="135"/>
      <c r="AQ224" s="135"/>
      <c r="AR224" s="135">
        <f t="shared" si="64"/>
        <v>0</v>
      </c>
      <c r="AS224" s="135" t="e">
        <f t="shared" si="65"/>
        <v>#DIV/0!</v>
      </c>
      <c r="AT224" s="135"/>
      <c r="AU224" s="135"/>
      <c r="AV224" s="135"/>
      <c r="AW224" s="135" t="e">
        <f t="shared" si="66"/>
        <v>#DIV/0!</v>
      </c>
      <c r="AX224" s="135"/>
      <c r="AY224" s="135"/>
      <c r="AZ224" s="135">
        <f t="shared" si="67"/>
        <v>0</v>
      </c>
      <c r="BA224" s="135" t="e">
        <f t="shared" si="68"/>
        <v>#DIV/0!</v>
      </c>
      <c r="BB224" s="135"/>
      <c r="BC224" s="135"/>
      <c r="BD224" s="135"/>
      <c r="BE224" s="135" t="e">
        <f t="shared" si="69"/>
        <v>#DIV/0!</v>
      </c>
      <c r="BF224" s="135"/>
      <c r="BG224" s="135"/>
      <c r="BH224" s="135">
        <f t="shared" si="70"/>
        <v>0</v>
      </c>
      <c r="BI224" s="135" t="e">
        <f t="shared" si="71"/>
        <v>#DIV/0!</v>
      </c>
      <c r="BJ224" s="135"/>
    </row>
    <row r="225" spans="1:62" x14ac:dyDescent="0.25">
      <c r="A225">
        <v>169</v>
      </c>
      <c r="B225" s="135">
        <v>85.939683398865924</v>
      </c>
      <c r="C225" s="135">
        <v>61.015919675290398</v>
      </c>
      <c r="D225" s="135">
        <f t="shared" si="54"/>
        <v>70.998539047556662</v>
      </c>
      <c r="E225" s="135">
        <v>208.1672534283577</v>
      </c>
      <c r="F225" s="135">
        <v>37.245027348089621</v>
      </c>
      <c r="G225" s="135">
        <f t="shared" si="55"/>
        <v>170.92222608026808</v>
      </c>
      <c r="H225" s="135" t="str">
        <f t="shared" si="56"/>
        <v>yes</v>
      </c>
      <c r="I225" s="135"/>
      <c r="J225" s="135">
        <v>60.217619941704747</v>
      </c>
      <c r="K225" s="135">
        <v>50.014947049013344</v>
      </c>
      <c r="L225" s="135">
        <f t="shared" si="57"/>
        <v>83.056997432697656</v>
      </c>
      <c r="M225" s="135">
        <v>164.83214744460332</v>
      </c>
      <c r="N225" s="135">
        <v>23.596149859956064</v>
      </c>
      <c r="O225" s="135">
        <f t="shared" si="58"/>
        <v>141.23599758464727</v>
      </c>
      <c r="P225" s="135" t="str">
        <f t="shared" si="59"/>
        <v>yes</v>
      </c>
      <c r="Q225" s="135"/>
      <c r="R225" s="135">
        <v>55.302436432896528</v>
      </c>
      <c r="S225" s="135">
        <v>25.569040371729542</v>
      </c>
      <c r="T225" s="135">
        <f t="shared" si="60"/>
        <v>46.234925657850148</v>
      </c>
      <c r="U225" s="135">
        <v>95.223255713993581</v>
      </c>
      <c r="V225" s="135">
        <v>28.571388001019056</v>
      </c>
      <c r="W225" s="135">
        <f t="shared" si="61"/>
        <v>66.651867712974521</v>
      </c>
      <c r="X225" s="135" t="str">
        <f t="shared" si="62"/>
        <v xml:space="preserve"> </v>
      </c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  <c r="AI225" s="135"/>
      <c r="AJ225" s="135"/>
      <c r="AK225" s="135"/>
      <c r="AL225" s="135"/>
      <c r="AM225" s="135">
        <v>59.700027555087189</v>
      </c>
      <c r="AN225" s="135">
        <v>17.781439868360255</v>
      </c>
      <c r="AO225" s="135">
        <f t="shared" si="63"/>
        <v>29.784642648536021</v>
      </c>
      <c r="AP225" s="135">
        <v>79.753254077539154</v>
      </c>
      <c r="AQ225" s="135">
        <v>39.716305762721156</v>
      </c>
      <c r="AR225" s="135">
        <f t="shared" si="64"/>
        <v>40.036948314817998</v>
      </c>
      <c r="AS225" s="135" t="str">
        <f t="shared" si="65"/>
        <v>yes</v>
      </c>
      <c r="AT225" s="135"/>
      <c r="AU225" s="135">
        <v>38.825542407788305</v>
      </c>
      <c r="AV225" s="135">
        <v>19.134566926971786</v>
      </c>
      <c r="AW225" s="135">
        <f t="shared" si="66"/>
        <v>49.283450379133512</v>
      </c>
      <c r="AX225" s="135">
        <v>59.964498109224309</v>
      </c>
      <c r="AY225" s="135">
        <v>14.679648778287676</v>
      </c>
      <c r="AZ225" s="135">
        <f t="shared" si="67"/>
        <v>45.28484933093663</v>
      </c>
      <c r="BA225" s="135" t="str">
        <f t="shared" si="68"/>
        <v>yes</v>
      </c>
      <c r="BB225" s="135"/>
      <c r="BC225" s="135">
        <v>44.880143066692618</v>
      </c>
      <c r="BD225" s="135">
        <v>7.8768208409399412</v>
      </c>
      <c r="BE225" s="135">
        <f t="shared" si="69"/>
        <v>17.550792628345366</v>
      </c>
      <c r="BF225" s="135">
        <v>53.82881251653199</v>
      </c>
      <c r="BG225" s="135">
        <v>35.298799090369513</v>
      </c>
      <c r="BH225" s="135">
        <f t="shared" si="70"/>
        <v>18.530013426162476</v>
      </c>
      <c r="BI225" s="135" t="str">
        <f t="shared" si="71"/>
        <v xml:space="preserve"> </v>
      </c>
      <c r="BJ225" s="135"/>
    </row>
    <row r="226" spans="1:62" x14ac:dyDescent="0.25">
      <c r="A226" t="s">
        <v>118</v>
      </c>
      <c r="B226" s="135">
        <v>72.622871086713758</v>
      </c>
      <c r="C226" s="135">
        <v>0.64203753326705137</v>
      </c>
      <c r="D226" s="135">
        <f t="shared" si="54"/>
        <v>0.88407071169141815</v>
      </c>
      <c r="E226" s="135">
        <v>73.076860180263381</v>
      </c>
      <c r="F226" s="135">
        <v>72.168881993164135</v>
      </c>
      <c r="G226" s="135">
        <f t="shared" si="55"/>
        <v>0.90797818709924627</v>
      </c>
      <c r="H226" s="135" t="str">
        <f t="shared" si="56"/>
        <v xml:space="preserve"> </v>
      </c>
      <c r="I226" s="135"/>
      <c r="J226" s="135">
        <v>50.342166495447046</v>
      </c>
      <c r="K226" s="135">
        <v>5.8968724683343188E-2</v>
      </c>
      <c r="L226" s="135">
        <f t="shared" si="57"/>
        <v>0.11713585010028588</v>
      </c>
      <c r="M226" s="135">
        <v>50.383863680553077</v>
      </c>
      <c r="N226" s="135">
        <v>50.300469310341008</v>
      </c>
      <c r="O226" s="135">
        <f t="shared" si="58"/>
        <v>8.3394370212069191E-2</v>
      </c>
      <c r="P226" s="135" t="str">
        <f t="shared" si="59"/>
        <v xml:space="preserve"> </v>
      </c>
      <c r="Q226" s="135"/>
      <c r="R226" s="135">
        <v>47.90351487122345</v>
      </c>
      <c r="S226" s="135">
        <v>1.2535979384414262</v>
      </c>
      <c r="T226" s="135">
        <f t="shared" si="60"/>
        <v>2.6169226659283957</v>
      </c>
      <c r="U226" s="135">
        <v>48.789942474377156</v>
      </c>
      <c r="V226" s="135">
        <v>47.017087268069737</v>
      </c>
      <c r="W226" s="135">
        <f t="shared" si="61"/>
        <v>1.772855206307419</v>
      </c>
      <c r="X226" s="135" t="str">
        <f t="shared" si="62"/>
        <v xml:space="preserve"> </v>
      </c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  <c r="AI226" s="135"/>
      <c r="AJ226" s="135"/>
      <c r="AK226" s="135"/>
      <c r="AL226" s="135"/>
      <c r="AM226" s="135">
        <v>45.40337626022739</v>
      </c>
      <c r="AN226" s="135">
        <v>8.0427322277452014</v>
      </c>
      <c r="AO226" s="135">
        <f t="shared" si="63"/>
        <v>17.713951891261669</v>
      </c>
      <c r="AP226" s="135">
        <v>51.090446757733623</v>
      </c>
      <c r="AQ226" s="135">
        <v>39.716305762721156</v>
      </c>
      <c r="AR226" s="135">
        <f t="shared" si="64"/>
        <v>11.374140995012468</v>
      </c>
      <c r="AS226" s="135" t="str">
        <f t="shared" si="65"/>
        <v xml:space="preserve"> </v>
      </c>
      <c r="AT226" s="135"/>
      <c r="AU226" s="135">
        <v>24.676024723738671</v>
      </c>
      <c r="AV226" s="135">
        <v>14.137010436636963</v>
      </c>
      <c r="AW226" s="137">
        <f t="shared" si="66"/>
        <v>57.290469574854043</v>
      </c>
      <c r="AX226" s="135">
        <v>34.672400669189663</v>
      </c>
      <c r="AY226" s="135">
        <v>14.679648778287676</v>
      </c>
      <c r="AZ226" s="135">
        <f t="shared" si="67"/>
        <v>19.992751890901985</v>
      </c>
      <c r="BA226" s="137" t="str">
        <f t="shared" si="68"/>
        <v>yes</v>
      </c>
      <c r="BB226" s="135"/>
      <c r="BC226" s="135">
        <v>44.563805803450748</v>
      </c>
      <c r="BD226" s="135">
        <v>13.102698149117277</v>
      </c>
      <c r="BE226" s="135">
        <f t="shared" si="69"/>
        <v>29.402107636198981</v>
      </c>
      <c r="BF226" s="135">
        <v>53.82881251653199</v>
      </c>
      <c r="BG226" s="135">
        <v>35.298799090369513</v>
      </c>
      <c r="BH226" s="135">
        <f t="shared" si="70"/>
        <v>18.530013426162476</v>
      </c>
      <c r="BI226" s="135" t="str">
        <f t="shared" si="71"/>
        <v xml:space="preserve"> </v>
      </c>
      <c r="BJ226" s="135"/>
    </row>
    <row r="227" spans="1:62" x14ac:dyDescent="0.25">
      <c r="A227" t="s">
        <v>119</v>
      </c>
      <c r="B227" s="135">
        <v>37.268026438808157</v>
      </c>
      <c r="C227" s="135">
        <v>3.252562602234163E-2</v>
      </c>
      <c r="D227" s="135">
        <f t="shared" si="54"/>
        <v>8.7274881796455567E-2</v>
      </c>
      <c r="E227" s="135">
        <v>37.291025529526692</v>
      </c>
      <c r="F227" s="135">
        <v>37.245027348089621</v>
      </c>
      <c r="G227" s="135">
        <f t="shared" si="55"/>
        <v>4.5998181437070684E-2</v>
      </c>
      <c r="H227" s="135" t="str">
        <f t="shared" si="56"/>
        <v xml:space="preserve"> </v>
      </c>
      <c r="I227" s="135"/>
      <c r="J227" s="135">
        <v>23.776079766576551</v>
      </c>
      <c r="K227" s="135">
        <v>0.25445931421995588</v>
      </c>
      <c r="L227" s="135">
        <f t="shared" si="57"/>
        <v>1.0702324214846575</v>
      </c>
      <c r="M227" s="135">
        <v>23.956009673197041</v>
      </c>
      <c r="N227" s="135">
        <v>23.596149859956064</v>
      </c>
      <c r="O227" s="135">
        <f t="shared" si="58"/>
        <v>0.35985981324097693</v>
      </c>
      <c r="P227" s="135" t="str">
        <f t="shared" si="59"/>
        <v xml:space="preserve"> </v>
      </c>
      <c r="Q227" s="135"/>
      <c r="R227" s="135">
        <v>29.007685345297954</v>
      </c>
      <c r="S227" s="135">
        <v>0.61701762150658535</v>
      </c>
      <c r="T227" s="135">
        <f t="shared" si="60"/>
        <v>2.1270832683194483</v>
      </c>
      <c r="U227" s="135">
        <v>29.443982689576853</v>
      </c>
      <c r="V227" s="135">
        <v>28.571388001019056</v>
      </c>
      <c r="W227" s="135">
        <f t="shared" si="61"/>
        <v>0.87259468855779687</v>
      </c>
      <c r="X227" s="135" t="str">
        <f t="shared" si="62"/>
        <v xml:space="preserve"> </v>
      </c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 t="e">
        <f t="shared" si="63"/>
        <v>#DIV/0!</v>
      </c>
      <c r="AP227" s="135"/>
      <c r="AQ227" s="135"/>
      <c r="AR227" s="135">
        <f t="shared" si="64"/>
        <v>0</v>
      </c>
      <c r="AS227" s="135" t="e">
        <f t="shared" si="65"/>
        <v>#DIV/0!</v>
      </c>
      <c r="AT227" s="135"/>
      <c r="AU227" s="135"/>
      <c r="AV227" s="135"/>
      <c r="AW227" s="135" t="e">
        <f t="shared" si="66"/>
        <v>#DIV/0!</v>
      </c>
      <c r="AX227" s="135"/>
      <c r="AY227" s="135"/>
      <c r="AZ227" s="135">
        <f t="shared" si="67"/>
        <v>0</v>
      </c>
      <c r="BA227" s="135" t="e">
        <f t="shared" si="68"/>
        <v>#DIV/0!</v>
      </c>
      <c r="BB227" s="135"/>
      <c r="BC227" s="135"/>
      <c r="BD227" s="135"/>
      <c r="BE227" s="135" t="e">
        <f t="shared" si="69"/>
        <v>#DIV/0!</v>
      </c>
      <c r="BF227" s="135"/>
      <c r="BG227" s="135"/>
      <c r="BH227" s="135">
        <f t="shared" si="70"/>
        <v>0</v>
      </c>
      <c r="BI227" s="135" t="e">
        <f t="shared" si="71"/>
        <v>#DIV/0!</v>
      </c>
      <c r="BJ227" s="135"/>
    </row>
    <row r="228" spans="1:62" x14ac:dyDescent="0.25">
      <c r="A228" t="s">
        <v>120</v>
      </c>
      <c r="B228" s="135">
        <v>54.965213100205233</v>
      </c>
      <c r="C228" s="135">
        <v>7.1944050630672853</v>
      </c>
      <c r="D228" s="135">
        <f t="shared" si="54"/>
        <v>13.089015137540553</v>
      </c>
      <c r="E228" s="135">
        <v>60.052425706902923</v>
      </c>
      <c r="F228" s="135">
        <v>49.878000493507543</v>
      </c>
      <c r="G228" s="135">
        <f t="shared" si="55"/>
        <v>10.174425213395381</v>
      </c>
      <c r="H228" s="135" t="str">
        <f t="shared" si="56"/>
        <v xml:space="preserve"> </v>
      </c>
      <c r="I228" s="135"/>
      <c r="J228" s="135">
        <v>31.662106716236874</v>
      </c>
      <c r="K228" s="135">
        <v>6.8978684775477914</v>
      </c>
      <c r="L228" s="135">
        <f t="shared" si="57"/>
        <v>21.785879693249992</v>
      </c>
      <c r="M228" s="135">
        <v>36.539636292443838</v>
      </c>
      <c r="N228" s="135">
        <v>26.78457714002991</v>
      </c>
      <c r="O228" s="135">
        <f t="shared" si="58"/>
        <v>9.7550591524139278</v>
      </c>
      <c r="P228" s="137" t="s">
        <v>148</v>
      </c>
      <c r="Q228" s="137"/>
      <c r="R228" s="135">
        <v>50.101678725531968</v>
      </c>
      <c r="S228" s="135">
        <v>0.63755365886729243</v>
      </c>
      <c r="T228" s="135">
        <f t="shared" si="60"/>
        <v>1.2725195544044579</v>
      </c>
      <c r="U228" s="135">
        <v>50.552497241087039</v>
      </c>
      <c r="V228" s="135">
        <v>49.650860209976898</v>
      </c>
      <c r="W228" s="135">
        <f t="shared" si="61"/>
        <v>0.90163703111014115</v>
      </c>
      <c r="X228" s="135" t="str">
        <f t="shared" si="62"/>
        <v xml:space="preserve"> </v>
      </c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>
        <v>73.996678849946989</v>
      </c>
      <c r="AN228" s="135">
        <v>8.1410267596817754</v>
      </c>
      <c r="AO228" s="135">
        <f t="shared" si="63"/>
        <v>11.00188128198352</v>
      </c>
      <c r="AP228" s="135">
        <v>79.753254077539154</v>
      </c>
      <c r="AQ228" s="135">
        <v>68.240103622354823</v>
      </c>
      <c r="AR228" s="135">
        <f t="shared" si="64"/>
        <v>11.513150455184331</v>
      </c>
      <c r="AS228" s="135" t="str">
        <f t="shared" si="65"/>
        <v xml:space="preserve"> </v>
      </c>
      <c r="AT228" s="135"/>
      <c r="AU228" s="135">
        <v>52.975060091837939</v>
      </c>
      <c r="AV228" s="135">
        <v>9.8845580375539619</v>
      </c>
      <c r="AW228" s="135">
        <f t="shared" si="66"/>
        <v>18.658889712287298</v>
      </c>
      <c r="AX228" s="135">
        <v>59.964498109224309</v>
      </c>
      <c r="AY228" s="135">
        <v>45.98562207445157</v>
      </c>
      <c r="AZ228" s="135">
        <f t="shared" si="67"/>
        <v>13.978876034772739</v>
      </c>
      <c r="BA228" s="135" t="str">
        <f t="shared" si="68"/>
        <v xml:space="preserve"> </v>
      </c>
      <c r="BB228" s="135"/>
      <c r="BC228" s="135">
        <v>45.196480329934488</v>
      </c>
      <c r="BD228" s="135">
        <v>3.7485922474248943</v>
      </c>
      <c r="BE228" s="135">
        <f t="shared" si="69"/>
        <v>8.2939915233667652</v>
      </c>
      <c r="BF228" s="135">
        <v>47.847135327992021</v>
      </c>
      <c r="BG228" s="135">
        <v>42.545825331876948</v>
      </c>
      <c r="BH228" s="135">
        <f t="shared" si="70"/>
        <v>5.3013099961150729</v>
      </c>
      <c r="BI228" s="135" t="str">
        <f t="shared" si="71"/>
        <v xml:space="preserve"> </v>
      </c>
      <c r="BJ228" s="135"/>
    </row>
    <row r="229" spans="1:62" x14ac:dyDescent="0.25">
      <c r="A229" t="s">
        <v>121</v>
      </c>
      <c r="B229" s="135">
        <v>178.90262296973654</v>
      </c>
      <c r="C229" s="135">
        <v>41.386437292418847</v>
      </c>
      <c r="D229" s="135">
        <f t="shared" si="54"/>
        <v>23.133499445349017</v>
      </c>
      <c r="E229" s="135">
        <v>208.1672534283577</v>
      </c>
      <c r="F229" s="135">
        <v>149.63799251111539</v>
      </c>
      <c r="G229" s="135">
        <f t="shared" si="55"/>
        <v>58.529260917242311</v>
      </c>
      <c r="H229" s="137" t="s">
        <v>148</v>
      </c>
      <c r="I229" s="135"/>
      <c r="J229" s="135">
        <v>135.09012678855851</v>
      </c>
      <c r="K229" s="135">
        <v>42.06156898415928</v>
      </c>
      <c r="L229" s="135">
        <f t="shared" si="57"/>
        <v>31.13593123648004</v>
      </c>
      <c r="M229" s="135">
        <v>164.83214744460332</v>
      </c>
      <c r="N229" s="135">
        <v>105.34810613251371</v>
      </c>
      <c r="O229" s="135">
        <f t="shared" si="58"/>
        <v>59.484041312089616</v>
      </c>
      <c r="P229" s="137" t="str">
        <f t="shared" si="59"/>
        <v>yes</v>
      </c>
      <c r="Q229" s="137"/>
      <c r="R229" s="135">
        <v>94.19686678953272</v>
      </c>
      <c r="S229" s="135">
        <v>1.4515331372422788</v>
      </c>
      <c r="T229" s="135">
        <f t="shared" si="60"/>
        <v>1.5409569200273814</v>
      </c>
      <c r="U229" s="135">
        <v>95.223255713993581</v>
      </c>
      <c r="V229" s="135">
        <v>93.170477865071859</v>
      </c>
      <c r="W229" s="135">
        <f t="shared" si="61"/>
        <v>2.0527778489217212</v>
      </c>
      <c r="X229" s="135" t="str">
        <f t="shared" si="62"/>
        <v xml:space="preserve"> </v>
      </c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  <c r="AI229" s="135"/>
      <c r="AJ229" s="135"/>
      <c r="AK229" s="135"/>
      <c r="AL229" s="135"/>
      <c r="AM229" s="135"/>
      <c r="AN229" s="135"/>
      <c r="AO229" s="135" t="e">
        <f t="shared" si="63"/>
        <v>#DIV/0!</v>
      </c>
      <c r="AP229" s="135"/>
      <c r="AQ229" s="135"/>
      <c r="AR229" s="135">
        <f t="shared" si="64"/>
        <v>0</v>
      </c>
      <c r="AS229" s="135" t="e">
        <f t="shared" si="65"/>
        <v>#DIV/0!</v>
      </c>
      <c r="AT229" s="135"/>
      <c r="AU229" s="135"/>
      <c r="AV229" s="135"/>
      <c r="AW229" s="135" t="e">
        <f t="shared" si="66"/>
        <v>#DIV/0!</v>
      </c>
      <c r="AX229" s="135"/>
      <c r="AY229" s="135"/>
      <c r="AZ229" s="135">
        <f t="shared" si="67"/>
        <v>0</v>
      </c>
      <c r="BA229" s="135" t="e">
        <f t="shared" si="68"/>
        <v>#DIV/0!</v>
      </c>
      <c r="BB229" s="135"/>
      <c r="BC229" s="135"/>
      <c r="BD229" s="135"/>
      <c r="BE229" s="135" t="e">
        <f t="shared" si="69"/>
        <v>#DIV/0!</v>
      </c>
      <c r="BF229" s="135"/>
      <c r="BG229" s="135"/>
      <c r="BH229" s="135">
        <f t="shared" si="70"/>
        <v>0</v>
      </c>
      <c r="BI229" s="135" t="e">
        <f t="shared" si="71"/>
        <v>#DIV/0!</v>
      </c>
      <c r="BJ229" s="135"/>
    </row>
    <row r="230" spans="1:62" x14ac:dyDescent="0.25">
      <c r="A230">
        <v>179</v>
      </c>
      <c r="B230" s="135">
        <v>30.385435013645349</v>
      </c>
      <c r="C230" s="135">
        <v>8.8837151590488652</v>
      </c>
      <c r="D230" s="135">
        <f t="shared" si="54"/>
        <v>29.236754896085603</v>
      </c>
      <c r="E230" s="135">
        <v>43.062443471360467</v>
      </c>
      <c r="F230" s="135">
        <v>20.92216039564817</v>
      </c>
      <c r="G230" s="135">
        <f t="shared" si="55"/>
        <v>22.140283075712297</v>
      </c>
      <c r="H230" s="135" t="str">
        <f t="shared" si="56"/>
        <v>yes</v>
      </c>
      <c r="I230" s="135"/>
      <c r="J230" s="135">
        <v>20.975759962299801</v>
      </c>
      <c r="K230" s="135">
        <v>6.8837465531056168</v>
      </c>
      <c r="L230" s="135">
        <f t="shared" si="57"/>
        <v>32.817626467302865</v>
      </c>
      <c r="M230" s="135">
        <v>32.938230779828181</v>
      </c>
      <c r="N230" s="135">
        <v>14.628015869505228</v>
      </c>
      <c r="O230" s="135">
        <f t="shared" si="58"/>
        <v>18.310214910322955</v>
      </c>
      <c r="P230" s="135" t="str">
        <f t="shared" si="59"/>
        <v>yes</v>
      </c>
      <c r="Q230" s="135"/>
      <c r="R230" s="135">
        <v>20.230801360392924</v>
      </c>
      <c r="S230" s="135">
        <v>7.4859174264276778</v>
      </c>
      <c r="T230" s="135">
        <f t="shared" si="60"/>
        <v>37.002574900880184</v>
      </c>
      <c r="U230" s="135">
        <v>32.880226224478044</v>
      </c>
      <c r="V230" s="135">
        <v>13.532410731207325</v>
      </c>
      <c r="W230" s="135">
        <f t="shared" si="61"/>
        <v>19.347815493270719</v>
      </c>
      <c r="X230" s="135" t="str">
        <f t="shared" si="62"/>
        <v xml:space="preserve"> </v>
      </c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  <c r="AI230" s="135"/>
      <c r="AJ230" s="135"/>
      <c r="AK230" s="135"/>
      <c r="AL230" s="135"/>
      <c r="AM230" s="135">
        <v>30.180413135434481</v>
      </c>
      <c r="AN230" s="135">
        <v>8.7285456263311882</v>
      </c>
      <c r="AO230" s="135">
        <f t="shared" si="63"/>
        <v>28.921226449624381</v>
      </c>
      <c r="AP230" s="135">
        <v>43.538074790258953</v>
      </c>
      <c r="AQ230" s="135">
        <v>20.566278350613469</v>
      </c>
      <c r="AR230" s="135">
        <f t="shared" si="64"/>
        <v>22.971796439645484</v>
      </c>
      <c r="AS230" s="135" t="str">
        <f t="shared" si="65"/>
        <v>yes</v>
      </c>
      <c r="AT230" s="135"/>
      <c r="AU230" s="135">
        <v>22.526435079377574</v>
      </c>
      <c r="AV230" s="135">
        <v>7.2017406755306945</v>
      </c>
      <c r="AW230" s="135">
        <f t="shared" si="66"/>
        <v>31.970174819733106</v>
      </c>
      <c r="AX230" s="135">
        <v>34.62357059853916</v>
      </c>
      <c r="AY230" s="135">
        <v>14.745183713737084</v>
      </c>
      <c r="AZ230" s="135">
        <f t="shared" si="67"/>
        <v>19.878386884802076</v>
      </c>
      <c r="BA230" s="135" t="str">
        <f t="shared" si="68"/>
        <v>yes</v>
      </c>
      <c r="BB230" s="135"/>
      <c r="BC230" s="135">
        <v>16.456052820522363</v>
      </c>
      <c r="BD230" s="135">
        <v>4.5008114907623069</v>
      </c>
      <c r="BE230" s="135">
        <f t="shared" si="69"/>
        <v>27.350492489604434</v>
      </c>
      <c r="BF230" s="135">
        <v>22.545017681705531</v>
      </c>
      <c r="BG230" s="135">
        <v>9.6305540040762132</v>
      </c>
      <c r="BH230" s="135">
        <f t="shared" si="70"/>
        <v>12.914463677629318</v>
      </c>
      <c r="BI230" s="135" t="str">
        <f t="shared" si="71"/>
        <v xml:space="preserve"> </v>
      </c>
      <c r="BJ230" s="135"/>
    </row>
    <row r="231" spans="1:62" x14ac:dyDescent="0.25">
      <c r="A231" t="s">
        <v>110</v>
      </c>
      <c r="B231" s="135">
        <v>21.086290356212093</v>
      </c>
      <c r="C231" s="135">
        <v>0.23211481622135244</v>
      </c>
      <c r="D231" s="135">
        <f t="shared" si="54"/>
        <v>1.1007854501679601</v>
      </c>
      <c r="E231" s="135">
        <v>21.250420316776015</v>
      </c>
      <c r="F231" s="135">
        <v>20.92216039564817</v>
      </c>
      <c r="G231" s="135">
        <f t="shared" si="55"/>
        <v>0.32825992112784519</v>
      </c>
      <c r="H231" s="135" t="str">
        <f t="shared" si="56"/>
        <v xml:space="preserve"> </v>
      </c>
      <c r="I231" s="135"/>
      <c r="J231" s="135">
        <v>14.758847912365377</v>
      </c>
      <c r="K231" s="135">
        <v>0.18502444940585874</v>
      </c>
      <c r="L231" s="135">
        <f t="shared" si="57"/>
        <v>1.2536510336341364</v>
      </c>
      <c r="M231" s="135">
        <v>14.889679955225526</v>
      </c>
      <c r="N231" s="135">
        <v>14.628015869505228</v>
      </c>
      <c r="O231" s="135">
        <f t="shared" si="58"/>
        <v>0.26166408572029809</v>
      </c>
      <c r="P231" s="135" t="str">
        <f t="shared" si="59"/>
        <v xml:space="preserve"> </v>
      </c>
      <c r="Q231" s="135"/>
      <c r="R231" s="135">
        <v>13.60400125427044</v>
      </c>
      <c r="S231" s="135">
        <v>0.10124428865347405</v>
      </c>
      <c r="T231" s="135">
        <f t="shared" si="60"/>
        <v>0.74422434077394983</v>
      </c>
      <c r="U231" s="135">
        <v>13.675591777333556</v>
      </c>
      <c r="V231" s="135">
        <v>13.532410731207325</v>
      </c>
      <c r="W231" s="135">
        <f t="shared" si="61"/>
        <v>0.14318104612623195</v>
      </c>
      <c r="X231" s="135" t="str">
        <f t="shared" si="62"/>
        <v xml:space="preserve"> </v>
      </c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  <c r="AI231" s="135"/>
      <c r="AJ231" s="135"/>
      <c r="AK231" s="135"/>
      <c r="AL231" s="135"/>
      <c r="AM231" s="135">
        <v>23.130436582041071</v>
      </c>
      <c r="AN231" s="135">
        <v>3.6262673469555038</v>
      </c>
      <c r="AO231" s="135">
        <f t="shared" si="63"/>
        <v>15.677470393148607</v>
      </c>
      <c r="AP231" s="135">
        <v>25.694594813468669</v>
      </c>
      <c r="AQ231" s="135">
        <v>20.566278350613469</v>
      </c>
      <c r="AR231" s="135">
        <f t="shared" si="64"/>
        <v>5.1283164628551994</v>
      </c>
      <c r="AS231" s="135" t="str">
        <f t="shared" si="65"/>
        <v xml:space="preserve"> </v>
      </c>
      <c r="AT231" s="135"/>
      <c r="AU231" s="135">
        <v>17.980225541724689</v>
      </c>
      <c r="AV231" s="135">
        <v>4.5750400279843211</v>
      </c>
      <c r="AW231" s="137">
        <f t="shared" si="66"/>
        <v>25.444842265006852</v>
      </c>
      <c r="AX231" s="135">
        <v>21.215267369712294</v>
      </c>
      <c r="AY231" s="135">
        <v>14.745183713737084</v>
      </c>
      <c r="AZ231" s="135">
        <f t="shared" si="67"/>
        <v>6.4700836559752091</v>
      </c>
      <c r="BA231" s="137" t="str">
        <f t="shared" si="68"/>
        <v>yes</v>
      </c>
      <c r="BB231" s="135"/>
      <c r="BC231" s="135">
        <v>11.072953736680219</v>
      </c>
      <c r="BD231" s="135">
        <v>2.0398612642119054</v>
      </c>
      <c r="BE231" s="135">
        <f t="shared" si="69"/>
        <v>18.422015595122282</v>
      </c>
      <c r="BF231" s="135">
        <v>12.515353469284225</v>
      </c>
      <c r="BG231" s="135">
        <v>9.6305540040762132</v>
      </c>
      <c r="BH231" s="135">
        <f t="shared" si="70"/>
        <v>2.8847994652080118</v>
      </c>
      <c r="BI231" s="135" t="str">
        <f t="shared" si="71"/>
        <v xml:space="preserve"> </v>
      </c>
      <c r="BJ231" s="135"/>
    </row>
    <row r="232" spans="1:62" x14ac:dyDescent="0.25">
      <c r="A232" t="s">
        <v>123</v>
      </c>
      <c r="B232" s="135">
        <v>25.016808640627339</v>
      </c>
      <c r="C232" s="135">
        <v>0.30677086271115178</v>
      </c>
      <c r="D232" s="135">
        <f t="shared" si="54"/>
        <v>1.2262589809835112</v>
      </c>
      <c r="E232" s="135">
        <v>25.233728397920967</v>
      </c>
      <c r="F232" s="135">
        <v>24.799888883333711</v>
      </c>
      <c r="G232" s="135">
        <f t="shared" si="55"/>
        <v>0.43383951458725534</v>
      </c>
      <c r="H232" s="135" t="str">
        <f t="shared" si="56"/>
        <v xml:space="preserve"> </v>
      </c>
      <c r="I232" s="135"/>
      <c r="J232" s="135">
        <v>18.43991963566301</v>
      </c>
      <c r="K232" s="135">
        <v>0.27056373783557869</v>
      </c>
      <c r="L232" s="135">
        <f t="shared" si="57"/>
        <v>1.4672717841584593</v>
      </c>
      <c r="M232" s="135">
        <v>18.631237089429831</v>
      </c>
      <c r="N232" s="135">
        <v>18.248602181896189</v>
      </c>
      <c r="O232" s="135">
        <f t="shared" si="58"/>
        <v>0.38263490753364238</v>
      </c>
      <c r="P232" s="135" t="str">
        <f t="shared" si="59"/>
        <v xml:space="preserve"> </v>
      </c>
      <c r="Q232" s="135"/>
      <c r="R232" s="135">
        <v>14.140311360673305</v>
      </c>
      <c r="S232" s="135">
        <v>7.7845318483161882E-2</v>
      </c>
      <c r="T232" s="135">
        <f t="shared" si="60"/>
        <v>0.55052054016054708</v>
      </c>
      <c r="U232" s="135">
        <v>14.195356313255941</v>
      </c>
      <c r="V232" s="135">
        <v>14.085266408090671</v>
      </c>
      <c r="W232" s="135">
        <f t="shared" si="61"/>
        <v>0.11008990516526929</v>
      </c>
      <c r="X232" s="135" t="str">
        <f t="shared" si="62"/>
        <v xml:space="preserve"> </v>
      </c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  <c r="AI232" s="135"/>
      <c r="AJ232" s="135"/>
      <c r="AK232" s="135"/>
      <c r="AL232" s="135"/>
      <c r="AM232" s="135">
        <v>25.010888264363974</v>
      </c>
      <c r="AN232" s="135">
        <v>0.12076742034502802</v>
      </c>
      <c r="AO232" s="135">
        <f t="shared" si="63"/>
        <v>0.48285938135631878</v>
      </c>
      <c r="AP232" s="135">
        <v>25.096283726236457</v>
      </c>
      <c r="AQ232" s="135">
        <v>24.92549280249149</v>
      </c>
      <c r="AR232" s="135">
        <f t="shared" si="64"/>
        <v>0.17079092374496696</v>
      </c>
      <c r="AS232" s="135" t="str">
        <f t="shared" si="65"/>
        <v xml:space="preserve"> </v>
      </c>
      <c r="AT232" s="135"/>
      <c r="AU232" s="135">
        <v>18.314060028257202</v>
      </c>
      <c r="AV232" s="135">
        <v>0.10101109019750916</v>
      </c>
      <c r="AW232" s="135">
        <f t="shared" si="66"/>
        <v>0.55154941089882159</v>
      </c>
      <c r="AX232" s="135">
        <v>18.385485655110713</v>
      </c>
      <c r="AY232" s="135">
        <v>18.242634401403691</v>
      </c>
      <c r="AZ232" s="135">
        <f t="shared" si="67"/>
        <v>0.1428512537070219</v>
      </c>
      <c r="BA232" s="135" t="str">
        <f t="shared" si="68"/>
        <v xml:space="preserve"> </v>
      </c>
      <c r="BB232" s="135"/>
      <c r="BC232" s="135">
        <v>14.398180707629564</v>
      </c>
      <c r="BD232" s="135">
        <v>4.2476109817623647E-2</v>
      </c>
      <c r="BE232" s="135">
        <f t="shared" si="69"/>
        <v>0.29501025636603972</v>
      </c>
      <c r="BF232" s="135">
        <v>14.428215852920351</v>
      </c>
      <c r="BG232" s="135">
        <v>14.368145562338775</v>
      </c>
      <c r="BH232" s="135">
        <f t="shared" si="70"/>
        <v>6.0070290581576202E-2</v>
      </c>
      <c r="BI232" s="135" t="str">
        <f t="shared" si="71"/>
        <v xml:space="preserve"> </v>
      </c>
      <c r="BJ232" s="135"/>
    </row>
    <row r="233" spans="1:62" x14ac:dyDescent="0.25">
      <c r="A233" t="s">
        <v>125</v>
      </c>
      <c r="B233" s="135">
        <v>42.868149069561198</v>
      </c>
      <c r="C233" s="135">
        <v>0.27477377811767434</v>
      </c>
      <c r="D233" s="135">
        <f t="shared" si="54"/>
        <v>0.64097420598170685</v>
      </c>
      <c r="E233" s="135">
        <v>43.062443471360467</v>
      </c>
      <c r="F233" s="135">
        <v>42.67385466776193</v>
      </c>
      <c r="G233" s="135">
        <f t="shared" si="55"/>
        <v>0.38858880359853742</v>
      </c>
      <c r="H233" s="135" t="str">
        <f t="shared" si="56"/>
        <v xml:space="preserve"> </v>
      </c>
      <c r="I233" s="135"/>
      <c r="J233" s="135">
        <v>31.440409348532871</v>
      </c>
      <c r="K233" s="135">
        <v>2.1182393821509207</v>
      </c>
      <c r="L233" s="135">
        <f t="shared" si="57"/>
        <v>6.7373148952011519</v>
      </c>
      <c r="M233" s="135">
        <v>32.938230779828181</v>
      </c>
      <c r="N233" s="135">
        <v>29.94258791723756</v>
      </c>
      <c r="O233" s="135">
        <f t="shared" si="58"/>
        <v>2.9956428625906213</v>
      </c>
      <c r="P233" s="135" t="str">
        <f t="shared" si="59"/>
        <v xml:space="preserve"> </v>
      </c>
      <c r="Q233" s="135"/>
      <c r="R233" s="135">
        <v>24.569640400210901</v>
      </c>
      <c r="S233" s="135">
        <v>3.9634510486713959</v>
      </c>
      <c r="T233" s="135">
        <f t="shared" si="60"/>
        <v>16.131497995539952</v>
      </c>
      <c r="U233" s="135">
        <v>27.372223513627382</v>
      </c>
      <c r="V233" s="135">
        <v>21.767057286794415</v>
      </c>
      <c r="W233" s="135">
        <f t="shared" si="61"/>
        <v>5.6051662268329672</v>
      </c>
      <c r="X233" s="135" t="str">
        <f t="shared" si="62"/>
        <v xml:space="preserve"> </v>
      </c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  <c r="AI233" s="135"/>
      <c r="AJ233" s="135"/>
      <c r="AK233" s="135"/>
      <c r="AL233" s="135"/>
      <c r="AM233" s="135">
        <v>42.7275981034322</v>
      </c>
      <c r="AN233" s="135">
        <v>1.1461871224973939</v>
      </c>
      <c r="AO233" s="135">
        <f t="shared" si="63"/>
        <v>2.6825451777625751</v>
      </c>
      <c r="AP233" s="135">
        <v>43.538074790258953</v>
      </c>
      <c r="AQ233" s="135">
        <v>41.91712141660544</v>
      </c>
      <c r="AR233" s="135">
        <f t="shared" si="64"/>
        <v>1.6209533736535136</v>
      </c>
      <c r="AS233" s="135" t="str">
        <f t="shared" si="65"/>
        <v xml:space="preserve"> </v>
      </c>
      <c r="AT233" s="135"/>
      <c r="AU233" s="135">
        <v>33.027318639733807</v>
      </c>
      <c r="AV233" s="135">
        <v>2.2574411691070879</v>
      </c>
      <c r="AW233" s="135">
        <f t="shared" si="66"/>
        <v>6.8350724856944742</v>
      </c>
      <c r="AX233" s="135">
        <v>34.62357059853916</v>
      </c>
      <c r="AY233" s="135">
        <v>31.431066680928453</v>
      </c>
      <c r="AZ233" s="135">
        <f t="shared" si="67"/>
        <v>3.1925039176107077</v>
      </c>
      <c r="BA233" s="135" t="str">
        <f t="shared" si="68"/>
        <v xml:space="preserve"> </v>
      </c>
      <c r="BB233" s="135"/>
      <c r="BC233" s="135">
        <v>20.855600846951543</v>
      </c>
      <c r="BD233" s="135">
        <v>2.3891962002105216</v>
      </c>
      <c r="BE233" s="135">
        <f t="shared" si="69"/>
        <v>11.455897232324283</v>
      </c>
      <c r="BF233" s="135">
        <v>22.545017681705531</v>
      </c>
      <c r="BG233" s="135">
        <v>19.166184012197554</v>
      </c>
      <c r="BH233" s="135">
        <f t="shared" si="70"/>
        <v>3.3788336695079764</v>
      </c>
      <c r="BI233" s="135" t="str">
        <f t="shared" si="71"/>
        <v xml:space="preserve"> </v>
      </c>
      <c r="BJ233" s="135"/>
    </row>
    <row r="234" spans="1:62" x14ac:dyDescent="0.25">
      <c r="A234" s="118" t="s">
        <v>138</v>
      </c>
      <c r="B234" s="135">
        <v>32.570491988180777</v>
      </c>
      <c r="C234" s="135">
        <v>0.66449195422091789</v>
      </c>
      <c r="D234" s="135">
        <f t="shared" si="54"/>
        <v>2.0401655414417736</v>
      </c>
      <c r="E234" s="135">
        <v>33.040358755054356</v>
      </c>
      <c r="F234" s="135">
        <v>32.100625221307197</v>
      </c>
      <c r="G234" s="135">
        <f t="shared" si="55"/>
        <v>0.93973353374715884</v>
      </c>
      <c r="H234" s="135" t="str">
        <f t="shared" si="56"/>
        <v xml:space="preserve"> </v>
      </c>
      <c r="I234" s="135"/>
      <c r="J234" s="135">
        <v>19.263862952637957</v>
      </c>
      <c r="K234" s="135">
        <v>3.4738264052712222</v>
      </c>
      <c r="L234" s="135">
        <f t="shared" si="57"/>
        <v>18.032865027185647</v>
      </c>
      <c r="M234" s="135">
        <v>21.720229160470137</v>
      </c>
      <c r="N234" s="135">
        <v>16.807496744805778</v>
      </c>
      <c r="O234" s="135">
        <f t="shared" si="58"/>
        <v>4.9127324156643581</v>
      </c>
      <c r="P234" s="135" t="str">
        <f t="shared" si="59"/>
        <v xml:space="preserve"> </v>
      </c>
      <c r="Q234" s="135"/>
      <c r="R234" s="135">
        <v>28.609252426417058</v>
      </c>
      <c r="S234" s="135">
        <v>6.0400690697579602</v>
      </c>
      <c r="T234" s="135">
        <f t="shared" si="60"/>
        <v>21.112292553931656</v>
      </c>
      <c r="U234" s="135">
        <v>32.880226224478044</v>
      </c>
      <c r="V234" s="135">
        <v>24.338278628356072</v>
      </c>
      <c r="W234" s="135">
        <f t="shared" si="61"/>
        <v>8.5419475961219717</v>
      </c>
      <c r="X234" s="135" t="str">
        <f t="shared" si="62"/>
        <v xml:space="preserve"> </v>
      </c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  <c r="AI234" s="135"/>
      <c r="AJ234" s="135"/>
      <c r="AK234" s="135"/>
      <c r="AL234" s="135"/>
      <c r="AM234" s="181">
        <v>32.79864984151645</v>
      </c>
      <c r="AN234" s="181">
        <v>2.9685189389842686</v>
      </c>
      <c r="AO234" s="181">
        <f t="shared" si="63"/>
        <v>9.0507351776008917</v>
      </c>
      <c r="AP234" s="181">
        <v>34.897709713352903</v>
      </c>
      <c r="AQ234" s="181">
        <v>30.699589969680002</v>
      </c>
      <c r="AR234" s="135">
        <f t="shared" si="64"/>
        <v>4.1981197436729012</v>
      </c>
      <c r="AS234" s="135" t="str">
        <f t="shared" si="65"/>
        <v xml:space="preserve"> </v>
      </c>
      <c r="AT234" s="135"/>
      <c r="AU234" s="181">
        <v>22.765625882156371</v>
      </c>
      <c r="AV234" s="181">
        <v>2.9930651365630534</v>
      </c>
      <c r="AW234" s="181">
        <f t="shared" si="66"/>
        <v>13.147300021779804</v>
      </c>
      <c r="AX234" s="181">
        <v>24.882042536753122</v>
      </c>
      <c r="AY234" s="181">
        <v>20.64920922755962</v>
      </c>
      <c r="AZ234" s="135">
        <f t="shared" si="67"/>
        <v>4.2328333091935022</v>
      </c>
      <c r="BA234" s="135" t="str">
        <f t="shared" si="68"/>
        <v xml:space="preserve"> </v>
      </c>
      <c r="BB234" s="135"/>
      <c r="BC234" s="181">
        <v>21.571001512624171</v>
      </c>
      <c r="BD234" s="181">
        <v>5.2774324796021232E-2</v>
      </c>
      <c r="BE234" s="135">
        <f t="shared" si="69"/>
        <v>0.24465403131669938</v>
      </c>
      <c r="BF234" s="181">
        <v>21.608318595558806</v>
      </c>
      <c r="BG234" s="181">
        <v>21.53368442968954</v>
      </c>
      <c r="BH234" s="135">
        <f t="shared" si="70"/>
        <v>7.4634165869266411E-2</v>
      </c>
      <c r="BI234" s="135" t="str">
        <f t="shared" si="71"/>
        <v xml:space="preserve"> </v>
      </c>
      <c r="BJ234" s="135"/>
    </row>
    <row r="235" spans="1:62" x14ac:dyDescent="0.25">
      <c r="A235">
        <v>180</v>
      </c>
      <c r="B235" s="135">
        <v>31.714586369345056</v>
      </c>
      <c r="C235" s="135">
        <v>15.680978034885833</v>
      </c>
      <c r="D235" s="135">
        <f t="shared" si="54"/>
        <v>49.444056599908485</v>
      </c>
      <c r="E235" s="135">
        <v>53.283022150546621</v>
      </c>
      <c r="F235" s="135">
        <v>14.245345050832675</v>
      </c>
      <c r="G235" s="135">
        <f t="shared" si="55"/>
        <v>39.037677099713946</v>
      </c>
      <c r="H235" s="135" t="str">
        <f t="shared" si="56"/>
        <v>yes</v>
      </c>
      <c r="I235" s="135"/>
      <c r="J235" s="135">
        <v>22.745971539629821</v>
      </c>
      <c r="K235" s="135">
        <v>12.038793793052813</v>
      </c>
      <c r="L235" s="135">
        <f t="shared" si="57"/>
        <v>52.927146998658117</v>
      </c>
      <c r="M235" s="135">
        <v>40.956803585167251</v>
      </c>
      <c r="N235" s="135">
        <v>9.6231664091182516</v>
      </c>
      <c r="O235" s="135">
        <f t="shared" si="58"/>
        <v>31.333637176048999</v>
      </c>
      <c r="P235" s="135" t="str">
        <f t="shared" si="59"/>
        <v>yes</v>
      </c>
      <c r="Q235" s="135"/>
      <c r="R235" s="135">
        <v>19.282521883887764</v>
      </c>
      <c r="S235" s="135">
        <v>8.6750389711551641</v>
      </c>
      <c r="T235" s="135">
        <f t="shared" si="60"/>
        <v>44.989130692515481</v>
      </c>
      <c r="U235" s="135">
        <v>29.611378440333496</v>
      </c>
      <c r="V235" s="135">
        <v>9.9376840796860115</v>
      </c>
      <c r="W235" s="135">
        <f t="shared" si="61"/>
        <v>19.673694360647485</v>
      </c>
      <c r="X235" s="135" t="str">
        <f t="shared" si="62"/>
        <v xml:space="preserve"> </v>
      </c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  <c r="AI235" s="135"/>
      <c r="AJ235" s="135"/>
      <c r="AK235" s="135"/>
      <c r="AL235" s="135"/>
      <c r="AM235" s="135">
        <v>33.154553896977916</v>
      </c>
      <c r="AN235" s="135">
        <v>19.507209527327078</v>
      </c>
      <c r="AO235" s="135">
        <f t="shared" si="63"/>
        <v>58.837194998739484</v>
      </c>
      <c r="AP235" s="135">
        <v>60.932339941905958</v>
      </c>
      <c r="AQ235" s="135">
        <v>11.910204449341741</v>
      </c>
      <c r="AR235" s="135">
        <f t="shared" si="64"/>
        <v>49.022135492564217</v>
      </c>
      <c r="AS235" s="135" t="str">
        <f t="shared" si="65"/>
        <v>yes</v>
      </c>
      <c r="AT235" s="135"/>
      <c r="AU235" s="135">
        <v>25.044472873344755</v>
      </c>
      <c r="AV235" s="135">
        <v>15.299920242378981</v>
      </c>
      <c r="AW235" s="135">
        <f t="shared" si="66"/>
        <v>61.091005267924558</v>
      </c>
      <c r="AX235" s="135">
        <v>46.918989882758439</v>
      </c>
      <c r="AY235" s="135">
        <v>8.005860675877722</v>
      </c>
      <c r="AZ235" s="135">
        <f t="shared" si="67"/>
        <v>38.913129206880718</v>
      </c>
      <c r="BA235" s="135" t="str">
        <f t="shared" si="68"/>
        <v>yes</v>
      </c>
      <c r="BB235" s="135"/>
      <c r="BC235" s="135">
        <v>17.436674200811279</v>
      </c>
      <c r="BD235" s="135">
        <v>9.1551579356383463</v>
      </c>
      <c r="BE235" s="135">
        <f t="shared" si="69"/>
        <v>52.505184361432775</v>
      </c>
      <c r="BF235" s="135">
        <v>31.139447030837999</v>
      </c>
      <c r="BG235" s="135">
        <v>8.3943391129476357</v>
      </c>
      <c r="BH235" s="135">
        <f t="shared" si="70"/>
        <v>22.745107917890365</v>
      </c>
      <c r="BI235" s="135" t="str">
        <f t="shared" si="71"/>
        <v>yes</v>
      </c>
      <c r="BJ235" s="135"/>
    </row>
    <row r="236" spans="1:62" x14ac:dyDescent="0.25">
      <c r="A236" t="s">
        <v>135</v>
      </c>
      <c r="B236" s="135">
        <v>22.781889546308584</v>
      </c>
      <c r="C236" s="135">
        <v>0.17240586008637099</v>
      </c>
      <c r="D236" s="135">
        <f t="shared" si="54"/>
        <v>0.75676716690212564</v>
      </c>
      <c r="E236" s="135">
        <v>22.903798899091722</v>
      </c>
      <c r="F236" s="135">
        <v>22.659980193525445</v>
      </c>
      <c r="G236" s="135">
        <f t="shared" si="55"/>
        <v>0.24381870556627661</v>
      </c>
      <c r="H236" s="135" t="str">
        <f t="shared" si="56"/>
        <v xml:space="preserve"> </v>
      </c>
      <c r="I236" s="135"/>
      <c r="J236" s="135">
        <v>16.927431973759035</v>
      </c>
      <c r="K236" s="135">
        <v>0.27002059838904308</v>
      </c>
      <c r="L236" s="135">
        <f t="shared" si="57"/>
        <v>1.5951657570246329</v>
      </c>
      <c r="M236" s="135">
        <v>17.118365369939827</v>
      </c>
      <c r="N236" s="135">
        <v>16.736498577578246</v>
      </c>
      <c r="O236" s="135">
        <f t="shared" si="58"/>
        <v>0.38186679236158128</v>
      </c>
      <c r="P236" s="135" t="str">
        <f t="shared" si="59"/>
        <v xml:space="preserve"> </v>
      </c>
      <c r="Q236" s="135"/>
      <c r="R236" s="135">
        <v>12.587083780981528</v>
      </c>
      <c r="S236" s="135">
        <v>0.20987168735089137</v>
      </c>
      <c r="T236" s="135">
        <f t="shared" si="60"/>
        <v>1.6673575150742803</v>
      </c>
      <c r="U236" s="135">
        <v>12.735485474286486</v>
      </c>
      <c r="V236" s="135">
        <v>12.43868208767657</v>
      </c>
      <c r="W236" s="135">
        <f t="shared" si="61"/>
        <v>0.29680338660991623</v>
      </c>
      <c r="X236" s="135" t="str">
        <f t="shared" si="62"/>
        <v xml:space="preserve"> </v>
      </c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  <c r="AI236" s="135"/>
      <c r="AJ236" s="135"/>
      <c r="AK236" s="135"/>
      <c r="AL236" s="135"/>
      <c r="AM236" s="135">
        <v>22.752139331654313</v>
      </c>
      <c r="AN236" s="135">
        <v>0.56496687897755593</v>
      </c>
      <c r="AO236" s="135">
        <f t="shared" si="63"/>
        <v>2.4831373909157453</v>
      </c>
      <c r="AP236" s="135">
        <v>23.151631242925003</v>
      </c>
      <c r="AQ236" s="135">
        <v>22.352647420383626</v>
      </c>
      <c r="AR236" s="135">
        <f t="shared" si="64"/>
        <v>0.79898382254137701</v>
      </c>
      <c r="AS236" s="135" t="str">
        <f t="shared" si="65"/>
        <v xml:space="preserve"> </v>
      </c>
      <c r="AT236" s="135"/>
      <c r="AU236" s="135">
        <v>17.301734951310355</v>
      </c>
      <c r="AV236" s="135">
        <v>0.96673218860431154</v>
      </c>
      <c r="AW236" s="135">
        <f t="shared" si="66"/>
        <v>5.587486985119348</v>
      </c>
      <c r="AX236" s="135">
        <v>17.985317837463761</v>
      </c>
      <c r="AY236" s="135">
        <v>16.618152065156949</v>
      </c>
      <c r="AZ236" s="135">
        <f t="shared" si="67"/>
        <v>1.3671657723068122</v>
      </c>
      <c r="BA236" s="135" t="str">
        <f t="shared" si="68"/>
        <v xml:space="preserve"> </v>
      </c>
      <c r="BB236" s="135"/>
      <c r="BC236" s="135">
        <v>11.718369417739506</v>
      </c>
      <c r="BD236" s="135">
        <v>0.86379541569791862</v>
      </c>
      <c r="BE236" s="135">
        <f t="shared" si="69"/>
        <v>7.3712936066880399</v>
      </c>
      <c r="BF236" s="135">
        <v>12.329165013737347</v>
      </c>
      <c r="BG236" s="135">
        <v>11.107573821741665</v>
      </c>
      <c r="BH236" s="135">
        <f t="shared" si="70"/>
        <v>1.2215911919956817</v>
      </c>
      <c r="BI236" s="135" t="str">
        <f t="shared" si="71"/>
        <v xml:space="preserve"> </v>
      </c>
      <c r="BJ236" s="135"/>
    </row>
    <row r="237" spans="1:62" x14ac:dyDescent="0.25">
      <c r="A237" t="s">
        <v>136</v>
      </c>
      <c r="B237" s="135">
        <v>14.390668530742559</v>
      </c>
      <c r="C237" s="135">
        <v>0.2055184362198488</v>
      </c>
      <c r="D237" s="135">
        <f t="shared" si="54"/>
        <v>1.4281368220024178</v>
      </c>
      <c r="E237" s="135">
        <v>14.535992010652443</v>
      </c>
      <c r="F237" s="135">
        <v>14.245345050832675</v>
      </c>
      <c r="G237" s="135">
        <f t="shared" si="55"/>
        <v>0.2906469598197674</v>
      </c>
      <c r="H237" s="135" t="str">
        <f t="shared" si="56"/>
        <v xml:space="preserve"> </v>
      </c>
      <c r="I237" s="135"/>
      <c r="J237" s="135">
        <v>9.6749562717893411</v>
      </c>
      <c r="K237" s="135">
        <v>7.3241926182642997E-2</v>
      </c>
      <c r="L237" s="135">
        <f t="shared" si="57"/>
        <v>0.7570259143827347</v>
      </c>
      <c r="M237" s="135">
        <v>9.7267461344604289</v>
      </c>
      <c r="N237" s="135">
        <v>9.6231664091182516</v>
      </c>
      <c r="O237" s="135">
        <f t="shared" si="58"/>
        <v>0.1035797253421773</v>
      </c>
      <c r="P237" s="135" t="str">
        <f t="shared" si="59"/>
        <v xml:space="preserve"> </v>
      </c>
      <c r="Q237" s="135"/>
      <c r="R237" s="135">
        <v>10.138781356749421</v>
      </c>
      <c r="S237" s="135">
        <v>0.2843944965794033</v>
      </c>
      <c r="T237" s="135">
        <f t="shared" si="60"/>
        <v>2.8050165653299244</v>
      </c>
      <c r="U237" s="135">
        <v>10.33987863381283</v>
      </c>
      <c r="V237" s="135">
        <v>9.9376840796860115</v>
      </c>
      <c r="W237" s="135">
        <f t="shared" si="61"/>
        <v>0.40219455412681882</v>
      </c>
      <c r="X237" s="135" t="str">
        <f t="shared" si="62"/>
        <v xml:space="preserve"> </v>
      </c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  <c r="AI237" s="135"/>
      <c r="AJ237" s="135"/>
      <c r="AK237" s="135"/>
      <c r="AL237" s="135"/>
      <c r="AM237" s="135">
        <v>12.050535446174392</v>
      </c>
      <c r="AN237" s="135">
        <v>0.19845799894221627</v>
      </c>
      <c r="AO237" s="135">
        <f t="shared" si="63"/>
        <v>1.6468811682987872</v>
      </c>
      <c r="AP237" s="135">
        <v>12.190866443007042</v>
      </c>
      <c r="AQ237" s="135">
        <v>11.910204449341741</v>
      </c>
      <c r="AR237" s="135">
        <f t="shared" si="64"/>
        <v>0.28066199366530142</v>
      </c>
      <c r="AS237" s="135" t="str">
        <f t="shared" si="65"/>
        <v xml:space="preserve"> </v>
      </c>
      <c r="AT237" s="135"/>
      <c r="AU237" s="135">
        <v>8.1375535679196922</v>
      </c>
      <c r="AV237" s="135">
        <v>0.18624187399399417</v>
      </c>
      <c r="AW237" s="135">
        <f t="shared" si="66"/>
        <v>2.2886715576067855</v>
      </c>
      <c r="AX237" s="135">
        <v>8.2692464599616642</v>
      </c>
      <c r="AY237" s="135">
        <v>8.005860675877722</v>
      </c>
      <c r="AZ237" s="135">
        <f t="shared" si="67"/>
        <v>0.2633857840839422</v>
      </c>
      <c r="BA237" s="135" t="str">
        <f t="shared" si="68"/>
        <v xml:space="preserve"> </v>
      </c>
      <c r="BB237" s="135"/>
      <c r="BC237" s="135">
        <v>8.4129110382475965</v>
      </c>
      <c r="BD237" s="135">
        <v>2.6264668639103844E-2</v>
      </c>
      <c r="BE237" s="135">
        <f t="shared" si="69"/>
        <v>0.31219477443297389</v>
      </c>
      <c r="BF237" s="135">
        <v>8.431482963547559</v>
      </c>
      <c r="BG237" s="135">
        <v>8.3943391129476357</v>
      </c>
      <c r="BH237" s="135">
        <f t="shared" si="70"/>
        <v>3.7143850599923312E-2</v>
      </c>
      <c r="BI237" s="135" t="str">
        <f t="shared" si="71"/>
        <v xml:space="preserve"> </v>
      </c>
      <c r="BJ237" s="135"/>
    </row>
    <row r="238" spans="1:62" x14ac:dyDescent="0.25">
      <c r="A238" t="s">
        <v>124</v>
      </c>
      <c r="B238" s="135">
        <v>53.079251927663094</v>
      </c>
      <c r="C238" s="135">
        <v>0.28817461280941248</v>
      </c>
      <c r="D238" s="135">
        <f t="shared" si="54"/>
        <v>0.54291385493175293</v>
      </c>
      <c r="E238" s="135">
        <v>53.283022150546621</v>
      </c>
      <c r="F238" s="135">
        <v>52.87548170477956</v>
      </c>
      <c r="G238" s="135">
        <f t="shared" si="55"/>
        <v>0.4075404457670615</v>
      </c>
      <c r="H238" s="135" t="str">
        <f t="shared" si="56"/>
        <v xml:space="preserve"> </v>
      </c>
      <c r="I238" s="135"/>
      <c r="J238" s="135">
        <v>40.029775565826071</v>
      </c>
      <c r="K238" s="135">
        <v>1.3110155976524476</v>
      </c>
      <c r="L238" s="135">
        <f t="shared" si="57"/>
        <v>3.2751010444627084</v>
      </c>
      <c r="M238" s="135">
        <v>40.956803585167251</v>
      </c>
      <c r="N238" s="135">
        <v>39.102747546484899</v>
      </c>
      <c r="O238" s="135">
        <f t="shared" si="58"/>
        <v>1.8540560386823515</v>
      </c>
      <c r="P238" s="135" t="str">
        <f t="shared" si="59"/>
        <v xml:space="preserve"> </v>
      </c>
      <c r="Q238" s="135"/>
      <c r="R238" s="135">
        <v>28.056374177949571</v>
      </c>
      <c r="S238" s="135">
        <v>2.1991081174113374</v>
      </c>
      <c r="T238" s="135">
        <f t="shared" si="60"/>
        <v>7.8381764637986935</v>
      </c>
      <c r="U238" s="135">
        <v>29.611378440333496</v>
      </c>
      <c r="V238" s="135">
        <v>26.501369915565647</v>
      </c>
      <c r="W238" s="135">
        <f t="shared" si="61"/>
        <v>3.1100085247678493</v>
      </c>
      <c r="X238" s="135" t="str">
        <f t="shared" si="62"/>
        <v xml:space="preserve"> </v>
      </c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  <c r="AI238" s="135"/>
      <c r="AJ238" s="135"/>
      <c r="AK238" s="135"/>
      <c r="AL238" s="135"/>
      <c r="AM238" s="135">
        <v>60.769359699678375</v>
      </c>
      <c r="AN238" s="135">
        <v>0.23048886895698292</v>
      </c>
      <c r="AO238" s="135">
        <f t="shared" si="63"/>
        <v>0.37928467585647901</v>
      </c>
      <c r="AP238" s="135">
        <v>60.932339941905958</v>
      </c>
      <c r="AQ238" s="135">
        <v>60.606379457450799</v>
      </c>
      <c r="AR238" s="135">
        <f t="shared" si="64"/>
        <v>0.32596048445515891</v>
      </c>
      <c r="AS238" s="135" t="str">
        <f t="shared" si="65"/>
        <v xml:space="preserve"> </v>
      </c>
      <c r="AT238" s="135"/>
      <c r="AU238" s="135">
        <v>46.520952802467875</v>
      </c>
      <c r="AV238" s="135">
        <v>0.56290943727403375</v>
      </c>
      <c r="AW238" s="135">
        <f t="shared" si="66"/>
        <v>1.2100127004367205</v>
      </c>
      <c r="AX238" s="135">
        <v>46.918989882758439</v>
      </c>
      <c r="AY238" s="135">
        <v>46.122915722177311</v>
      </c>
      <c r="AZ238" s="135">
        <f t="shared" si="67"/>
        <v>0.7960741605811279</v>
      </c>
      <c r="BA238" s="135" t="str">
        <f t="shared" si="68"/>
        <v xml:space="preserve"> </v>
      </c>
      <c r="BB238" s="135"/>
      <c r="BC238" s="135">
        <v>30.634074829002575</v>
      </c>
      <c r="BD238" s="135">
        <v>0.71470422188209559</v>
      </c>
      <c r="BE238" s="135">
        <f t="shared" si="69"/>
        <v>2.3330367437943802</v>
      </c>
      <c r="BF238" s="135">
        <v>31.139447030837999</v>
      </c>
      <c r="BG238" s="135">
        <v>30.128702627167151</v>
      </c>
      <c r="BH238" s="135">
        <f t="shared" si="70"/>
        <v>1.0107444036708486</v>
      </c>
      <c r="BI238" s="135" t="str">
        <f t="shared" si="71"/>
        <v xml:space="preserve"> </v>
      </c>
      <c r="BJ238" s="135"/>
    </row>
    <row r="239" spans="1:62" x14ac:dyDescent="0.25">
      <c r="A239" t="s">
        <v>138</v>
      </c>
      <c r="B239" s="135">
        <v>36.606535472665996</v>
      </c>
      <c r="C239" s="135">
        <v>0.71686412932808641</v>
      </c>
      <c r="D239" s="135">
        <f t="shared" si="54"/>
        <v>1.9582954794052199</v>
      </c>
      <c r="E239" s="135">
        <v>37.113434959703291</v>
      </c>
      <c r="F239" s="135">
        <v>36.099635985628701</v>
      </c>
      <c r="G239" s="135">
        <f t="shared" si="55"/>
        <v>1.0137989740745894</v>
      </c>
      <c r="H239" s="135" t="str">
        <f t="shared" si="56"/>
        <v xml:space="preserve"> </v>
      </c>
      <c r="I239" s="135"/>
      <c r="J239" s="135">
        <v>24.351722347144822</v>
      </c>
      <c r="K239" s="135">
        <v>0.8369793151007503</v>
      </c>
      <c r="L239" s="135">
        <f t="shared" si="57"/>
        <v>3.4370436027860016</v>
      </c>
      <c r="M239" s="135">
        <v>24.94355609656537</v>
      </c>
      <c r="N239" s="135">
        <v>23.759888597724274</v>
      </c>
      <c r="O239" s="135">
        <f t="shared" si="58"/>
        <v>1.1836674988410962</v>
      </c>
      <c r="P239" s="135" t="str">
        <f t="shared" si="59"/>
        <v xml:space="preserve"> </v>
      </c>
      <c r="Q239" s="135"/>
      <c r="R239" s="135">
        <v>26.347848219870528</v>
      </c>
      <c r="S239" s="135">
        <v>3.3407634055218307</v>
      </c>
      <c r="T239" s="135">
        <f t="shared" si="60"/>
        <v>12.679454419364525</v>
      </c>
      <c r="U239" s="135">
        <v>28.710124678254889</v>
      </c>
      <c r="V239" s="135">
        <v>23.985571761486167</v>
      </c>
      <c r="W239" s="135">
        <f t="shared" si="61"/>
        <v>4.7245529167687224</v>
      </c>
      <c r="X239" s="135" t="str">
        <f t="shared" si="62"/>
        <v xml:space="preserve"> </v>
      </c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  <c r="AI239" s="135"/>
      <c r="AJ239" s="135"/>
      <c r="AK239" s="135"/>
      <c r="AL239" s="135"/>
      <c r="AM239" s="135">
        <v>37.046181110404561</v>
      </c>
      <c r="AN239" s="135">
        <v>0.82625397498381636</v>
      </c>
      <c r="AO239" s="135">
        <f t="shared" si="63"/>
        <v>2.230335085069699</v>
      </c>
      <c r="AP239" s="135">
        <v>37.630430899097711</v>
      </c>
      <c r="AQ239" s="135">
        <v>36.461931321711418</v>
      </c>
      <c r="AR239" s="135">
        <f t="shared" si="64"/>
        <v>1.1684995773862923</v>
      </c>
      <c r="AS239" s="135" t="str">
        <f t="shared" si="65"/>
        <v xml:space="preserve"> </v>
      </c>
      <c r="AT239" s="135"/>
      <c r="AU239" s="135">
        <v>28.217650171681111</v>
      </c>
      <c r="AV239" s="135">
        <v>1.7670544086364375</v>
      </c>
      <c r="AW239" s="135">
        <f t="shared" si="66"/>
        <v>6.2622309011748669</v>
      </c>
      <c r="AX239" s="135">
        <v>29.467146326753561</v>
      </c>
      <c r="AY239" s="135">
        <v>26.968154016608661</v>
      </c>
      <c r="AZ239" s="135">
        <f t="shared" si="67"/>
        <v>2.4989923101448994</v>
      </c>
      <c r="BA239" s="135" t="str">
        <f t="shared" si="68"/>
        <v xml:space="preserve"> </v>
      </c>
      <c r="BB239" s="135"/>
      <c r="BC239" s="135">
        <v>18.981341518255434</v>
      </c>
      <c r="BD239" s="135">
        <v>2.0227209323540558</v>
      </c>
      <c r="BE239" s="135">
        <f t="shared" si="69"/>
        <v>10.656364464064303</v>
      </c>
      <c r="BF239" s="135">
        <v>20.411621205970931</v>
      </c>
      <c r="BG239" s="135">
        <v>17.55106183053994</v>
      </c>
      <c r="BH239" s="135">
        <f t="shared" si="70"/>
        <v>2.8605593754309915</v>
      </c>
      <c r="BI239" s="135" t="str">
        <f t="shared" si="71"/>
        <v xml:space="preserve"> </v>
      </c>
      <c r="BJ239" s="135"/>
    </row>
    <row r="240" spans="1:62" x14ac:dyDescent="0.25">
      <c r="A240">
        <v>181</v>
      </c>
      <c r="B240" s="135">
        <v>13.053508195540747</v>
      </c>
      <c r="C240" s="135">
        <v>4.3138350572639395</v>
      </c>
      <c r="D240" s="135">
        <f t="shared" si="54"/>
        <v>33.047323314491067</v>
      </c>
      <c r="E240" s="135">
        <v>18.769579665756037</v>
      </c>
      <c r="F240" s="135">
        <v>6.8788238225031595</v>
      </c>
      <c r="G240" s="135">
        <f t="shared" si="55"/>
        <v>11.890755843252878</v>
      </c>
      <c r="H240" s="135" t="str">
        <f t="shared" si="56"/>
        <v>yes</v>
      </c>
      <c r="I240" s="135"/>
      <c r="J240" s="135">
        <v>8.0181717780600987</v>
      </c>
      <c r="K240" s="135">
        <v>3.4309677403455363</v>
      </c>
      <c r="L240" s="135">
        <f t="shared" si="57"/>
        <v>42.789900682018292</v>
      </c>
      <c r="M240" s="135">
        <v>12.982554703043451</v>
      </c>
      <c r="N240" s="135">
        <v>4.2208710950662391</v>
      </c>
      <c r="O240" s="135">
        <f t="shared" si="58"/>
        <v>8.7616836079772114</v>
      </c>
      <c r="P240" s="135" t="str">
        <f t="shared" si="59"/>
        <v>yes</v>
      </c>
      <c r="Q240" s="135"/>
      <c r="R240" s="135">
        <v>10.82597329758339</v>
      </c>
      <c r="S240" s="135">
        <v>3.9655021387318938</v>
      </c>
      <c r="T240" s="135">
        <f t="shared" si="60"/>
        <v>36.629520780520366</v>
      </c>
      <c r="U240" s="135">
        <v>17.552324577564899</v>
      </c>
      <c r="V240" s="135">
        <v>5.7145983639893787</v>
      </c>
      <c r="W240" s="135">
        <f t="shared" si="61"/>
        <v>11.837726213575522</v>
      </c>
      <c r="X240" s="135" t="str">
        <f t="shared" si="62"/>
        <v xml:space="preserve"> </v>
      </c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  <c r="AI240" s="135"/>
      <c r="AJ240" s="135"/>
      <c r="AK240" s="135"/>
      <c r="AL240" s="135"/>
      <c r="AM240" s="135">
        <v>12.025473438921651</v>
      </c>
      <c r="AN240" s="135">
        <v>4.0602070036085349</v>
      </c>
      <c r="AO240" s="135">
        <f t="shared" si="63"/>
        <v>33.763385901026297</v>
      </c>
      <c r="AP240" s="135">
        <v>18.383807980828134</v>
      </c>
      <c r="AQ240" s="135">
        <v>6.8554107751459306</v>
      </c>
      <c r="AR240" s="135">
        <f t="shared" si="64"/>
        <v>11.528397205682204</v>
      </c>
      <c r="AS240" s="135" t="str">
        <f t="shared" si="65"/>
        <v>yes</v>
      </c>
      <c r="AT240" s="135"/>
      <c r="AU240" s="135">
        <v>7.7371166323913281</v>
      </c>
      <c r="AV240" s="135">
        <v>3.0864406419849364</v>
      </c>
      <c r="AW240" s="135">
        <f t="shared" si="66"/>
        <v>39.89135473366909</v>
      </c>
      <c r="AX240" s="135">
        <v>12.866100973771172</v>
      </c>
      <c r="AY240" s="135">
        <v>3.9814462650814941</v>
      </c>
      <c r="AZ240" s="135">
        <f t="shared" si="67"/>
        <v>8.884654708689677</v>
      </c>
      <c r="BA240" s="135" t="str">
        <f t="shared" si="68"/>
        <v>yes</v>
      </c>
      <c r="BB240" s="135"/>
      <c r="BC240" s="135">
        <v>9.2199671340401981</v>
      </c>
      <c r="BD240" s="135">
        <v>2.439425645061716</v>
      </c>
      <c r="BE240" s="135">
        <f t="shared" si="69"/>
        <v>26.45807311021029</v>
      </c>
      <c r="BF240" s="135">
        <v>12.094774176925807</v>
      </c>
      <c r="BG240" s="135">
        <v>6.179023696638537</v>
      </c>
      <c r="BH240" s="135">
        <f t="shared" si="70"/>
        <v>5.9157504802872696</v>
      </c>
      <c r="BI240" s="135" t="str">
        <f t="shared" si="71"/>
        <v xml:space="preserve"> </v>
      </c>
      <c r="BJ240" s="135"/>
    </row>
    <row r="241" spans="1:62" x14ac:dyDescent="0.25">
      <c r="A241" t="s">
        <v>110</v>
      </c>
      <c r="B241" s="135">
        <v>13.110344985292699</v>
      </c>
      <c r="C241" s="135">
        <v>0.15837632069525401</v>
      </c>
      <c r="D241" s="135">
        <f t="shared" si="54"/>
        <v>1.2080255773049602</v>
      </c>
      <c r="E241" s="135">
        <v>13.222333955635623</v>
      </c>
      <c r="F241" s="135">
        <v>12.998356014949772</v>
      </c>
      <c r="G241" s="135">
        <f t="shared" si="55"/>
        <v>0.22397794068585064</v>
      </c>
      <c r="H241" s="135" t="str">
        <f t="shared" si="56"/>
        <v xml:space="preserve"> </v>
      </c>
      <c r="I241" s="135"/>
      <c r="J241" s="135">
        <v>8.7216106558980293</v>
      </c>
      <c r="K241" s="135">
        <v>0.29958422804616403</v>
      </c>
      <c r="L241" s="135">
        <f t="shared" si="57"/>
        <v>3.434964479222296</v>
      </c>
      <c r="M241" s="135">
        <v>8.9334486950860406</v>
      </c>
      <c r="N241" s="135">
        <v>8.5097726167100163</v>
      </c>
      <c r="O241" s="135">
        <f t="shared" si="58"/>
        <v>0.42367607837602428</v>
      </c>
      <c r="P241" s="135" t="str">
        <f t="shared" si="59"/>
        <v xml:space="preserve"> </v>
      </c>
      <c r="Q241" s="135"/>
      <c r="R241" s="135">
        <v>9.4357788081985365</v>
      </c>
      <c r="S241" s="135">
        <v>0.30359700080479868</v>
      </c>
      <c r="T241" s="135">
        <f t="shared" si="60"/>
        <v>3.2175086654321534</v>
      </c>
      <c r="U241" s="135">
        <v>9.6504543062154724</v>
      </c>
      <c r="V241" s="135">
        <v>9.2211033101816007</v>
      </c>
      <c r="W241" s="135">
        <f t="shared" si="61"/>
        <v>0.42935099603387172</v>
      </c>
      <c r="X241" s="135" t="str">
        <f t="shared" si="62"/>
        <v xml:space="preserve"> </v>
      </c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  <c r="AI241" s="135"/>
      <c r="AJ241" s="135"/>
      <c r="AK241" s="135"/>
      <c r="AL241" s="135"/>
      <c r="AM241" s="135">
        <v>10.965881895146047</v>
      </c>
      <c r="AN241" s="135">
        <v>0.10458277191367399</v>
      </c>
      <c r="AO241" s="135">
        <f t="shared" si="63"/>
        <v>0.95371054433813163</v>
      </c>
      <c r="AP241" s="135">
        <v>11.039833082361431</v>
      </c>
      <c r="AQ241" s="135">
        <v>10.891930707930664</v>
      </c>
      <c r="AR241" s="135">
        <f t="shared" si="64"/>
        <v>0.14790237443076748</v>
      </c>
      <c r="AS241" s="135" t="str">
        <f t="shared" si="65"/>
        <v xml:space="preserve"> </v>
      </c>
      <c r="AT241" s="135"/>
      <c r="AU241" s="135">
        <v>7.431123923640226</v>
      </c>
      <c r="AV241" s="135">
        <v>0.23945133997890974</v>
      </c>
      <c r="AW241" s="135">
        <f t="shared" si="66"/>
        <v>3.2222762322285643</v>
      </c>
      <c r="AX241" s="135">
        <v>7.6004415899035243</v>
      </c>
      <c r="AY241" s="135">
        <v>7.2618062573769278</v>
      </c>
      <c r="AZ241" s="135">
        <f t="shared" si="67"/>
        <v>0.3386353325265965</v>
      </c>
      <c r="BA241" s="135" t="str">
        <f t="shared" si="68"/>
        <v xml:space="preserve"> </v>
      </c>
      <c r="BB241" s="135"/>
      <c r="BC241" s="135">
        <v>7.5997296387375179</v>
      </c>
      <c r="BD241" s="135">
        <v>0.28996742134041997</v>
      </c>
      <c r="BE241" s="135">
        <f t="shared" si="69"/>
        <v>3.8154965390135893</v>
      </c>
      <c r="BF241" s="135">
        <v>7.8047675686905302</v>
      </c>
      <c r="BG241" s="135">
        <v>7.3946917087845048</v>
      </c>
      <c r="BH241" s="135">
        <f t="shared" si="70"/>
        <v>0.41007585990602546</v>
      </c>
      <c r="BI241" s="135" t="str">
        <f t="shared" si="71"/>
        <v xml:space="preserve"> </v>
      </c>
      <c r="BJ241" s="135"/>
    </row>
    <row r="242" spans="1:62" x14ac:dyDescent="0.25">
      <c r="A242" t="s">
        <v>123</v>
      </c>
      <c r="B242" s="135">
        <v>7.0341771464880711</v>
      </c>
      <c r="C242" s="135">
        <v>0.21970277773922481</v>
      </c>
      <c r="D242" s="135">
        <f t="shared" si="54"/>
        <v>3.1233614559865761</v>
      </c>
      <c r="E242" s="135">
        <v>7.1895304704729837</v>
      </c>
      <c r="F242" s="135">
        <v>6.8788238225031595</v>
      </c>
      <c r="G242" s="135">
        <f t="shared" si="55"/>
        <v>0.31070664796982417</v>
      </c>
      <c r="H242" s="135" t="str">
        <f t="shared" si="56"/>
        <v xml:space="preserve"> </v>
      </c>
      <c r="I242" s="135"/>
      <c r="J242" s="135">
        <v>4.2459897733472358</v>
      </c>
      <c r="K242" s="135">
        <v>3.5523175493959343E-2</v>
      </c>
      <c r="L242" s="135">
        <f t="shared" si="57"/>
        <v>0.8366288519332773</v>
      </c>
      <c r="M242" s="135">
        <v>4.2711084516282325</v>
      </c>
      <c r="N242" s="135">
        <v>4.2208710950662391</v>
      </c>
      <c r="O242" s="135">
        <f t="shared" si="58"/>
        <v>5.0237356561993352E-2</v>
      </c>
      <c r="P242" s="135" t="str">
        <f t="shared" si="59"/>
        <v xml:space="preserve"> </v>
      </c>
      <c r="Q242" s="135"/>
      <c r="R242" s="135">
        <v>5.9946028522527959</v>
      </c>
      <c r="S242" s="135">
        <v>0.39598614482745853</v>
      </c>
      <c r="T242" s="135">
        <f t="shared" si="60"/>
        <v>6.6057110802368726</v>
      </c>
      <c r="U242" s="135">
        <v>6.274607340516213</v>
      </c>
      <c r="V242" s="135">
        <v>5.7145983639893787</v>
      </c>
      <c r="W242" s="135">
        <f t="shared" si="61"/>
        <v>0.56000897652683435</v>
      </c>
      <c r="X242" s="135" t="str">
        <f t="shared" si="62"/>
        <v xml:space="preserve"> </v>
      </c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  <c r="AI242" s="135"/>
      <c r="AJ242" s="135"/>
      <c r="AK242" s="135"/>
      <c r="AL242" s="135"/>
      <c r="AM242" s="135">
        <v>7.4355401633610532</v>
      </c>
      <c r="AN242" s="135">
        <v>0.82042684874503724</v>
      </c>
      <c r="AO242" s="135">
        <f t="shared" si="63"/>
        <v>11.033856730244377</v>
      </c>
      <c r="AP242" s="135">
        <v>8.0156695515761758</v>
      </c>
      <c r="AQ242" s="135">
        <v>6.8554107751459306</v>
      </c>
      <c r="AR242" s="135">
        <f t="shared" si="64"/>
        <v>1.1602587764302452</v>
      </c>
      <c r="AS242" s="135" t="str">
        <f t="shared" si="65"/>
        <v xml:space="preserve"> </v>
      </c>
      <c r="AT242" s="135"/>
      <c r="AU242" s="135">
        <v>4.4142034633037817</v>
      </c>
      <c r="AV242" s="135">
        <v>0.61201109894053829</v>
      </c>
      <c r="AW242" s="135">
        <f t="shared" si="66"/>
        <v>13.864587439802392</v>
      </c>
      <c r="AX242" s="135">
        <v>4.8469606615260687</v>
      </c>
      <c r="AY242" s="135">
        <v>3.9814462650814941</v>
      </c>
      <c r="AZ242" s="135">
        <f t="shared" si="67"/>
        <v>0.86551439644457462</v>
      </c>
      <c r="BA242" s="135" t="str">
        <f t="shared" si="68"/>
        <v xml:space="preserve"> </v>
      </c>
      <c r="BB242" s="135"/>
      <c r="BC242" s="135">
        <v>6.4958739051231333</v>
      </c>
      <c r="BD242" s="135">
        <v>0.44809386207968255</v>
      </c>
      <c r="BE242" s="135">
        <f t="shared" si="69"/>
        <v>6.8981305460114006</v>
      </c>
      <c r="BF242" s="135">
        <v>6.8127241136077306</v>
      </c>
      <c r="BG242" s="135">
        <v>6.179023696638537</v>
      </c>
      <c r="BH242" s="135">
        <f t="shared" si="70"/>
        <v>0.63370041696919355</v>
      </c>
      <c r="BI242" s="135" t="str">
        <f t="shared" si="71"/>
        <v xml:space="preserve"> </v>
      </c>
      <c r="BJ242" s="135"/>
    </row>
    <row r="243" spans="1:62" x14ac:dyDescent="0.25">
      <c r="A243" t="s">
        <v>125</v>
      </c>
      <c r="B243" s="135">
        <v>18.366262940912687</v>
      </c>
      <c r="C243" s="135">
        <v>0.57037598220530117</v>
      </c>
      <c r="D243" s="135">
        <f t="shared" si="54"/>
        <v>3.1055636306650691</v>
      </c>
      <c r="E243" s="135">
        <v>18.769579665756037</v>
      </c>
      <c r="F243" s="135">
        <v>17.962946216069337</v>
      </c>
      <c r="G243" s="135">
        <f t="shared" si="55"/>
        <v>0.80663344968670003</v>
      </c>
      <c r="H243" s="135" t="str">
        <f t="shared" si="56"/>
        <v xml:space="preserve"> </v>
      </c>
      <c r="I243" s="135"/>
      <c r="J243" s="135">
        <v>12.763778141225322</v>
      </c>
      <c r="K243" s="135">
        <v>0.30939678085254796</v>
      </c>
      <c r="L243" s="135">
        <f t="shared" si="57"/>
        <v>2.4240219269656302</v>
      </c>
      <c r="M243" s="135">
        <v>12.982554703043451</v>
      </c>
      <c r="N243" s="135">
        <v>12.545001579407192</v>
      </c>
      <c r="O243" s="135">
        <f t="shared" si="58"/>
        <v>0.43755312363625976</v>
      </c>
      <c r="P243" s="135" t="str">
        <f t="shared" si="59"/>
        <v xml:space="preserve"> </v>
      </c>
      <c r="Q243" s="135"/>
      <c r="R243" s="135">
        <v>12.045342319327835</v>
      </c>
      <c r="S243" s="135">
        <v>0.56110528290853223</v>
      </c>
      <c r="T243" s="135">
        <f t="shared" si="60"/>
        <v>4.6582759379796812</v>
      </c>
      <c r="U243" s="135">
        <v>12.442103669832058</v>
      </c>
      <c r="V243" s="135">
        <v>11.648580968823612</v>
      </c>
      <c r="W243" s="135">
        <f t="shared" si="61"/>
        <v>0.79352270100844535</v>
      </c>
      <c r="X243" s="135" t="str">
        <f t="shared" si="62"/>
        <v xml:space="preserve"> </v>
      </c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  <c r="AI243" s="135"/>
      <c r="AJ243" s="135"/>
      <c r="AK243" s="135"/>
      <c r="AL243" s="135"/>
      <c r="AM243" s="135">
        <v>17.716576217590458</v>
      </c>
      <c r="AN243" s="135">
        <v>0.94360820881687779</v>
      </c>
      <c r="AO243" s="135">
        <f t="shared" si="63"/>
        <v>5.3261318509159059</v>
      </c>
      <c r="AP243" s="135">
        <v>18.383807980828134</v>
      </c>
      <c r="AQ243" s="135">
        <v>17.049344454352784</v>
      </c>
      <c r="AR243" s="135">
        <f t="shared" si="64"/>
        <v>1.3344635264753499</v>
      </c>
      <c r="AS243" s="135" t="str">
        <f t="shared" si="65"/>
        <v xml:space="preserve"> </v>
      </c>
      <c r="AT243" s="135"/>
      <c r="AU243" s="135">
        <v>12.144984533381557</v>
      </c>
      <c r="AV243" s="135">
        <v>1.0198126500492324</v>
      </c>
      <c r="AW243" s="135">
        <f t="shared" si="66"/>
        <v>8.39698599241677</v>
      </c>
      <c r="AX243" s="135">
        <v>12.866100973771172</v>
      </c>
      <c r="AY243" s="135">
        <v>11.423868092991944</v>
      </c>
      <c r="AZ243" s="135">
        <f t="shared" si="67"/>
        <v>1.442232880779228</v>
      </c>
      <c r="BA243" s="135" t="str">
        <f t="shared" si="68"/>
        <v xml:space="preserve"> </v>
      </c>
      <c r="BB243" s="135"/>
      <c r="BC243" s="135">
        <v>11.978922121049141</v>
      </c>
      <c r="BD243" s="135">
        <v>0.16383954864966296</v>
      </c>
      <c r="BE243" s="135">
        <f t="shared" si="69"/>
        <v>1.3677319795056277</v>
      </c>
      <c r="BF243" s="135">
        <v>12.094774176925807</v>
      </c>
      <c r="BG243" s="135">
        <v>11.863070065172476</v>
      </c>
      <c r="BH243" s="135">
        <f t="shared" si="70"/>
        <v>0.23170411175333072</v>
      </c>
      <c r="BI243" s="135" t="str">
        <f t="shared" si="71"/>
        <v xml:space="preserve"> </v>
      </c>
      <c r="BJ243" s="135"/>
    </row>
    <row r="244" spans="1:62" x14ac:dyDescent="0.25">
      <c r="A244" s="118" t="s">
        <v>126</v>
      </c>
      <c r="B244" s="135">
        <v>13.70324770946953</v>
      </c>
      <c r="C244" s="135">
        <v>0.3151617679745809</v>
      </c>
      <c r="D244" s="135">
        <f t="shared" si="54"/>
        <v>2.2999056475990773</v>
      </c>
      <c r="E244" s="135">
        <v>13.926100732775136</v>
      </c>
      <c r="F244" s="135">
        <v>13.480394686163923</v>
      </c>
      <c r="G244" s="135">
        <f t="shared" si="55"/>
        <v>0.44570604661121394</v>
      </c>
      <c r="H244" s="135" t="str">
        <f t="shared" si="56"/>
        <v xml:space="preserve"> </v>
      </c>
      <c r="I244" s="135"/>
      <c r="J244" s="135">
        <v>6.3413085417698136</v>
      </c>
      <c r="K244" s="135">
        <v>1.4492659092139988</v>
      </c>
      <c r="L244" s="135">
        <f t="shared" si="57"/>
        <v>22.854366723646585</v>
      </c>
      <c r="M244" s="135">
        <v>7.3660942939175191</v>
      </c>
      <c r="N244" s="135">
        <v>5.3165227896221081</v>
      </c>
      <c r="O244" s="135">
        <f t="shared" si="58"/>
        <v>2.049571504295411</v>
      </c>
      <c r="P244" s="137" t="s">
        <v>148</v>
      </c>
      <c r="Q244" s="137"/>
      <c r="R244" s="135">
        <v>15.828169210554393</v>
      </c>
      <c r="S244" s="135">
        <v>2.4383239036645983</v>
      </c>
      <c r="T244" s="135">
        <f t="shared" si="60"/>
        <v>15.404964852401868</v>
      </c>
      <c r="U244" s="135">
        <v>17.552324577564899</v>
      </c>
      <c r="V244" s="135">
        <v>14.104013843543884</v>
      </c>
      <c r="W244" s="135">
        <f t="shared" si="61"/>
        <v>3.4483107340210157</v>
      </c>
      <c r="X244" s="135" t="str">
        <f t="shared" si="62"/>
        <v xml:space="preserve"> </v>
      </c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  <c r="AI244" s="135"/>
      <c r="AJ244" s="135"/>
      <c r="AK244" s="135"/>
      <c r="AL244" s="135"/>
      <c r="AM244" s="181">
        <v>12.768188778027991</v>
      </c>
      <c r="AN244" s="181">
        <v>1.0498530373566803</v>
      </c>
      <c r="AO244" s="135">
        <f t="shared" si="63"/>
        <v>8.2224116169343393</v>
      </c>
      <c r="AP244" s="181">
        <v>13.510546979992201</v>
      </c>
      <c r="AQ244" s="181">
        <v>12.025830576063779</v>
      </c>
      <c r="AR244" s="135">
        <f t="shared" si="64"/>
        <v>1.484716403928422</v>
      </c>
      <c r="AS244" s="135" t="str">
        <f t="shared" si="65"/>
        <v xml:space="preserve"> </v>
      </c>
      <c r="AT244" s="135"/>
      <c r="AU244" s="181">
        <v>7.3902043857531003</v>
      </c>
      <c r="AV244" s="181">
        <v>1.0824972497042278</v>
      </c>
      <c r="AW244" s="181">
        <f t="shared" si="66"/>
        <v>14.647730877255238</v>
      </c>
      <c r="AX244" s="181">
        <v>8.1556455316347485</v>
      </c>
      <c r="AY244" s="181">
        <v>6.6247632398714522</v>
      </c>
      <c r="AZ244" s="135">
        <f t="shared" si="67"/>
        <v>1.5308822917632963</v>
      </c>
      <c r="BA244" s="135" t="str">
        <f t="shared" si="68"/>
        <v xml:space="preserve"> </v>
      </c>
      <c r="BB244" s="135"/>
      <c r="BC244" s="181">
        <v>11.562666443391011</v>
      </c>
      <c r="BD244" s="181">
        <v>7.0185056547473326E-2</v>
      </c>
      <c r="BE244" s="135">
        <f t="shared" si="69"/>
        <v>0.60699715667738308</v>
      </c>
      <c r="BF244" s="181">
        <v>11.612294772813502</v>
      </c>
      <c r="BG244" s="181">
        <v>11.51303811396852</v>
      </c>
      <c r="BH244" s="135">
        <f t="shared" si="70"/>
        <v>9.9256658844982582E-2</v>
      </c>
      <c r="BI244" s="135" t="str">
        <f t="shared" si="71"/>
        <v xml:space="preserve"> </v>
      </c>
      <c r="BJ244" s="135"/>
    </row>
    <row r="245" spans="1:62" x14ac:dyDescent="0.25">
      <c r="A245">
        <v>182</v>
      </c>
      <c r="B245" s="135">
        <v>3.6597267860636755</v>
      </c>
      <c r="C245" s="135">
        <v>0.3967582211361394</v>
      </c>
      <c r="D245" s="135">
        <f t="shared" si="54"/>
        <v>10.841197836051695</v>
      </c>
      <c r="E245" s="135">
        <v>4.1183171398672016</v>
      </c>
      <c r="F245" s="135">
        <v>3.0241765923153836</v>
      </c>
      <c r="G245" s="135">
        <f t="shared" si="55"/>
        <v>1.094140547551818</v>
      </c>
      <c r="H245" s="135" t="str">
        <f t="shared" si="56"/>
        <v xml:space="preserve"> </v>
      </c>
      <c r="I245" s="135"/>
      <c r="J245" s="135">
        <v>2.422419437961171</v>
      </c>
      <c r="K245" s="135">
        <v>0.28117518925654372</v>
      </c>
      <c r="L245" s="135">
        <f t="shared" si="57"/>
        <v>11.607204964190462</v>
      </c>
      <c r="M245" s="135">
        <v>2.7778637546307086</v>
      </c>
      <c r="N245" s="135">
        <v>1.8617604972066266</v>
      </c>
      <c r="O245" s="135">
        <f t="shared" si="58"/>
        <v>0.91610325742408194</v>
      </c>
      <c r="P245" s="135" t="str">
        <f t="shared" si="59"/>
        <v xml:space="preserve"> </v>
      </c>
      <c r="Q245" s="135"/>
      <c r="R245" s="135">
        <v>2.6602107984203855</v>
      </c>
      <c r="S245" s="135">
        <v>0.51472517010935903</v>
      </c>
      <c r="T245" s="135">
        <f t="shared" si="60"/>
        <v>19.349036941546107</v>
      </c>
      <c r="U245" s="135">
        <v>3.4954139405999638</v>
      </c>
      <c r="V245" s="135">
        <v>2.210370195447843</v>
      </c>
      <c r="W245" s="135">
        <f t="shared" si="61"/>
        <v>1.2850437451521208</v>
      </c>
      <c r="X245" s="135" t="str">
        <f t="shared" si="62"/>
        <v xml:space="preserve"> </v>
      </c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  <c r="AI245" s="135"/>
      <c r="AJ245" s="135"/>
      <c r="AK245" s="135"/>
      <c r="AL245" s="135"/>
      <c r="AM245" s="135">
        <v>3.0893486013193647</v>
      </c>
      <c r="AN245" s="135">
        <v>0.53487217337438775</v>
      </c>
      <c r="AO245" s="135">
        <f t="shared" si="63"/>
        <v>17.31342889390859</v>
      </c>
      <c r="AP245" s="135">
        <v>3.7449968364096677</v>
      </c>
      <c r="AQ245" s="135">
        <v>2.1658405326966554</v>
      </c>
      <c r="AR245" s="135">
        <f t="shared" si="64"/>
        <v>1.5791563037130123</v>
      </c>
      <c r="AS245" s="135" t="str">
        <f t="shared" si="65"/>
        <v xml:space="preserve"> </v>
      </c>
      <c r="AT245" s="135"/>
      <c r="AU245" s="135">
        <v>1.8509908407244835</v>
      </c>
      <c r="AV245" s="135">
        <v>0.66245923978503496</v>
      </c>
      <c r="AW245" s="135">
        <f t="shared" si="66"/>
        <v>35.789439105260314</v>
      </c>
      <c r="AX245" s="135">
        <v>2.3648326177418881</v>
      </c>
      <c r="AY245" s="135">
        <v>0.40763668475989662</v>
      </c>
      <c r="AZ245" s="135">
        <f t="shared" si="67"/>
        <v>1.9571959329819915</v>
      </c>
      <c r="BA245" s="135" t="str">
        <f t="shared" si="68"/>
        <v>yes</v>
      </c>
      <c r="BB245" s="135"/>
      <c r="BC245" s="135">
        <v>2.6624691852789946</v>
      </c>
      <c r="BD245" s="135">
        <v>0.5572449038231333</v>
      </c>
      <c r="BE245" s="135">
        <f t="shared" si="69"/>
        <v>20.929628290317311</v>
      </c>
      <c r="BF245" s="135">
        <v>3.7801382730640309</v>
      </c>
      <c r="BG245" s="135">
        <v>1.9550940478313155</v>
      </c>
      <c r="BH245" s="135">
        <f t="shared" si="70"/>
        <v>1.8250442252327155</v>
      </c>
      <c r="BI245" s="135" t="str">
        <f t="shared" si="71"/>
        <v xml:space="preserve"> </v>
      </c>
      <c r="BJ245" s="135"/>
    </row>
    <row r="246" spans="1:62" x14ac:dyDescent="0.25">
      <c r="A246" t="s">
        <v>116</v>
      </c>
      <c r="B246" s="135">
        <v>3.128589215666389</v>
      </c>
      <c r="C246" s="135">
        <v>0.14766174802595167</v>
      </c>
      <c r="D246" s="135">
        <f t="shared" si="54"/>
        <v>4.7197550668057175</v>
      </c>
      <c r="E246" s="135">
        <v>3.2330018390173945</v>
      </c>
      <c r="F246" s="135">
        <v>3.0241765923153836</v>
      </c>
      <c r="G246" s="135">
        <f t="shared" si="55"/>
        <v>0.20882524670201086</v>
      </c>
      <c r="H246" s="135" t="str">
        <f t="shared" si="56"/>
        <v xml:space="preserve"> </v>
      </c>
      <c r="I246" s="135"/>
      <c r="J246" s="135">
        <v>2.0287756531351442</v>
      </c>
      <c r="K246" s="135">
        <v>0.23619509863596447</v>
      </c>
      <c r="L246" s="135">
        <f t="shared" si="57"/>
        <v>11.642248282650829</v>
      </c>
      <c r="M246" s="135">
        <v>2.1957908090636615</v>
      </c>
      <c r="N246" s="135">
        <v>1.8617604972066266</v>
      </c>
      <c r="O246" s="135">
        <f t="shared" si="58"/>
        <v>0.33403031185703491</v>
      </c>
      <c r="P246" s="135" t="str">
        <f t="shared" si="59"/>
        <v xml:space="preserve"> </v>
      </c>
      <c r="Q246" s="135"/>
      <c r="R246" s="135">
        <v>2.3645991594421769</v>
      </c>
      <c r="S246" s="135">
        <v>0.19034670381154253</v>
      </c>
      <c r="T246" s="135">
        <f t="shared" si="60"/>
        <v>8.0498507770951946</v>
      </c>
      <c r="U246" s="135">
        <v>2.4991946044838285</v>
      </c>
      <c r="V246" s="135">
        <v>2.2300037144005254</v>
      </c>
      <c r="W246" s="135">
        <f t="shared" si="61"/>
        <v>0.2691908900833031</v>
      </c>
      <c r="X246" s="135" t="str">
        <f t="shared" si="62"/>
        <v xml:space="preserve"> </v>
      </c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  <c r="AI246" s="135"/>
      <c r="AJ246" s="135"/>
      <c r="AK246" s="135"/>
      <c r="AL246" s="135"/>
      <c r="AM246" s="135">
        <v>2.4426949400211377</v>
      </c>
      <c r="AN246" s="135">
        <v>0.39153125764104735</v>
      </c>
      <c r="AO246" s="135">
        <f t="shared" si="63"/>
        <v>16.028659626144691</v>
      </c>
      <c r="AP246" s="135">
        <v>2.71954934734562</v>
      </c>
      <c r="AQ246" s="135">
        <v>2.1658405326966554</v>
      </c>
      <c r="AR246" s="135">
        <f t="shared" si="64"/>
        <v>0.5537088146489646</v>
      </c>
      <c r="AS246" s="135" t="str">
        <f t="shared" si="65"/>
        <v xml:space="preserve"> </v>
      </c>
      <c r="AT246" s="135"/>
      <c r="AU246" s="135">
        <v>1.0667843485927235</v>
      </c>
      <c r="AV246" s="135">
        <v>0.9321755657989258</v>
      </c>
      <c r="AW246" s="137">
        <f t="shared" si="66"/>
        <v>87.381818736713711</v>
      </c>
      <c r="AX246" s="135">
        <v>1.7259320124255506</v>
      </c>
      <c r="AY246" s="135">
        <v>0.40763668475989662</v>
      </c>
      <c r="AZ246" s="135">
        <f t="shared" si="67"/>
        <v>1.3182953276656539</v>
      </c>
      <c r="BA246" s="137" t="str">
        <f t="shared" si="68"/>
        <v>yes</v>
      </c>
      <c r="BB246" s="135"/>
      <c r="BC246" s="135">
        <v>2.9582077715710895</v>
      </c>
      <c r="BD246" s="135">
        <v>1.1623852625394357</v>
      </c>
      <c r="BE246" s="135">
        <f t="shared" si="69"/>
        <v>39.293563951463042</v>
      </c>
      <c r="BF246" s="135">
        <v>3.7801382730640309</v>
      </c>
      <c r="BG246" s="135">
        <v>2.1362772700781476</v>
      </c>
      <c r="BH246" s="135">
        <f t="shared" si="70"/>
        <v>1.6438610029858833</v>
      </c>
      <c r="BI246" s="135" t="str">
        <f t="shared" si="71"/>
        <v xml:space="preserve"> </v>
      </c>
      <c r="BJ246" s="135"/>
    </row>
    <row r="247" spans="1:62" x14ac:dyDescent="0.25">
      <c r="A247" t="s">
        <v>113</v>
      </c>
      <c r="B247" s="135">
        <v>3.9152768170753696</v>
      </c>
      <c r="C247" s="135">
        <v>0.11526947700185172</v>
      </c>
      <c r="D247" s="135">
        <f t="shared" si="54"/>
        <v>2.9440952041790909</v>
      </c>
      <c r="E247" s="135">
        <v>3.9967846459272023</v>
      </c>
      <c r="F247" s="135">
        <v>3.8337689882235373</v>
      </c>
      <c r="G247" s="135">
        <f t="shared" si="55"/>
        <v>0.163015657703665</v>
      </c>
      <c r="H247" s="135" t="str">
        <f t="shared" si="56"/>
        <v xml:space="preserve"> </v>
      </c>
      <c r="I247" s="135"/>
      <c r="J247" s="135">
        <v>2.7083474210045342</v>
      </c>
      <c r="K247" s="135">
        <v>9.8310941820574357E-2</v>
      </c>
      <c r="L247" s="135">
        <f t="shared" si="57"/>
        <v>3.6299235858046064</v>
      </c>
      <c r="M247" s="135">
        <v>2.7778637546307086</v>
      </c>
      <c r="N247" s="135">
        <v>2.6388310873783594</v>
      </c>
      <c r="O247" s="135">
        <f t="shared" si="58"/>
        <v>0.1390326672523492</v>
      </c>
      <c r="P247" s="135" t="str">
        <f t="shared" si="59"/>
        <v xml:space="preserve"> </v>
      </c>
      <c r="Q247" s="135"/>
      <c r="R247" s="135">
        <v>2.5948982015522963</v>
      </c>
      <c r="S247" s="135">
        <v>3.6460850639755578E-2</v>
      </c>
      <c r="T247" s="135">
        <f t="shared" si="60"/>
        <v>1.4050975339974532</v>
      </c>
      <c r="U247" s="135">
        <v>2.620679916287461</v>
      </c>
      <c r="V247" s="135">
        <v>2.5691164868171321</v>
      </c>
      <c r="W247" s="135">
        <f t="shared" si="61"/>
        <v>5.1563429470328881E-2</v>
      </c>
      <c r="X247" s="135" t="str">
        <f t="shared" si="62"/>
        <v xml:space="preserve"> </v>
      </c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  <c r="AI247" s="135"/>
      <c r="AJ247" s="135"/>
      <c r="AK247" s="135"/>
      <c r="AL247" s="135"/>
      <c r="AM247" s="135">
        <v>3.5518559504575715</v>
      </c>
      <c r="AN247" s="135">
        <v>1.5218270852976546E-2</v>
      </c>
      <c r="AO247" s="135">
        <f t="shared" si="63"/>
        <v>0.42845968601333723</v>
      </c>
      <c r="AP247" s="135">
        <v>3.5626168929756465</v>
      </c>
      <c r="AQ247" s="135">
        <v>3.5410950079394965</v>
      </c>
      <c r="AR247" s="135">
        <f t="shared" si="64"/>
        <v>2.1521885036150046E-2</v>
      </c>
      <c r="AS247" s="135" t="str">
        <f t="shared" si="65"/>
        <v xml:space="preserve"> </v>
      </c>
      <c r="AT247" s="135"/>
      <c r="AU247" s="135">
        <v>2.3541117334992419</v>
      </c>
      <c r="AV247" s="135">
        <v>1.5161619896638849E-2</v>
      </c>
      <c r="AW247" s="135">
        <f t="shared" si="66"/>
        <v>0.64404844005012618</v>
      </c>
      <c r="AX247" s="135">
        <v>2.3648326177418881</v>
      </c>
      <c r="AY247" s="135">
        <v>2.3433908492565956</v>
      </c>
      <c r="AZ247" s="135">
        <f t="shared" si="67"/>
        <v>2.1441768485292556E-2</v>
      </c>
      <c r="BA247" s="135" t="str">
        <f t="shared" si="68"/>
        <v xml:space="preserve"> </v>
      </c>
      <c r="BB247" s="135"/>
      <c r="BC247" s="135">
        <v>2.5751500664604086</v>
      </c>
      <c r="BD247" s="135">
        <v>1.2179957219335374E-4</v>
      </c>
      <c r="BE247" s="135">
        <f t="shared" si="69"/>
        <v>4.7298048288412766E-3</v>
      </c>
      <c r="BF247" s="135">
        <v>2.5752361917525803</v>
      </c>
      <c r="BG247" s="135">
        <v>2.5750639411682372</v>
      </c>
      <c r="BH247" s="135">
        <f t="shared" si="70"/>
        <v>1.7225058434311435E-4</v>
      </c>
      <c r="BI247" s="135" t="str">
        <f t="shared" si="71"/>
        <v xml:space="preserve"> </v>
      </c>
      <c r="BJ247" s="135"/>
    </row>
    <row r="248" spans="1:62" x14ac:dyDescent="0.25">
      <c r="A248" t="s">
        <v>114</v>
      </c>
      <c r="B248" s="135">
        <v>3.5278920316868536</v>
      </c>
      <c r="C248" s="135">
        <v>4.4370565705080002E-3</v>
      </c>
      <c r="D248" s="135">
        <f t="shared" si="54"/>
        <v>0.12577075859054654</v>
      </c>
      <c r="E248" s="135">
        <v>3.5310295044761593</v>
      </c>
      <c r="F248" s="135">
        <v>3.5247545588975484</v>
      </c>
      <c r="G248" s="135">
        <f t="shared" si="55"/>
        <v>6.2749455786108577E-3</v>
      </c>
      <c r="H248" s="135" t="str">
        <f t="shared" si="56"/>
        <v xml:space="preserve"> </v>
      </c>
      <c r="I248" s="135"/>
      <c r="J248" s="135">
        <v>2.4913962213758598</v>
      </c>
      <c r="K248" s="135">
        <v>7.4658834968906714E-3</v>
      </c>
      <c r="L248" s="135">
        <f t="shared" si="57"/>
        <v>0.29966664606915389</v>
      </c>
      <c r="M248" s="135">
        <v>2.4966753982241334</v>
      </c>
      <c r="N248" s="135">
        <v>2.4861170445275858</v>
      </c>
      <c r="O248" s="135">
        <f t="shared" si="58"/>
        <v>1.0558353696547673E-2</v>
      </c>
      <c r="P248" s="135" t="str">
        <f t="shared" si="59"/>
        <v xml:space="preserve"> </v>
      </c>
      <c r="Q248" s="135"/>
      <c r="R248" s="135">
        <v>2.2284659921686378</v>
      </c>
      <c r="S248" s="135">
        <v>2.5591321144518248E-2</v>
      </c>
      <c r="T248" s="135">
        <f t="shared" si="60"/>
        <v>1.1483828442727988</v>
      </c>
      <c r="U248" s="135">
        <v>2.2465617888894327</v>
      </c>
      <c r="V248" s="135">
        <v>2.210370195447843</v>
      </c>
      <c r="W248" s="135">
        <f t="shared" si="61"/>
        <v>3.6191593441589731E-2</v>
      </c>
      <c r="X248" s="135" t="str">
        <f t="shared" si="62"/>
        <v xml:space="preserve"> </v>
      </c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  <c r="AI248" s="135"/>
      <c r="AJ248" s="135"/>
      <c r="AK248" s="135"/>
      <c r="AL248" s="135"/>
      <c r="AM248" s="135">
        <v>3.1365006424405184</v>
      </c>
      <c r="AN248" s="135">
        <v>7.0398868657062616E-2</v>
      </c>
      <c r="AO248" s="135">
        <f t="shared" si="63"/>
        <v>2.2445035624888345</v>
      </c>
      <c r="AP248" s="135">
        <v>3.1862801598557771</v>
      </c>
      <c r="AQ248" s="135">
        <v>3.0867211250252597</v>
      </c>
      <c r="AR248" s="135">
        <f t="shared" si="64"/>
        <v>9.9559034830517312E-2</v>
      </c>
      <c r="AS248" s="135" t="str">
        <f t="shared" si="65"/>
        <v xml:space="preserve"> </v>
      </c>
      <c r="AT248" s="135"/>
      <c r="AU248" s="135">
        <v>2.0416365011086346</v>
      </c>
      <c r="AV248" s="135">
        <v>0.19196330564119468</v>
      </c>
      <c r="AW248" s="135">
        <f t="shared" si="66"/>
        <v>9.4024232784316002</v>
      </c>
      <c r="AX248" s="135">
        <v>2.1773750562665088</v>
      </c>
      <c r="AY248" s="135">
        <v>1.9058979459507603</v>
      </c>
      <c r="AZ248" s="135">
        <f t="shared" si="67"/>
        <v>0.2714771103157485</v>
      </c>
      <c r="BA248" s="135" t="str">
        <f t="shared" si="68"/>
        <v xml:space="preserve"> </v>
      </c>
      <c r="BB248" s="135"/>
      <c r="BC248" s="135">
        <v>2.3539579038635505</v>
      </c>
      <c r="BD248" s="135">
        <v>0.56407867474121454</v>
      </c>
      <c r="BE248" s="135">
        <f t="shared" si="69"/>
        <v>23.96298904986331</v>
      </c>
      <c r="BF248" s="135">
        <v>2.7528217598957854</v>
      </c>
      <c r="BG248" s="135">
        <v>1.9550940478313155</v>
      </c>
      <c r="BH248" s="135">
        <f t="shared" si="70"/>
        <v>0.79772771206446991</v>
      </c>
      <c r="BI248" s="135" t="str">
        <f t="shared" si="71"/>
        <v xml:space="preserve"> </v>
      </c>
      <c r="BJ248" s="135"/>
    </row>
    <row r="249" spans="1:62" x14ac:dyDescent="0.25">
      <c r="A249" s="118" t="s">
        <v>117</v>
      </c>
      <c r="B249" s="135">
        <v>4.0671490798260894</v>
      </c>
      <c r="C249" s="135">
        <v>7.2362564470524623E-2</v>
      </c>
      <c r="D249" s="135">
        <f t="shared" si="54"/>
        <v>1.7791962637774477</v>
      </c>
      <c r="E249" s="135">
        <v>4.1183171398672016</v>
      </c>
      <c r="F249" s="135">
        <v>4.0159810197849781</v>
      </c>
      <c r="G249" s="135">
        <f t="shared" si="55"/>
        <v>0.10233612008222348</v>
      </c>
      <c r="H249" s="135" t="str">
        <f t="shared" si="56"/>
        <v xml:space="preserve"> </v>
      </c>
      <c r="I249" s="135"/>
      <c r="J249" s="135">
        <v>2.4611584563291453</v>
      </c>
      <c r="K249" s="135">
        <v>4.4384749959482689E-2</v>
      </c>
      <c r="L249" s="135">
        <f t="shared" si="57"/>
        <v>1.8034088721651513</v>
      </c>
      <c r="M249" s="135">
        <v>2.4925432140067536</v>
      </c>
      <c r="N249" s="135">
        <v>2.4297736986515375</v>
      </c>
      <c r="O249" s="135">
        <f t="shared" si="58"/>
        <v>6.2769515355216132E-2</v>
      </c>
      <c r="P249" s="135" t="str">
        <f t="shared" si="59"/>
        <v xml:space="preserve"> </v>
      </c>
      <c r="Q249" s="135"/>
      <c r="R249" s="135">
        <v>3.4528798405184311</v>
      </c>
      <c r="S249" s="135">
        <v>6.0152301198649845E-2</v>
      </c>
      <c r="T249" s="135">
        <f t="shared" si="60"/>
        <v>1.7420907757281907</v>
      </c>
      <c r="U249" s="135">
        <v>3.4954139405999638</v>
      </c>
      <c r="V249" s="135">
        <v>3.4103457404368984</v>
      </c>
      <c r="W249" s="135">
        <f t="shared" si="61"/>
        <v>8.5068200163065377E-2</v>
      </c>
      <c r="X249" s="135" t="str">
        <f t="shared" si="62"/>
        <v xml:space="preserve"> </v>
      </c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  <c r="AI249" s="135"/>
      <c r="AJ249" s="135"/>
      <c r="AK249" s="135"/>
      <c r="AL249" s="135"/>
      <c r="AM249" s="181">
        <v>3.5309578745427448</v>
      </c>
      <c r="AN249" s="181">
        <v>0.30269680274845889</v>
      </c>
      <c r="AO249" s="181">
        <f t="shared" si="63"/>
        <v>8.5726540361985428</v>
      </c>
      <c r="AP249" s="181">
        <v>3.7449968364096677</v>
      </c>
      <c r="AQ249" s="181">
        <v>3.3169189126758223</v>
      </c>
      <c r="AR249" s="135">
        <f t="shared" si="64"/>
        <v>0.42807792373384546</v>
      </c>
      <c r="AS249" s="135" t="str">
        <f t="shared" si="65"/>
        <v xml:space="preserve"> </v>
      </c>
      <c r="AT249" s="135"/>
      <c r="AU249" s="181">
        <v>2.1134115716102322</v>
      </c>
      <c r="AV249" s="181">
        <v>0.34044622941333785</v>
      </c>
      <c r="AW249" s="181">
        <f t="shared" si="66"/>
        <v>16.108846662268817</v>
      </c>
      <c r="AX249" s="181">
        <v>2.3541434090577962</v>
      </c>
      <c r="AY249" s="181">
        <v>1.8726797341626678</v>
      </c>
      <c r="AZ249" s="135">
        <f t="shared" si="67"/>
        <v>0.48146367489512842</v>
      </c>
      <c r="BA249" s="135" t="str">
        <f t="shared" si="68"/>
        <v xml:space="preserve"> </v>
      </c>
      <c r="BB249" s="135"/>
      <c r="BC249" s="181">
        <v>3.0477245513049032</v>
      </c>
      <c r="BD249" s="181">
        <v>8.1161267329498743E-2</v>
      </c>
      <c r="BE249" s="135">
        <f t="shared" si="69"/>
        <v>2.6630118950463886</v>
      </c>
      <c r="BF249" s="181">
        <v>3.105114233803282</v>
      </c>
      <c r="BG249" s="181">
        <v>2.9903348688065243</v>
      </c>
      <c r="BH249" s="135">
        <f t="shared" si="70"/>
        <v>0.11477936499675767</v>
      </c>
      <c r="BI249" s="135" t="str">
        <f t="shared" si="71"/>
        <v xml:space="preserve"> </v>
      </c>
      <c r="BJ249" s="135"/>
    </row>
    <row r="250" spans="1:62" x14ac:dyDescent="0.25">
      <c r="A250">
        <v>183</v>
      </c>
      <c r="B250" s="135">
        <v>29.794165744548618</v>
      </c>
      <c r="C250" s="135">
        <v>18.169912992512881</v>
      </c>
      <c r="D250" s="135">
        <f t="shared" si="54"/>
        <v>60.984802018956998</v>
      </c>
      <c r="E250" s="135">
        <v>63.140059912026253</v>
      </c>
      <c r="F250" s="135">
        <v>10.780118819788575</v>
      </c>
      <c r="G250" s="135">
        <f t="shared" si="55"/>
        <v>52.359941092237676</v>
      </c>
      <c r="H250" s="135" t="str">
        <f t="shared" si="56"/>
        <v>yes</v>
      </c>
      <c r="I250" s="135"/>
      <c r="J250" s="135">
        <v>21.392742206508554</v>
      </c>
      <c r="K250" s="135">
        <v>14.036870909084117</v>
      </c>
      <c r="L250" s="135">
        <f t="shared" si="57"/>
        <v>65.61510802861693</v>
      </c>
      <c r="M250" s="135">
        <v>48.364135873131566</v>
      </c>
      <c r="N250" s="135">
        <v>6.74934222214456</v>
      </c>
      <c r="O250" s="135">
        <f t="shared" si="58"/>
        <v>41.614793650987004</v>
      </c>
      <c r="P250" s="135" t="str">
        <f t="shared" si="59"/>
        <v>yes</v>
      </c>
      <c r="Q250" s="135"/>
      <c r="R250" s="135">
        <v>18.063060606786131</v>
      </c>
      <c r="S250" s="135">
        <v>9.098001957207412</v>
      </c>
      <c r="T250" s="135">
        <f t="shared" si="60"/>
        <v>50.367997734500072</v>
      </c>
      <c r="U250" s="135">
        <v>31.768236683623563</v>
      </c>
      <c r="V250" s="135">
        <v>7.8830994442153894</v>
      </c>
      <c r="W250" s="135">
        <f t="shared" si="61"/>
        <v>23.885137239408174</v>
      </c>
      <c r="X250" s="135" t="str">
        <f t="shared" si="62"/>
        <v>yes</v>
      </c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  <c r="AI250" s="135"/>
      <c r="AJ250" s="135"/>
      <c r="AK250" s="135"/>
      <c r="AL250" s="135"/>
      <c r="AM250" s="135">
        <v>26.479429032570142</v>
      </c>
      <c r="AN250" s="135">
        <v>11.291392968034753</v>
      </c>
      <c r="AO250" s="135">
        <f t="shared" si="63"/>
        <v>42.64213157370633</v>
      </c>
      <c r="AP250" s="135">
        <v>34.678541201068313</v>
      </c>
      <c r="AQ250" s="135">
        <v>10.76074600002271</v>
      </c>
      <c r="AR250" s="135">
        <f t="shared" si="64"/>
        <v>23.917795201045603</v>
      </c>
      <c r="AS250" s="135" t="str">
        <f t="shared" si="65"/>
        <v>yes</v>
      </c>
      <c r="AT250" s="135"/>
      <c r="AU250" s="135">
        <v>17.435542914759214</v>
      </c>
      <c r="AV250" s="135">
        <v>7.5968049229269932</v>
      </c>
      <c r="AW250" s="135">
        <f t="shared" si="66"/>
        <v>43.570796504973103</v>
      </c>
      <c r="AX250" s="135">
        <v>24.892741644274558</v>
      </c>
      <c r="AY250" s="135">
        <v>7.4551441770381821</v>
      </c>
      <c r="AZ250" s="135">
        <f t="shared" si="67"/>
        <v>17.437597467236376</v>
      </c>
      <c r="BA250" s="135" t="str">
        <f t="shared" si="68"/>
        <v>yes</v>
      </c>
      <c r="BB250" s="135"/>
      <c r="BC250" s="135">
        <v>19.44435515329349</v>
      </c>
      <c r="BD250" s="135">
        <v>10.939726850513848</v>
      </c>
      <c r="BE250" s="135">
        <f t="shared" si="69"/>
        <v>56.261710734392111</v>
      </c>
      <c r="BF250" s="135">
        <v>33.735813060362432</v>
      </c>
      <c r="BG250" s="135">
        <v>7.107043919416733</v>
      </c>
      <c r="BH250" s="135">
        <f t="shared" si="70"/>
        <v>26.6287691409457</v>
      </c>
      <c r="BI250" s="135" t="str">
        <f t="shared" si="71"/>
        <v>yes</v>
      </c>
      <c r="BJ250" s="135"/>
    </row>
    <row r="251" spans="1:62" x14ac:dyDescent="0.25">
      <c r="A251" t="s">
        <v>118</v>
      </c>
      <c r="B251" s="135">
        <v>10.868785578384916</v>
      </c>
      <c r="C251" s="135">
        <v>0.12539373253852582</v>
      </c>
      <c r="D251" s="135">
        <f t="shared" si="54"/>
        <v>1.1537050909155862</v>
      </c>
      <c r="E251" s="135">
        <v>10.957452336981255</v>
      </c>
      <c r="F251" s="135">
        <v>10.780118819788575</v>
      </c>
      <c r="G251" s="135">
        <f t="shared" si="55"/>
        <v>0.17733351719268065</v>
      </c>
      <c r="H251" s="135" t="str">
        <f t="shared" si="56"/>
        <v xml:space="preserve"> </v>
      </c>
      <c r="I251" s="135"/>
      <c r="J251" s="135">
        <v>7.020118339047702</v>
      </c>
      <c r="K251" s="135">
        <v>0.38293525689113617</v>
      </c>
      <c r="L251" s="135">
        <f t="shared" si="57"/>
        <v>5.4548262350671761</v>
      </c>
      <c r="M251" s="135">
        <v>7.2908944559508431</v>
      </c>
      <c r="N251" s="135">
        <v>6.74934222214456</v>
      </c>
      <c r="O251" s="135">
        <f t="shared" si="58"/>
        <v>0.54155223380628303</v>
      </c>
      <c r="P251" s="135" t="str">
        <f t="shared" si="59"/>
        <v xml:space="preserve"> </v>
      </c>
      <c r="Q251" s="135"/>
      <c r="R251" s="135">
        <v>8.2746345645750097</v>
      </c>
      <c r="S251" s="135">
        <v>0.55371427735794243</v>
      </c>
      <c r="T251" s="135">
        <f t="shared" si="60"/>
        <v>6.6917067217503341</v>
      </c>
      <c r="U251" s="135">
        <v>8.6661696849346299</v>
      </c>
      <c r="V251" s="135">
        <v>7.8830994442153894</v>
      </c>
      <c r="W251" s="135">
        <f t="shared" si="61"/>
        <v>0.78307024071924047</v>
      </c>
      <c r="X251" s="135" t="str">
        <f t="shared" si="62"/>
        <v xml:space="preserve"> </v>
      </c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  <c r="AI251" s="135"/>
      <c r="AJ251" s="135"/>
      <c r="AK251" s="135"/>
      <c r="AL251" s="135"/>
      <c r="AM251" s="135">
        <v>11.948200188943698</v>
      </c>
      <c r="AN251" s="135">
        <v>1.6793138186688266</v>
      </c>
      <c r="AO251" s="135">
        <f t="shared" si="63"/>
        <v>14.054952144363838</v>
      </c>
      <c r="AP251" s="135">
        <v>13.135654377864688</v>
      </c>
      <c r="AQ251" s="135">
        <v>10.76074600002271</v>
      </c>
      <c r="AR251" s="135">
        <f t="shared" si="64"/>
        <v>2.3749083778419777</v>
      </c>
      <c r="AS251" s="135" t="str">
        <f t="shared" si="65"/>
        <v xml:space="preserve"> </v>
      </c>
      <c r="AT251" s="135"/>
      <c r="AU251" s="135">
        <v>8.3024370344914651</v>
      </c>
      <c r="AV251" s="135">
        <v>1.1982530503122844</v>
      </c>
      <c r="AW251" s="135">
        <f t="shared" si="66"/>
        <v>14.432546074535557</v>
      </c>
      <c r="AX251" s="135">
        <v>9.1497298919447481</v>
      </c>
      <c r="AY251" s="135">
        <v>7.4551441770381821</v>
      </c>
      <c r="AZ251" s="135">
        <f t="shared" si="67"/>
        <v>1.694585714906566</v>
      </c>
      <c r="BA251" s="135" t="str">
        <f t="shared" si="68"/>
        <v xml:space="preserve"> </v>
      </c>
      <c r="BB251" s="135"/>
      <c r="BC251" s="135">
        <v>7.8383907820723024</v>
      </c>
      <c r="BD251" s="135">
        <v>1.0342806519665111</v>
      </c>
      <c r="BE251" s="135">
        <f t="shared" si="69"/>
        <v>13.19506363898164</v>
      </c>
      <c r="BF251" s="135">
        <v>8.569737644727871</v>
      </c>
      <c r="BG251" s="135">
        <v>7.107043919416733</v>
      </c>
      <c r="BH251" s="135">
        <f t="shared" si="70"/>
        <v>1.4626937253111381</v>
      </c>
      <c r="BI251" s="135" t="str">
        <f t="shared" si="71"/>
        <v xml:space="preserve"> </v>
      </c>
      <c r="BJ251" s="135"/>
    </row>
    <row r="252" spans="1:62" x14ac:dyDescent="0.25">
      <c r="A252" t="s">
        <v>119</v>
      </c>
      <c r="B252" s="135">
        <v>20.647052061523922</v>
      </c>
      <c r="C252" s="135">
        <v>5.8149291284459809E-2</v>
      </c>
      <c r="D252" s="135">
        <f t="shared" si="54"/>
        <v>0.28163483634945569</v>
      </c>
      <c r="E252" s="135">
        <v>20.68816981971397</v>
      </c>
      <c r="F252" s="135">
        <v>20.605934303333871</v>
      </c>
      <c r="G252" s="135">
        <f t="shared" si="55"/>
        <v>8.2235516380098517E-2</v>
      </c>
      <c r="H252" s="135" t="str">
        <f t="shared" si="56"/>
        <v xml:space="preserve"> </v>
      </c>
      <c r="I252" s="135"/>
      <c r="J252" s="135">
        <v>14.663959130100475</v>
      </c>
      <c r="K252" s="135">
        <v>0.16889183392572746</v>
      </c>
      <c r="L252" s="135">
        <f t="shared" si="57"/>
        <v>1.1517478494538758</v>
      </c>
      <c r="M252" s="135">
        <v>14.783383691156407</v>
      </c>
      <c r="N252" s="135">
        <v>14.544534569044542</v>
      </c>
      <c r="O252" s="135">
        <f t="shared" si="58"/>
        <v>0.2388491221118656</v>
      </c>
      <c r="P252" s="135" t="str">
        <f t="shared" si="59"/>
        <v xml:space="preserve"> </v>
      </c>
      <c r="Q252" s="135"/>
      <c r="R252" s="135">
        <v>12.863649802560413</v>
      </c>
      <c r="S252" s="135">
        <v>0.23809646667383011</v>
      </c>
      <c r="T252" s="135">
        <f t="shared" si="60"/>
        <v>1.8509246623492408</v>
      </c>
      <c r="U252" s="135">
        <v>13.032009428722061</v>
      </c>
      <c r="V252" s="135">
        <v>12.695290176398766</v>
      </c>
      <c r="W252" s="135">
        <f t="shared" si="61"/>
        <v>0.33671925232329514</v>
      </c>
      <c r="X252" s="135" t="str">
        <f t="shared" si="62"/>
        <v xml:space="preserve"> </v>
      </c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  <c r="AI252" s="135"/>
      <c r="AJ252" s="135"/>
      <c r="AK252" s="135"/>
      <c r="AL252" s="135"/>
      <c r="AM252" s="135"/>
      <c r="AN252" s="135"/>
      <c r="AO252" s="135" t="e">
        <f t="shared" si="63"/>
        <v>#DIV/0!</v>
      </c>
      <c r="AP252" s="135"/>
      <c r="AQ252" s="135"/>
      <c r="AR252" s="135">
        <f t="shared" si="64"/>
        <v>0</v>
      </c>
      <c r="AS252" s="135" t="e">
        <f t="shared" si="65"/>
        <v>#DIV/0!</v>
      </c>
      <c r="AT252" s="135"/>
      <c r="AU252" s="135"/>
      <c r="AV252" s="135"/>
      <c r="AW252" s="135" t="e">
        <f t="shared" si="66"/>
        <v>#DIV/0!</v>
      </c>
      <c r="AX252" s="135"/>
      <c r="AY252" s="135"/>
      <c r="AZ252" s="135">
        <f t="shared" si="67"/>
        <v>0</v>
      </c>
      <c r="BA252" s="135" t="e">
        <f t="shared" si="68"/>
        <v>#DIV/0!</v>
      </c>
      <c r="BB252" s="135"/>
      <c r="BC252" s="135"/>
      <c r="BD252" s="135"/>
      <c r="BE252" s="135" t="e">
        <f t="shared" si="69"/>
        <v>#DIV/0!</v>
      </c>
      <c r="BF252" s="135"/>
      <c r="BG252" s="135"/>
      <c r="BH252" s="135">
        <f t="shared" si="70"/>
        <v>0</v>
      </c>
      <c r="BI252" s="135" t="e">
        <f t="shared" si="71"/>
        <v>#DIV/0!</v>
      </c>
      <c r="BJ252" s="135"/>
    </row>
    <row r="253" spans="1:62" x14ac:dyDescent="0.25">
      <c r="A253" t="s">
        <v>120</v>
      </c>
      <c r="B253" s="135">
        <v>55.121379355665482</v>
      </c>
      <c r="C253" s="135">
        <v>11.340126795142838</v>
      </c>
      <c r="D253" s="135">
        <f t="shared" si="54"/>
        <v>20.573009833392856</v>
      </c>
      <c r="E253" s="135">
        <v>63.140059912026253</v>
      </c>
      <c r="F253" s="135">
        <v>47.102698799304719</v>
      </c>
      <c r="G253" s="135">
        <f t="shared" si="55"/>
        <v>16.037361112721534</v>
      </c>
      <c r="H253" s="137" t="s">
        <v>148</v>
      </c>
      <c r="I253" s="137"/>
      <c r="J253" s="135">
        <v>40.83685952440355</v>
      </c>
      <c r="K253" s="135">
        <v>10.645176300101431</v>
      </c>
      <c r="L253" s="135">
        <f t="shared" si="57"/>
        <v>26.067568427342014</v>
      </c>
      <c r="M253" s="135">
        <v>48.364135873131566</v>
      </c>
      <c r="N253" s="135">
        <v>33.309583175675542</v>
      </c>
      <c r="O253" s="135">
        <f t="shared" si="58"/>
        <v>15.054552697456025</v>
      </c>
      <c r="P253" s="137" t="str">
        <f t="shared" si="59"/>
        <v>yes</v>
      </c>
      <c r="Q253" s="135"/>
      <c r="R253" s="135">
        <v>30.711717637213148</v>
      </c>
      <c r="S253" s="135">
        <v>1.4941435643390364</v>
      </c>
      <c r="T253" s="135">
        <f t="shared" si="60"/>
        <v>4.8650602417905615</v>
      </c>
      <c r="U253" s="135">
        <v>31.768236683623563</v>
      </c>
      <c r="V253" s="135">
        <v>29.65519859080273</v>
      </c>
      <c r="W253" s="135">
        <f t="shared" si="61"/>
        <v>2.1130380928208332</v>
      </c>
      <c r="X253" s="135" t="str">
        <f t="shared" si="62"/>
        <v xml:space="preserve"> </v>
      </c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  <c r="AI253" s="135"/>
      <c r="AJ253" s="135"/>
      <c r="AK253" s="135"/>
      <c r="AL253" s="135"/>
      <c r="AM253" s="135">
        <v>34.056706626302926</v>
      </c>
      <c r="AN253" s="135">
        <v>0.87940688918595689</v>
      </c>
      <c r="AO253" s="135">
        <f t="shared" si="63"/>
        <v>2.5821841754562578</v>
      </c>
      <c r="AP253" s="135">
        <v>34.678541201068313</v>
      </c>
      <c r="AQ253" s="135">
        <v>33.434872051537546</v>
      </c>
      <c r="AR253" s="135">
        <f t="shared" si="64"/>
        <v>1.243669149530767</v>
      </c>
      <c r="AS253" s="135" t="str">
        <f t="shared" si="65"/>
        <v xml:space="preserve"> </v>
      </c>
      <c r="AT253" s="135"/>
      <c r="AU253" s="135">
        <v>19.127640666604648</v>
      </c>
      <c r="AV253" s="135">
        <v>1.9570515994402131</v>
      </c>
      <c r="AW253" s="135">
        <f t="shared" si="66"/>
        <v>10.231536829615745</v>
      </c>
      <c r="AX253" s="135">
        <v>20.51148512370079</v>
      </c>
      <c r="AY253" s="135">
        <v>17.743796209508506</v>
      </c>
      <c r="AZ253" s="135">
        <f t="shared" si="67"/>
        <v>2.7676889141922842</v>
      </c>
      <c r="BA253" s="135" t="str">
        <f t="shared" si="68"/>
        <v xml:space="preserve"> </v>
      </c>
      <c r="BB253" s="135"/>
      <c r="BC253" s="135">
        <v>32.097491813351304</v>
      </c>
      <c r="BD253" s="135">
        <v>2.3169361270470739</v>
      </c>
      <c r="BE253" s="135">
        <f t="shared" si="69"/>
        <v>7.2184335789231948</v>
      </c>
      <c r="BF253" s="135">
        <v>33.735813060362432</v>
      </c>
      <c r="BG253" s="135">
        <v>30.459170566340173</v>
      </c>
      <c r="BH253" s="135">
        <f t="shared" si="70"/>
        <v>3.2766424940222585</v>
      </c>
      <c r="BI253" s="135" t="str">
        <f t="shared" si="71"/>
        <v xml:space="preserve"> </v>
      </c>
      <c r="BJ253" s="135"/>
    </row>
    <row r="254" spans="1:62" ht="15.75" customHeight="1" x14ac:dyDescent="0.25">
      <c r="A254" t="s">
        <v>121</v>
      </c>
      <c r="B254" s="135">
        <v>32.539445982620144</v>
      </c>
      <c r="C254" s="135">
        <v>0.84531315196543544</v>
      </c>
      <c r="D254" s="135">
        <f t="shared" si="54"/>
        <v>2.5978105233166269</v>
      </c>
      <c r="E254" s="135">
        <v>33.137172644601115</v>
      </c>
      <c r="F254" s="135">
        <v>31.941719320639173</v>
      </c>
      <c r="G254" s="135">
        <f t="shared" si="55"/>
        <v>1.1954533239619423</v>
      </c>
      <c r="H254" s="135" t="str">
        <f t="shared" si="56"/>
        <v xml:space="preserve"> </v>
      </c>
      <c r="I254" s="135"/>
      <c r="J254" s="135">
        <v>23.050031832482489</v>
      </c>
      <c r="K254" s="135">
        <v>0.63480761077185188</v>
      </c>
      <c r="L254" s="135">
        <f t="shared" si="57"/>
        <v>2.7540422303333671</v>
      </c>
      <c r="M254" s="135">
        <v>23.498908598808011</v>
      </c>
      <c r="N254" s="135">
        <v>22.601155066156966</v>
      </c>
      <c r="O254" s="135">
        <f t="shared" si="58"/>
        <v>0.89775353265104485</v>
      </c>
      <c r="P254" s="135" t="str">
        <f t="shared" si="59"/>
        <v xml:space="preserve"> </v>
      </c>
      <c r="Q254" s="135"/>
      <c r="R254" s="135">
        <v>20.402240422795956</v>
      </c>
      <c r="S254" s="135">
        <v>0.45258691356672548</v>
      </c>
      <c r="T254" s="135">
        <f t="shared" si="60"/>
        <v>2.2183196756226748</v>
      </c>
      <c r="U254" s="135">
        <v>20.72226769845518</v>
      </c>
      <c r="V254" s="135">
        <v>20.082213147136734</v>
      </c>
      <c r="W254" s="135">
        <f t="shared" si="61"/>
        <v>0.64005455131844613</v>
      </c>
      <c r="X254" s="135" t="str">
        <f t="shared" si="62"/>
        <v xml:space="preserve"> </v>
      </c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  <c r="AI254" s="135"/>
      <c r="AJ254" s="135"/>
      <c r="AK254" s="135"/>
      <c r="AL254" s="135"/>
      <c r="AM254" s="135">
        <v>33.433380282463794</v>
      </c>
      <c r="AN254" s="135">
        <v>0.16110110538621011</v>
      </c>
      <c r="AO254" s="135">
        <f t="shared" si="63"/>
        <v>0.48185706627669223</v>
      </c>
      <c r="AP254" s="135">
        <v>33.547295966539153</v>
      </c>
      <c r="AQ254" s="135">
        <v>33.319464598388436</v>
      </c>
      <c r="AR254" s="135">
        <f t="shared" si="64"/>
        <v>0.22783136815071714</v>
      </c>
      <c r="AS254" s="135" t="str">
        <f t="shared" si="65"/>
        <v xml:space="preserve"> </v>
      </c>
      <c r="AT254" s="135"/>
      <c r="AU254" s="135">
        <v>24.876551043181529</v>
      </c>
      <c r="AV254" s="135">
        <v>2.2896967657644079E-2</v>
      </c>
      <c r="AW254" s="135">
        <f t="shared" si="66"/>
        <v>9.2042372022949542E-2</v>
      </c>
      <c r="AX254" s="135">
        <v>24.892741644274558</v>
      </c>
      <c r="AY254" s="135">
        <v>24.860360442088503</v>
      </c>
      <c r="AZ254" s="135">
        <f t="shared" si="67"/>
        <v>3.2381202186055447E-2</v>
      </c>
      <c r="BA254" s="135" t="str">
        <f t="shared" si="68"/>
        <v xml:space="preserve"> </v>
      </c>
      <c r="BB254" s="135"/>
      <c r="BC254" s="135">
        <v>18.397182864456866</v>
      </c>
      <c r="BD254" s="135">
        <v>0.39559585702575467</v>
      </c>
      <c r="BE254" s="135">
        <f t="shared" si="69"/>
        <v>2.1503067069580584</v>
      </c>
      <c r="BF254" s="135">
        <v>18.676911377568903</v>
      </c>
      <c r="BG254" s="135">
        <v>18.117454351344833</v>
      </c>
      <c r="BH254" s="135">
        <f t="shared" si="70"/>
        <v>0.55945702622407012</v>
      </c>
      <c r="BI254" s="135" t="str">
        <f t="shared" si="71"/>
        <v xml:space="preserve"> </v>
      </c>
      <c r="BJ254" s="135"/>
    </row>
    <row r="255" spans="1:62" x14ac:dyDescent="0.25">
      <c r="A255">
        <v>184</v>
      </c>
      <c r="B255" s="135">
        <v>17.451745973301829</v>
      </c>
      <c r="C255" s="135">
        <v>10.274976960505311</v>
      </c>
      <c r="D255" s="135">
        <f t="shared" si="54"/>
        <v>58.876498524699251</v>
      </c>
      <c r="E255" s="135">
        <v>32.753655180997363</v>
      </c>
      <c r="F255" s="135">
        <v>7.9116525870650856</v>
      </c>
      <c r="G255" s="135">
        <f t="shared" si="55"/>
        <v>24.842002593932278</v>
      </c>
      <c r="H255" s="135" t="str">
        <f t="shared" si="56"/>
        <v>yes</v>
      </c>
      <c r="I255" s="135"/>
      <c r="J255" s="135">
        <v>11.964747090504188</v>
      </c>
      <c r="K255" s="135">
        <v>7.1868690123640562</v>
      </c>
      <c r="L255" s="135">
        <f t="shared" si="57"/>
        <v>60.067036586739967</v>
      </c>
      <c r="M255" s="135">
        <v>22.1742891901824</v>
      </c>
      <c r="N255" s="135">
        <v>4.6614417329128335</v>
      </c>
      <c r="O255" s="135">
        <f t="shared" si="58"/>
        <v>17.512847457269565</v>
      </c>
      <c r="P255" s="135" t="str">
        <f t="shared" si="59"/>
        <v>yes</v>
      </c>
      <c r="Q255" s="135"/>
      <c r="R255" s="135">
        <v>11.797047598014927</v>
      </c>
      <c r="S255" s="135">
        <v>6.8133159507162855</v>
      </c>
      <c r="T255" s="135">
        <f t="shared" si="60"/>
        <v>57.75441604442414</v>
      </c>
      <c r="U255" s="135">
        <v>22.745636880252182</v>
      </c>
      <c r="V255" s="135">
        <v>5.205015214859622</v>
      </c>
      <c r="W255" s="135">
        <f t="shared" si="61"/>
        <v>17.54062166539256</v>
      </c>
      <c r="X255" s="135" t="str">
        <f t="shared" si="62"/>
        <v>yes</v>
      </c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5"/>
      <c r="AL255" s="135"/>
      <c r="AM255" s="135">
        <v>18.692612998617555</v>
      </c>
      <c r="AN255" s="135">
        <v>13.233301894188065</v>
      </c>
      <c r="AO255" s="135">
        <f t="shared" si="63"/>
        <v>70.794285930847423</v>
      </c>
      <c r="AP255" s="135">
        <v>37.620536296154732</v>
      </c>
      <c r="AQ255" s="135">
        <v>6.1319318269269436</v>
      </c>
      <c r="AR255" s="135">
        <f t="shared" si="64"/>
        <v>31.488604469227788</v>
      </c>
      <c r="AS255" s="135" t="str">
        <f t="shared" si="65"/>
        <v>yes</v>
      </c>
      <c r="AT255" s="135"/>
      <c r="AU255" s="135">
        <v>12.781649412191117</v>
      </c>
      <c r="AV255" s="135">
        <v>9.1660853392030948</v>
      </c>
      <c r="AW255" s="135">
        <f t="shared" si="66"/>
        <v>71.712852102331155</v>
      </c>
      <c r="AX255" s="135">
        <v>25.5091813222949</v>
      </c>
      <c r="AY255" s="135">
        <v>3.5434238568883227</v>
      </c>
      <c r="AZ255" s="135">
        <f t="shared" si="67"/>
        <v>21.965757465406575</v>
      </c>
      <c r="BA255" s="135" t="str">
        <f t="shared" si="68"/>
        <v>yes</v>
      </c>
      <c r="BB255" s="135"/>
      <c r="BC255" s="135">
        <v>12.708571710816848</v>
      </c>
      <c r="BD255" s="135">
        <v>8.9493282703113817</v>
      </c>
      <c r="BE255" s="135">
        <f t="shared" si="69"/>
        <v>70.419622865205213</v>
      </c>
      <c r="BF255" s="135">
        <v>26.039413193798655</v>
      </c>
      <c r="BG255" s="135">
        <v>4.4814893934937965</v>
      </c>
      <c r="BH255" s="135">
        <f t="shared" si="70"/>
        <v>21.557923800304859</v>
      </c>
      <c r="BI255" s="135" t="str">
        <f t="shared" si="71"/>
        <v>yes</v>
      </c>
      <c r="BJ255" s="135"/>
    </row>
    <row r="256" spans="1:62" x14ac:dyDescent="0.25">
      <c r="A256" t="s">
        <v>127</v>
      </c>
      <c r="B256" s="135">
        <v>8.5556323910603975</v>
      </c>
      <c r="C256" s="135">
        <v>2.4959695844670816E-2</v>
      </c>
      <c r="D256" s="135">
        <f t="shared" ref="D256:D319" si="72">(C256/B256)*100</f>
        <v>0.29173408468029416</v>
      </c>
      <c r="E256" s="135">
        <v>8.5732815612486721</v>
      </c>
      <c r="F256" s="135">
        <v>8.5379832208721229</v>
      </c>
      <c r="G256" s="135">
        <f t="shared" ref="G256:G319" si="73">E256-F256</f>
        <v>3.529834037654922E-2</v>
      </c>
      <c r="H256" s="135" t="str">
        <f t="shared" ref="H256:H319" si="74">IF(D256&gt;20, "yes"," ")</f>
        <v xml:space="preserve"> </v>
      </c>
      <c r="I256" s="135"/>
      <c r="J256" s="135">
        <v>6.0588288881591694</v>
      </c>
      <c r="K256" s="135">
        <v>8.2331304160634153E-2</v>
      </c>
      <c r="L256" s="135">
        <f t="shared" ref="L256:L319" si="75">(K256/J256)*100</f>
        <v>1.3588649833226856</v>
      </c>
      <c r="M256" s="135">
        <v>6.1170459116350893</v>
      </c>
      <c r="N256" s="135">
        <v>6.0006118646832496</v>
      </c>
      <c r="O256" s="135">
        <f t="shared" ref="O256:O319" si="76">M256-N256</f>
        <v>0.11643404695183968</v>
      </c>
      <c r="P256" s="135" t="str">
        <f t="shared" ref="P256:P319" si="77">IF(L256&gt;20, "yes"," ")</f>
        <v xml:space="preserve"> </v>
      </c>
      <c r="Q256" s="135"/>
      <c r="R256" s="135">
        <v>5.3681275312376417</v>
      </c>
      <c r="S256" s="135">
        <v>0.23067565001187537</v>
      </c>
      <c r="T256" s="135">
        <f t="shared" ref="T256:T319" si="78">(S256/R256)*100</f>
        <v>4.2971343111644043</v>
      </c>
      <c r="U256" s="135">
        <v>5.5312398476156615</v>
      </c>
      <c r="V256" s="135">
        <v>5.205015214859622</v>
      </c>
      <c r="W256" s="135">
        <f t="shared" ref="W256:W319" si="79">U256-V256</f>
        <v>0.32622463275603941</v>
      </c>
      <c r="X256" s="135" t="str">
        <f t="shared" ref="X256:X319" si="80">IF(T256&gt;50, "yes"," ")</f>
        <v xml:space="preserve"> </v>
      </c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5"/>
      <c r="AL256" s="135"/>
      <c r="AM256" s="135">
        <v>8.6208398071814543</v>
      </c>
      <c r="AN256" s="135">
        <v>0.13242940338465997</v>
      </c>
      <c r="AO256" s="135">
        <f t="shared" ref="AO256:AO319" si="81">(AN256/AM256)*100</f>
        <v>1.5361543230897499</v>
      </c>
      <c r="AP256" s="135">
        <v>8.7144815363431682</v>
      </c>
      <c r="AQ256" s="135">
        <v>8.5271980780197403</v>
      </c>
      <c r="AR256" s="135">
        <f t="shared" ref="AR256:AR319" si="82">AP256-AQ256</f>
        <v>0.18728345832342796</v>
      </c>
      <c r="AS256" s="135" t="str">
        <f t="shared" ref="AS256:AS319" si="83">IF(AO256&gt;20, "yes", " ")</f>
        <v xml:space="preserve"> </v>
      </c>
      <c r="AT256" s="135"/>
      <c r="AU256" s="135">
        <v>6.4570590065925106</v>
      </c>
      <c r="AV256" s="135">
        <v>0.24467147390086894</v>
      </c>
      <c r="AW256" s="135">
        <f t="shared" ref="AW256:AW319" si="84">(AV256/AU256)*100</f>
        <v>3.789209199591717</v>
      </c>
      <c r="AX256" s="135">
        <v>6.6300678649507052</v>
      </c>
      <c r="AY256" s="135">
        <v>6.2840501482343161</v>
      </c>
      <c r="AZ256" s="135">
        <f t="shared" ref="AZ256:AZ319" si="85">AX256-AY256</f>
        <v>0.34601771671638915</v>
      </c>
      <c r="BA256" s="135" t="str">
        <f t="shared" ref="BA256:BA319" si="86">IF(AW256&gt;20, "yes", " ")</f>
        <v xml:space="preserve"> </v>
      </c>
      <c r="BB256" s="135"/>
      <c r="BC256" s="135">
        <v>4.6521287212662301</v>
      </c>
      <c r="BD256" s="135">
        <v>0.24132045161001495</v>
      </c>
      <c r="BE256" s="135">
        <f t="shared" ref="BE256:BE319" si="87">(BD256/BC256)*100</f>
        <v>5.1873124341308339</v>
      </c>
      <c r="BF256" s="135">
        <v>4.8227680490386646</v>
      </c>
      <c r="BG256" s="135">
        <v>4.4814893934937965</v>
      </c>
      <c r="BH256" s="135">
        <f t="shared" ref="BH256:BH319" si="88">BF256-BG256</f>
        <v>0.34127865554486814</v>
      </c>
      <c r="BI256" s="135" t="str">
        <f t="shared" ref="BI256:BI319" si="89">IF(BE256&gt;50, "yes", " ")</f>
        <v xml:space="preserve"> </v>
      </c>
      <c r="BJ256" s="135"/>
    </row>
    <row r="257" spans="1:62" x14ac:dyDescent="0.25">
      <c r="A257" t="s">
        <v>105</v>
      </c>
      <c r="B257" s="135">
        <v>21.491406786898402</v>
      </c>
      <c r="C257" s="135">
        <v>0.27595130503642007</v>
      </c>
      <c r="D257" s="135">
        <f t="shared" si="72"/>
        <v>1.2840076397634685</v>
      </c>
      <c r="E257" s="135">
        <v>21.686533825966706</v>
      </c>
      <c r="F257" s="135">
        <v>21.296279747830102</v>
      </c>
      <c r="G257" s="135">
        <f t="shared" si="73"/>
        <v>0.39025407813660351</v>
      </c>
      <c r="H257" s="135" t="str">
        <f t="shared" si="74"/>
        <v xml:space="preserve"> </v>
      </c>
      <c r="I257" s="135"/>
      <c r="J257" s="135">
        <v>15.533057790649085</v>
      </c>
      <c r="K257" s="135">
        <v>0.33552225216500575</v>
      </c>
      <c r="L257" s="135">
        <f t="shared" si="75"/>
        <v>2.1600528156599692</v>
      </c>
      <c r="M257" s="135">
        <v>15.770307850393886</v>
      </c>
      <c r="N257" s="135">
        <v>15.295807730904286</v>
      </c>
      <c r="O257" s="135">
        <f t="shared" si="76"/>
        <v>0.47450011948959947</v>
      </c>
      <c r="P257" s="135" t="str">
        <f t="shared" si="77"/>
        <v xml:space="preserve"> </v>
      </c>
      <c r="Q257" s="135"/>
      <c r="R257" s="135">
        <v>12.810450341936038</v>
      </c>
      <c r="S257" s="135">
        <v>0.12807753632694602</v>
      </c>
      <c r="T257" s="135">
        <f t="shared" si="78"/>
        <v>0.99978949145662666</v>
      </c>
      <c r="U257" s="135">
        <v>12.901014836390514</v>
      </c>
      <c r="V257" s="135">
        <v>12.719885847481562</v>
      </c>
      <c r="W257" s="135">
        <f t="shared" si="79"/>
        <v>0.18112898890895224</v>
      </c>
      <c r="X257" s="135" t="str">
        <f t="shared" si="80"/>
        <v xml:space="preserve"> </v>
      </c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5"/>
      <c r="AL257" s="135"/>
      <c r="AM257" s="135">
        <v>21.876383154091222</v>
      </c>
      <c r="AN257" s="135">
        <v>5.1572395866677067E-3</v>
      </c>
      <c r="AO257" s="135">
        <f t="shared" si="81"/>
        <v>2.3574461785303036E-2</v>
      </c>
      <c r="AP257" s="135">
        <v>21.880029873179126</v>
      </c>
      <c r="AQ257" s="135">
        <v>21.872736435003318</v>
      </c>
      <c r="AR257" s="135">
        <f t="shared" si="82"/>
        <v>7.2934381758074096E-3</v>
      </c>
      <c r="AS257" s="135" t="str">
        <f t="shared" si="83"/>
        <v xml:space="preserve"> </v>
      </c>
      <c r="AT257" s="135"/>
      <c r="AU257" s="135">
        <v>15.611962825438667</v>
      </c>
      <c r="AV257" s="135">
        <v>0.11853072752064756</v>
      </c>
      <c r="AW257" s="135">
        <f t="shared" si="84"/>
        <v>0.75923014194928473</v>
      </c>
      <c r="AX257" s="135">
        <v>15.695776706647308</v>
      </c>
      <c r="AY257" s="135">
        <v>15.528148944230027</v>
      </c>
      <c r="AZ257" s="135">
        <f t="shared" si="85"/>
        <v>0.16762776241728083</v>
      </c>
      <c r="BA257" s="135" t="str">
        <f t="shared" si="86"/>
        <v xml:space="preserve"> </v>
      </c>
      <c r="BB257" s="135"/>
      <c r="BC257" s="135">
        <v>13.46850370660299</v>
      </c>
      <c r="BD257" s="135">
        <v>0.2659291292922849</v>
      </c>
      <c r="BE257" s="135">
        <f t="shared" si="87"/>
        <v>1.9744519145204826</v>
      </c>
      <c r="BF257" s="135">
        <v>13.65654399724056</v>
      </c>
      <c r="BG257" s="135">
        <v>13.28046341596542</v>
      </c>
      <c r="BH257" s="135">
        <f t="shared" si="88"/>
        <v>0.37608058127513999</v>
      </c>
      <c r="BI257" s="135" t="str">
        <f t="shared" si="89"/>
        <v xml:space="preserve"> </v>
      </c>
      <c r="BJ257" s="135"/>
    </row>
    <row r="258" spans="1:62" x14ac:dyDescent="0.25">
      <c r="A258" t="s">
        <v>128</v>
      </c>
      <c r="B258" s="135">
        <v>8.4846075142080899</v>
      </c>
      <c r="C258" s="135">
        <v>0.81028062859413696</v>
      </c>
      <c r="D258" s="135">
        <f t="shared" si="72"/>
        <v>9.5500072011258439</v>
      </c>
      <c r="E258" s="135">
        <v>9.0575624413510951</v>
      </c>
      <c r="F258" s="135">
        <v>7.9116525870650856</v>
      </c>
      <c r="G258" s="135">
        <f t="shared" si="73"/>
        <v>1.1459098542860096</v>
      </c>
      <c r="H258" s="135" t="str">
        <f t="shared" si="74"/>
        <v xml:space="preserve"> </v>
      </c>
      <c r="I258" s="135"/>
      <c r="J258" s="135">
        <v>5.0968699229538581</v>
      </c>
      <c r="K258" s="135">
        <v>0.61578845179558628</v>
      </c>
      <c r="L258" s="135">
        <f t="shared" si="75"/>
        <v>12.081698397331476</v>
      </c>
      <c r="M258" s="135">
        <v>5.5322981129948827</v>
      </c>
      <c r="N258" s="135">
        <v>4.6614417329128335</v>
      </c>
      <c r="O258" s="135">
        <f t="shared" si="76"/>
        <v>0.87085638008204924</v>
      </c>
      <c r="P258" s="135" t="str">
        <f t="shared" si="77"/>
        <v xml:space="preserve"> </v>
      </c>
      <c r="Q258" s="135"/>
      <c r="R258" s="135">
        <v>7.2836358211965999</v>
      </c>
      <c r="S258" s="135">
        <v>0.41815818011685685</v>
      </c>
      <c r="T258" s="135">
        <f t="shared" si="78"/>
        <v>5.7410638090930703</v>
      </c>
      <c r="U258" s="135">
        <v>7.5793183059658586</v>
      </c>
      <c r="V258" s="135">
        <v>6.9879533364273412</v>
      </c>
      <c r="W258" s="135">
        <f t="shared" si="79"/>
        <v>0.59136496953851747</v>
      </c>
      <c r="X258" s="135" t="str">
        <f t="shared" si="80"/>
        <v xml:space="preserve"> </v>
      </c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5"/>
      <c r="AL258" s="135"/>
      <c r="AM258" s="135">
        <v>6.6882795783372675</v>
      </c>
      <c r="AN258" s="135">
        <v>0.7867945354402659</v>
      </c>
      <c r="AO258" s="135">
        <f t="shared" si="81"/>
        <v>11.76378059895436</v>
      </c>
      <c r="AP258" s="135">
        <v>7.2446273297475923</v>
      </c>
      <c r="AQ258" s="135">
        <v>6.1319318269269436</v>
      </c>
      <c r="AR258" s="135">
        <f t="shared" si="82"/>
        <v>1.1126955028206487</v>
      </c>
      <c r="AS258" s="135" t="str">
        <f t="shared" si="83"/>
        <v xml:space="preserve"> </v>
      </c>
      <c r="AT258" s="135"/>
      <c r="AU258" s="135">
        <v>3.5765055793542855</v>
      </c>
      <c r="AV258" s="135">
        <v>4.6784620578006822E-2</v>
      </c>
      <c r="AW258" s="135">
        <f t="shared" si="84"/>
        <v>1.3081098166902196</v>
      </c>
      <c r="AX258" s="135">
        <v>3.6095873018202478</v>
      </c>
      <c r="AY258" s="135">
        <v>3.5434238568883227</v>
      </c>
      <c r="AZ258" s="135">
        <f t="shared" si="85"/>
        <v>6.6163444931925053E-2</v>
      </c>
      <c r="BA258" s="135" t="str">
        <f t="shared" si="86"/>
        <v xml:space="preserve"> </v>
      </c>
      <c r="BB258" s="135"/>
      <c r="BC258" s="135">
        <v>6.6903140978134124</v>
      </c>
      <c r="BD258" s="135">
        <v>1.5910213169537972</v>
      </c>
      <c r="BE258" s="135">
        <f t="shared" si="87"/>
        <v>23.780965941102657</v>
      </c>
      <c r="BF258" s="135">
        <v>7.8153360600437916</v>
      </c>
      <c r="BG258" s="135">
        <v>5.5652921355830332</v>
      </c>
      <c r="BH258" s="135">
        <f t="shared" si="88"/>
        <v>2.2500439244607584</v>
      </c>
      <c r="BI258" s="135" t="str">
        <f t="shared" si="89"/>
        <v xml:space="preserve"> </v>
      </c>
      <c r="BJ258" s="135"/>
    </row>
    <row r="259" spans="1:62" x14ac:dyDescent="0.25">
      <c r="A259" t="s">
        <v>129</v>
      </c>
      <c r="B259" s="135">
        <v>31.275337201040418</v>
      </c>
      <c r="C259" s="135">
        <v>2.0906573367551022</v>
      </c>
      <c r="D259" s="135">
        <f t="shared" si="72"/>
        <v>6.6846836001037708</v>
      </c>
      <c r="E259" s="135">
        <v>32.753655180997363</v>
      </c>
      <c r="F259" s="135">
        <v>29.797019221083474</v>
      </c>
      <c r="G259" s="135">
        <f t="shared" si="73"/>
        <v>2.9566359599138892</v>
      </c>
      <c r="H259" s="135" t="str">
        <f t="shared" si="74"/>
        <v xml:space="preserve"> </v>
      </c>
      <c r="I259" s="135"/>
      <c r="J259" s="135">
        <v>21.170231760254641</v>
      </c>
      <c r="K259" s="135">
        <v>1.4199516348053254</v>
      </c>
      <c r="L259" s="135">
        <f t="shared" si="75"/>
        <v>6.7073032118201326</v>
      </c>
      <c r="M259" s="135">
        <v>22.1742891901824</v>
      </c>
      <c r="N259" s="135">
        <v>20.166174330326882</v>
      </c>
      <c r="O259" s="135">
        <f t="shared" si="76"/>
        <v>2.0081148598555174</v>
      </c>
      <c r="P259" s="135" t="str">
        <f t="shared" si="77"/>
        <v xml:space="preserve"> </v>
      </c>
      <c r="Q259" s="135"/>
      <c r="R259" s="135">
        <v>21.725976697689433</v>
      </c>
      <c r="S259" s="135">
        <v>1.442017259192099</v>
      </c>
      <c r="T259" s="135">
        <f t="shared" si="78"/>
        <v>6.6372954332840575</v>
      </c>
      <c r="U259" s="135">
        <v>22.745636880252182</v>
      </c>
      <c r="V259" s="135">
        <v>20.706316515126684</v>
      </c>
      <c r="W259" s="135">
        <f t="shared" si="79"/>
        <v>2.0393203651254979</v>
      </c>
      <c r="X259" s="135" t="str">
        <f t="shared" si="80"/>
        <v xml:space="preserve"> </v>
      </c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5"/>
      <c r="AL259" s="135"/>
      <c r="AM259" s="135">
        <v>37.584949454860279</v>
      </c>
      <c r="AN259" s="135">
        <v>5.0327393592543179E-2</v>
      </c>
      <c r="AO259" s="135">
        <f t="shared" si="81"/>
        <v>0.13390304981781775</v>
      </c>
      <c r="AP259" s="135">
        <v>37.620536296154732</v>
      </c>
      <c r="AQ259" s="135">
        <v>37.549362613565819</v>
      </c>
      <c r="AR259" s="135">
        <f t="shared" si="82"/>
        <v>7.1173682588913323E-2</v>
      </c>
      <c r="AS259" s="135" t="str">
        <f t="shared" si="83"/>
        <v xml:space="preserve"> </v>
      </c>
      <c r="AT259" s="135"/>
      <c r="AU259" s="135">
        <v>25.481070237378997</v>
      </c>
      <c r="AV259" s="135">
        <v>3.9755077543497011E-2</v>
      </c>
      <c r="AW259" s="135">
        <f t="shared" si="84"/>
        <v>0.15601808390755509</v>
      </c>
      <c r="AX259" s="135">
        <v>25.5091813222949</v>
      </c>
      <c r="AY259" s="135">
        <v>25.452959152463094</v>
      </c>
      <c r="AZ259" s="135">
        <f t="shared" si="85"/>
        <v>5.6222169831805502E-2</v>
      </c>
      <c r="BA259" s="135" t="str">
        <f t="shared" si="86"/>
        <v xml:space="preserve"> </v>
      </c>
      <c r="BB259" s="135"/>
      <c r="BC259" s="135">
        <v>26.023340317584754</v>
      </c>
      <c r="BD259" s="135">
        <v>2.2730479528840358E-2</v>
      </c>
      <c r="BE259" s="135">
        <f t="shared" si="87"/>
        <v>8.7346509907802614E-2</v>
      </c>
      <c r="BF259" s="135">
        <v>26.039413193798655</v>
      </c>
      <c r="BG259" s="135">
        <v>26.007267441370853</v>
      </c>
      <c r="BH259" s="135">
        <f t="shared" si="88"/>
        <v>3.214575242780171E-2</v>
      </c>
      <c r="BI259" s="135" t="str">
        <f t="shared" si="89"/>
        <v xml:space="preserve"> </v>
      </c>
      <c r="BJ259" s="135"/>
    </row>
    <row r="260" spans="1:62" x14ac:dyDescent="0.25">
      <c r="A260">
        <v>185</v>
      </c>
      <c r="B260" s="135">
        <v>32.756252667799629</v>
      </c>
      <c r="C260" s="135">
        <v>12.56551360180795</v>
      </c>
      <c r="D260" s="135">
        <f t="shared" si="72"/>
        <v>38.360656602701759</v>
      </c>
      <c r="E260" s="135">
        <v>45.568747112166271</v>
      </c>
      <c r="F260" s="135">
        <v>16.093717995537244</v>
      </c>
      <c r="G260" s="135">
        <f t="shared" si="73"/>
        <v>29.475029116629027</v>
      </c>
      <c r="H260" s="135" t="str">
        <f t="shared" si="74"/>
        <v>yes</v>
      </c>
      <c r="I260" s="135"/>
      <c r="J260" s="135">
        <v>22.270691113915507</v>
      </c>
      <c r="K260" s="135">
        <v>8.8542733154400253</v>
      </c>
      <c r="L260" s="135">
        <f t="shared" si="75"/>
        <v>39.757514798934842</v>
      </c>
      <c r="M260" s="135">
        <v>33.56755733098813</v>
      </c>
      <c r="N260" s="135">
        <v>10.571595356129802</v>
      </c>
      <c r="O260" s="135">
        <f t="shared" si="76"/>
        <v>22.995961974858329</v>
      </c>
      <c r="P260" s="135" t="str">
        <f t="shared" si="77"/>
        <v>yes</v>
      </c>
      <c r="Q260" s="135"/>
      <c r="R260" s="135">
        <v>22.543957340850852</v>
      </c>
      <c r="S260" s="135">
        <v>8.9378935926884164</v>
      </c>
      <c r="T260" s="135">
        <f t="shared" si="78"/>
        <v>39.64651572726531</v>
      </c>
      <c r="U260" s="135">
        <v>35.097378745679677</v>
      </c>
      <c r="V260" s="135">
        <v>11.872563674725997</v>
      </c>
      <c r="W260" s="135">
        <f t="shared" si="79"/>
        <v>23.224815070953682</v>
      </c>
      <c r="X260" s="135" t="str">
        <f t="shared" si="80"/>
        <v xml:space="preserve"> </v>
      </c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5"/>
      <c r="AL260" s="135"/>
      <c r="AM260" s="135">
        <v>34.858941854189084</v>
      </c>
      <c r="AN260" s="135">
        <v>15.341649382420396</v>
      </c>
      <c r="AO260" s="135">
        <f t="shared" si="81"/>
        <v>44.010657140979035</v>
      </c>
      <c r="AP260" s="135">
        <v>53.067263482912068</v>
      </c>
      <c r="AQ260" s="135">
        <v>18.151537545220599</v>
      </c>
      <c r="AR260" s="135">
        <f t="shared" si="82"/>
        <v>34.915725937691469</v>
      </c>
      <c r="AS260" s="135" t="str">
        <f t="shared" si="83"/>
        <v>yes</v>
      </c>
      <c r="AT260" s="135"/>
      <c r="AU260" s="135">
        <v>23.169125547610381</v>
      </c>
      <c r="AV260" s="135">
        <v>11.113923814896273</v>
      </c>
      <c r="AW260" s="135">
        <f t="shared" si="84"/>
        <v>47.968680527274117</v>
      </c>
      <c r="AX260" s="135">
        <v>39.503167827742132</v>
      </c>
      <c r="AY260" s="135">
        <v>10.632353165304625</v>
      </c>
      <c r="AZ260" s="135">
        <f t="shared" si="85"/>
        <v>28.870814662437507</v>
      </c>
      <c r="BA260" s="135" t="str">
        <f t="shared" si="86"/>
        <v>yes</v>
      </c>
      <c r="BB260" s="135"/>
      <c r="BC260" s="135">
        <v>25.133105059144217</v>
      </c>
      <c r="BD260" s="135">
        <v>10.394529747345642</v>
      </c>
      <c r="BE260" s="135">
        <f t="shared" si="87"/>
        <v>41.357921048293967</v>
      </c>
      <c r="BF260" s="135">
        <v>42.237292632289879</v>
      </c>
      <c r="BG260" s="135">
        <v>15.715414148873718</v>
      </c>
      <c r="BH260" s="135">
        <f t="shared" si="88"/>
        <v>26.52187848341616</v>
      </c>
      <c r="BI260" s="135" t="str">
        <f t="shared" si="89"/>
        <v xml:space="preserve"> </v>
      </c>
      <c r="BJ260" s="135"/>
    </row>
    <row r="261" spans="1:62" x14ac:dyDescent="0.25">
      <c r="A261" t="s">
        <v>110</v>
      </c>
      <c r="B261" s="135">
        <v>17.718206534590397</v>
      </c>
      <c r="C261" s="135">
        <v>2.2973737238486143</v>
      </c>
      <c r="D261" s="135">
        <f t="shared" si="72"/>
        <v>12.966175325722515</v>
      </c>
      <c r="E261" s="135">
        <v>19.342695073643551</v>
      </c>
      <c r="F261" s="135">
        <v>16.093717995537244</v>
      </c>
      <c r="G261" s="135">
        <f t="shared" si="73"/>
        <v>3.2489770781063072</v>
      </c>
      <c r="H261" s="135" t="str">
        <f t="shared" si="74"/>
        <v xml:space="preserve"> </v>
      </c>
      <c r="I261" s="135"/>
      <c r="J261" s="135">
        <v>11.698751884937248</v>
      </c>
      <c r="K261" s="135">
        <v>1.5940400499568779</v>
      </c>
      <c r="L261" s="135">
        <f t="shared" si="75"/>
        <v>13.625727476187329</v>
      </c>
      <c r="M261" s="135">
        <v>12.825908413744695</v>
      </c>
      <c r="N261" s="135">
        <v>10.571595356129802</v>
      </c>
      <c r="O261" s="135">
        <f t="shared" si="76"/>
        <v>2.254313057614894</v>
      </c>
      <c r="P261" s="135" t="str">
        <f t="shared" si="77"/>
        <v xml:space="preserve"> </v>
      </c>
      <c r="Q261" s="135"/>
      <c r="R261" s="135">
        <v>12.94182749675427</v>
      </c>
      <c r="S261" s="135">
        <v>1.512167398867277</v>
      </c>
      <c r="T261" s="135">
        <f t="shared" si="78"/>
        <v>11.684342101194899</v>
      </c>
      <c r="U261" s="135">
        <v>14.011091318782542</v>
      </c>
      <c r="V261" s="135">
        <v>11.872563674725997</v>
      </c>
      <c r="W261" s="135">
        <f t="shared" si="79"/>
        <v>2.1385276440565448</v>
      </c>
      <c r="X261" s="135" t="str">
        <f t="shared" si="80"/>
        <v xml:space="preserve"> </v>
      </c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5"/>
      <c r="AL261" s="135"/>
      <c r="AM261" s="135">
        <v>18.251940926070848</v>
      </c>
      <c r="AN261" s="135">
        <v>0.14199182290608781</v>
      </c>
      <c r="AO261" s="135">
        <f t="shared" si="81"/>
        <v>0.77795464866571229</v>
      </c>
      <c r="AP261" s="135">
        <v>18.352344306921097</v>
      </c>
      <c r="AQ261" s="135">
        <v>18.151537545220599</v>
      </c>
      <c r="AR261" s="135">
        <f t="shared" si="82"/>
        <v>0.20080676170049827</v>
      </c>
      <c r="AS261" s="135" t="str">
        <f t="shared" si="83"/>
        <v xml:space="preserve"> </v>
      </c>
      <c r="AT261" s="135"/>
      <c r="AU261" s="135">
        <v>10.680115974746123</v>
      </c>
      <c r="AV261" s="135">
        <v>6.7546812889083097E-2</v>
      </c>
      <c r="AW261" s="135">
        <f t="shared" si="84"/>
        <v>0.63245392698733083</v>
      </c>
      <c r="AX261" s="135">
        <v>10.727878784187618</v>
      </c>
      <c r="AY261" s="135">
        <v>10.632353165304625</v>
      </c>
      <c r="AZ261" s="135">
        <f t="shared" si="85"/>
        <v>9.5525618882993157E-2</v>
      </c>
      <c r="BA261" s="135" t="str">
        <f t="shared" si="86"/>
        <v xml:space="preserve"> </v>
      </c>
      <c r="BB261" s="135"/>
      <c r="BC261" s="135">
        <v>16.279423645348157</v>
      </c>
      <c r="BD261" s="135">
        <v>0.16005677153737402</v>
      </c>
      <c r="BE261" s="135">
        <f t="shared" si="87"/>
        <v>0.9831845096255003</v>
      </c>
      <c r="BF261" s="135">
        <v>16.392600873876976</v>
      </c>
      <c r="BG261" s="135">
        <v>16.166246416819337</v>
      </c>
      <c r="BH261" s="135">
        <f t="shared" si="88"/>
        <v>0.22635445705763857</v>
      </c>
      <c r="BI261" s="135" t="str">
        <f t="shared" si="89"/>
        <v xml:space="preserve"> </v>
      </c>
      <c r="BJ261" s="135"/>
    </row>
    <row r="262" spans="1:62" x14ac:dyDescent="0.25">
      <c r="A262" t="s">
        <v>123</v>
      </c>
      <c r="B262" s="135">
        <v>24.942588050917387</v>
      </c>
      <c r="C262" s="135">
        <v>0.23159839555623191</v>
      </c>
      <c r="D262" s="135">
        <f t="shared" si="72"/>
        <v>0.92852592154210623</v>
      </c>
      <c r="E262" s="135">
        <v>25.106352846927674</v>
      </c>
      <c r="F262" s="135">
        <v>24.778823254907095</v>
      </c>
      <c r="G262" s="135">
        <f t="shared" si="73"/>
        <v>0.32752959202057852</v>
      </c>
      <c r="H262" s="135" t="str">
        <f t="shared" si="74"/>
        <v xml:space="preserve"> </v>
      </c>
      <c r="I262" s="135"/>
      <c r="J262" s="135">
        <v>17.199823176456768</v>
      </c>
      <c r="K262" s="135">
        <v>0.33634641809983806</v>
      </c>
      <c r="L262" s="135">
        <f t="shared" si="75"/>
        <v>1.9555225344422802</v>
      </c>
      <c r="M262" s="135">
        <v>17.437656009522815</v>
      </c>
      <c r="N262" s="135">
        <v>16.961990343390724</v>
      </c>
      <c r="O262" s="135">
        <f t="shared" si="76"/>
        <v>0.47566566613209105</v>
      </c>
      <c r="P262" s="135" t="str">
        <f t="shared" si="77"/>
        <v xml:space="preserve"> </v>
      </c>
      <c r="Q262" s="135"/>
      <c r="R262" s="135">
        <v>16.646944480090319</v>
      </c>
      <c r="S262" s="135">
        <v>0.22520824846661266</v>
      </c>
      <c r="T262" s="135">
        <f t="shared" si="78"/>
        <v>1.3528503608332501</v>
      </c>
      <c r="U262" s="135">
        <v>16.806190759760195</v>
      </c>
      <c r="V262" s="135">
        <v>16.487698200420443</v>
      </c>
      <c r="W262" s="135">
        <f t="shared" si="79"/>
        <v>0.31849255933975229</v>
      </c>
      <c r="X262" s="135" t="str">
        <f t="shared" si="80"/>
        <v xml:space="preserve"> </v>
      </c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5"/>
      <c r="AL262" s="135"/>
      <c r="AM262" s="135">
        <v>23.263052726900987</v>
      </c>
      <c r="AN262" s="135">
        <v>6.3421630364557779E-2</v>
      </c>
      <c r="AO262" s="135">
        <f t="shared" si="81"/>
        <v>0.27262815035112786</v>
      </c>
      <c r="AP262" s="135">
        <v>23.307898591806307</v>
      </c>
      <c r="AQ262" s="135">
        <v>23.218206861995668</v>
      </c>
      <c r="AR262" s="135">
        <f t="shared" si="82"/>
        <v>8.9691729810638776E-2</v>
      </c>
      <c r="AS262" s="135" t="str">
        <f t="shared" si="83"/>
        <v xml:space="preserve"> </v>
      </c>
      <c r="AT262" s="135"/>
      <c r="AU262" s="135">
        <v>15.915420930758183</v>
      </c>
      <c r="AV262" s="135">
        <v>9.4879895145006526E-3</v>
      </c>
      <c r="AW262" s="135">
        <f t="shared" si="84"/>
        <v>5.9615071167638055E-2</v>
      </c>
      <c r="AX262" s="135">
        <v>15.922129952485218</v>
      </c>
      <c r="AY262" s="135">
        <v>15.908711909031148</v>
      </c>
      <c r="AZ262" s="135">
        <f t="shared" si="85"/>
        <v>1.3418043454070272E-2</v>
      </c>
      <c r="BA262" s="135" t="str">
        <f t="shared" si="86"/>
        <v xml:space="preserve"> </v>
      </c>
      <c r="BB262" s="135"/>
      <c r="BC262" s="135">
        <v>15.797408361707028</v>
      </c>
      <c r="BD262" s="135">
        <v>0.11595732782517254</v>
      </c>
      <c r="BE262" s="135">
        <f t="shared" si="87"/>
        <v>0.7340275390123705</v>
      </c>
      <c r="BF262" s="135">
        <v>15.87940257454034</v>
      </c>
      <c r="BG262" s="135">
        <v>15.715414148873718</v>
      </c>
      <c r="BH262" s="135">
        <f t="shared" si="88"/>
        <v>0.16398842566662175</v>
      </c>
      <c r="BI262" s="135" t="str">
        <f t="shared" si="89"/>
        <v xml:space="preserve"> </v>
      </c>
      <c r="BJ262" s="135"/>
    </row>
    <row r="263" spans="1:62" x14ac:dyDescent="0.25">
      <c r="A263" t="s">
        <v>125</v>
      </c>
      <c r="B263" s="135">
        <v>44.849677976398745</v>
      </c>
      <c r="C263" s="135">
        <v>1.0169173240865044</v>
      </c>
      <c r="D263" s="135">
        <f t="shared" si="72"/>
        <v>2.2673904696074674</v>
      </c>
      <c r="E263" s="135">
        <v>45.568747112166271</v>
      </c>
      <c r="F263" s="135">
        <v>44.130608840631218</v>
      </c>
      <c r="G263" s="135">
        <f t="shared" si="73"/>
        <v>1.4381382715350526</v>
      </c>
      <c r="H263" s="135" t="str">
        <f t="shared" si="74"/>
        <v xml:space="preserve"> </v>
      </c>
      <c r="I263" s="135"/>
      <c r="J263" s="135">
        <v>32.564657814495249</v>
      </c>
      <c r="K263" s="135">
        <v>1.4183140979217528</v>
      </c>
      <c r="L263" s="135">
        <f t="shared" si="75"/>
        <v>4.3553784781071148</v>
      </c>
      <c r="M263" s="135">
        <v>33.56755733098813</v>
      </c>
      <c r="N263" s="135">
        <v>31.561758298002374</v>
      </c>
      <c r="O263" s="135">
        <f t="shared" si="76"/>
        <v>2.005799032985756</v>
      </c>
      <c r="P263" s="135" t="str">
        <f t="shared" si="77"/>
        <v xml:space="preserve"> </v>
      </c>
      <c r="Q263" s="135"/>
      <c r="R263" s="135">
        <v>26.412793348092499</v>
      </c>
      <c r="S263" s="135">
        <v>0.86300306374583924</v>
      </c>
      <c r="T263" s="135">
        <f t="shared" si="78"/>
        <v>3.2673676440517956</v>
      </c>
      <c r="U263" s="135">
        <v>27.023028666652007</v>
      </c>
      <c r="V263" s="135">
        <v>25.802558029532992</v>
      </c>
      <c r="W263" s="135">
        <f t="shared" si="79"/>
        <v>1.2204706371190142</v>
      </c>
      <c r="X263" s="135" t="str">
        <f t="shared" si="80"/>
        <v xml:space="preserve"> </v>
      </c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5"/>
      <c r="AL263" s="135"/>
      <c r="AM263" s="135">
        <v>51.495637017660684</v>
      </c>
      <c r="AN263" s="135">
        <v>2.2226154621430672</v>
      </c>
      <c r="AO263" s="135">
        <f t="shared" si="81"/>
        <v>4.3161238327449185</v>
      </c>
      <c r="AP263" s="135">
        <v>53.067263482912068</v>
      </c>
      <c r="AQ263" s="135">
        <v>49.9240105524093</v>
      </c>
      <c r="AR263" s="135">
        <f t="shared" si="82"/>
        <v>3.1432529305027685</v>
      </c>
      <c r="AS263" s="135" t="str">
        <f t="shared" si="83"/>
        <v xml:space="preserve"> </v>
      </c>
      <c r="AT263" s="135"/>
      <c r="AU263" s="135">
        <v>34.890962996519931</v>
      </c>
      <c r="AV263" s="135">
        <v>6.5226426247570943</v>
      </c>
      <c r="AW263" s="135">
        <f t="shared" si="84"/>
        <v>18.694361131298297</v>
      </c>
      <c r="AX263" s="135">
        <v>39.503167827742132</v>
      </c>
      <c r="AY263" s="135">
        <v>30.278758165297724</v>
      </c>
      <c r="AZ263" s="135">
        <f t="shared" si="85"/>
        <v>9.2244096624444083</v>
      </c>
      <c r="BA263" s="135" t="str">
        <f t="shared" si="86"/>
        <v xml:space="preserve"> </v>
      </c>
      <c r="BB263" s="135"/>
      <c r="BC263" s="135">
        <v>35.700049145452631</v>
      </c>
      <c r="BD263" s="135">
        <v>9.2450583996204045</v>
      </c>
      <c r="BE263" s="135">
        <f t="shared" si="87"/>
        <v>25.896486478080977</v>
      </c>
      <c r="BF263" s="135">
        <v>42.237292632289879</v>
      </c>
      <c r="BG263" s="135">
        <v>29.16280565861538</v>
      </c>
      <c r="BH263" s="135">
        <f t="shared" si="88"/>
        <v>13.0744869736745</v>
      </c>
      <c r="BI263" s="135" t="str">
        <f t="shared" si="89"/>
        <v xml:space="preserve"> </v>
      </c>
      <c r="BJ263" s="135"/>
    </row>
    <row r="264" spans="1:62" x14ac:dyDescent="0.25">
      <c r="A264" t="s">
        <v>126</v>
      </c>
      <c r="B264" s="135">
        <v>43.514538109291991</v>
      </c>
      <c r="C264" s="135">
        <v>0.70963700776107652</v>
      </c>
      <c r="D264" s="135">
        <f t="shared" si="72"/>
        <v>1.6308044129498465</v>
      </c>
      <c r="E264" s="135">
        <v>44.016327249660684</v>
      </c>
      <c r="F264" s="135">
        <v>43.012748968923304</v>
      </c>
      <c r="G264" s="135">
        <f t="shared" si="73"/>
        <v>1.0035782807373792</v>
      </c>
      <c r="H264" s="135" t="str">
        <f t="shared" si="74"/>
        <v xml:space="preserve"> </v>
      </c>
      <c r="I264" s="135"/>
      <c r="J264" s="135">
        <v>27.619531579772772</v>
      </c>
      <c r="K264" s="135">
        <v>0.10243638517291544</v>
      </c>
      <c r="L264" s="135">
        <f t="shared" si="75"/>
        <v>0.3708838612162958</v>
      </c>
      <c r="M264" s="135">
        <v>27.691965042367805</v>
      </c>
      <c r="N264" s="135">
        <v>27.54709811717774</v>
      </c>
      <c r="O264" s="135">
        <f t="shared" si="76"/>
        <v>0.14486692519006539</v>
      </c>
      <c r="P264" s="135" t="str">
        <f t="shared" si="77"/>
        <v xml:space="preserve"> </v>
      </c>
      <c r="Q264" s="135"/>
      <c r="R264" s="135">
        <v>34.174264038466319</v>
      </c>
      <c r="S264" s="135">
        <v>1.3054813385673487</v>
      </c>
      <c r="T264" s="135">
        <f t="shared" si="78"/>
        <v>3.8200715517908677</v>
      </c>
      <c r="U264" s="135">
        <v>35.097378745679677</v>
      </c>
      <c r="V264" s="135">
        <v>33.251149331252968</v>
      </c>
      <c r="W264" s="135">
        <f t="shared" si="79"/>
        <v>1.8462294144267091</v>
      </c>
      <c r="X264" s="135" t="str">
        <f t="shared" si="80"/>
        <v xml:space="preserve"> </v>
      </c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5"/>
      <c r="AL264" s="135"/>
      <c r="AM264" s="135">
        <v>46.425136746123819</v>
      </c>
      <c r="AN264" s="135">
        <v>0.98590440690875103</v>
      </c>
      <c r="AO264" s="135">
        <f t="shared" si="81"/>
        <v>2.1236435173043779</v>
      </c>
      <c r="AP264" s="135">
        <v>47.122276437850893</v>
      </c>
      <c r="AQ264" s="135">
        <v>45.727997054396745</v>
      </c>
      <c r="AR264" s="135">
        <f t="shared" si="82"/>
        <v>1.3942793834541476</v>
      </c>
      <c r="AS264" s="135" t="str">
        <f t="shared" si="83"/>
        <v xml:space="preserve"> </v>
      </c>
      <c r="AT264" s="135"/>
      <c r="AU264" s="135">
        <v>31.190002288417283</v>
      </c>
      <c r="AV264" s="135">
        <v>1.196053192808695</v>
      </c>
      <c r="AW264" s="135">
        <f t="shared" si="84"/>
        <v>3.8347326228086271</v>
      </c>
      <c r="AX264" s="135">
        <v>32.035739611712174</v>
      </c>
      <c r="AY264" s="135">
        <v>30.344264965122388</v>
      </c>
      <c r="AZ264" s="135">
        <f t="shared" si="85"/>
        <v>1.6914746465897856</v>
      </c>
      <c r="BA264" s="135" t="str">
        <f t="shared" si="86"/>
        <v xml:space="preserve"> </v>
      </c>
      <c r="BB264" s="135"/>
      <c r="BC264" s="135">
        <v>32.755539084069056</v>
      </c>
      <c r="BD264" s="135">
        <v>0.45181988968459896</v>
      </c>
      <c r="BE264" s="135">
        <f t="shared" si="87"/>
        <v>1.3793694206191389</v>
      </c>
      <c r="BF264" s="135">
        <v>33.075023991939872</v>
      </c>
      <c r="BG264" s="135">
        <v>32.43605417619824</v>
      </c>
      <c r="BH264" s="135">
        <f t="shared" si="88"/>
        <v>0.63896981574163192</v>
      </c>
      <c r="BI264" s="135" t="str">
        <f t="shared" si="89"/>
        <v xml:space="preserve"> </v>
      </c>
      <c r="BJ264" s="135"/>
    </row>
    <row r="265" spans="1:62" x14ac:dyDescent="0.25">
      <c r="A265">
        <v>186</v>
      </c>
      <c r="B265" s="135">
        <v>104.50364889908806</v>
      </c>
      <c r="C265" s="135">
        <v>34.80969395412513</v>
      </c>
      <c r="D265" s="135">
        <f t="shared" si="72"/>
        <v>33.309548825169202</v>
      </c>
      <c r="E265" s="135">
        <v>145.70802814846249</v>
      </c>
      <c r="F265" s="135">
        <v>67.028545536042316</v>
      </c>
      <c r="G265" s="135">
        <f t="shared" si="73"/>
        <v>78.679482612420173</v>
      </c>
      <c r="H265" s="135" t="str">
        <f t="shared" si="74"/>
        <v>yes</v>
      </c>
      <c r="I265" s="135"/>
      <c r="J265" s="135">
        <v>80.639471636180204</v>
      </c>
      <c r="K265" s="135">
        <v>33.047148562764683</v>
      </c>
      <c r="L265" s="135">
        <f t="shared" si="75"/>
        <v>40.981355522594406</v>
      </c>
      <c r="M265" s="135">
        <v>126.87041126649126</v>
      </c>
      <c r="N265" s="135">
        <v>49.349060762819718</v>
      </c>
      <c r="O265" s="135">
        <f t="shared" si="76"/>
        <v>77.521350503671542</v>
      </c>
      <c r="P265" s="135" t="str">
        <f t="shared" si="77"/>
        <v>yes</v>
      </c>
      <c r="Q265" s="135"/>
      <c r="R265" s="135">
        <v>51.307981115251863</v>
      </c>
      <c r="S265" s="135">
        <v>21.425958828370046</v>
      </c>
      <c r="T265" s="135">
        <f t="shared" si="78"/>
        <v>41.759504783946646</v>
      </c>
      <c r="U265" s="135">
        <v>100.08428092642424</v>
      </c>
      <c r="V265" s="135">
        <v>35.283047859229683</v>
      </c>
      <c r="W265" s="135">
        <f t="shared" si="79"/>
        <v>64.801233067194559</v>
      </c>
      <c r="X265" s="135" t="str">
        <f t="shared" si="80"/>
        <v xml:space="preserve"> </v>
      </c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5"/>
      <c r="AL265" s="135"/>
      <c r="AM265" s="135">
        <v>100.75301442936555</v>
      </c>
      <c r="AN265" s="135">
        <v>43.89405440200732</v>
      </c>
      <c r="AO265" s="135">
        <f t="shared" si="81"/>
        <v>43.565996164591105</v>
      </c>
      <c r="AP265" s="135">
        <v>162.01567696429828</v>
      </c>
      <c r="AQ265" s="135">
        <v>49.579107266398545</v>
      </c>
      <c r="AR265" s="135">
        <f t="shared" si="82"/>
        <v>112.43656969789973</v>
      </c>
      <c r="AS265" s="135" t="str">
        <f t="shared" si="83"/>
        <v>yes</v>
      </c>
      <c r="AT265" s="135"/>
      <c r="AU265" s="135">
        <v>76.420737760388391</v>
      </c>
      <c r="AV265" s="135">
        <v>43.66744029719635</v>
      </c>
      <c r="AW265" s="135">
        <f t="shared" si="84"/>
        <v>57.140825353076806</v>
      </c>
      <c r="AX265" s="135">
        <v>142.08337825553019</v>
      </c>
      <c r="AY265" s="135">
        <v>37.455062908656963</v>
      </c>
      <c r="AZ265" s="135">
        <f t="shared" si="85"/>
        <v>104.62831534687322</v>
      </c>
      <c r="BA265" s="135" t="str">
        <f t="shared" si="86"/>
        <v>yes</v>
      </c>
      <c r="BB265" s="135"/>
      <c r="BC265" s="135">
        <v>52.314394838300927</v>
      </c>
      <c r="BD265" s="135">
        <v>25.061003514598593</v>
      </c>
      <c r="BE265" s="135">
        <f t="shared" si="87"/>
        <v>47.904603679465076</v>
      </c>
      <c r="BF265" s="135">
        <v>97.81379537923624</v>
      </c>
      <c r="BG265" s="135">
        <v>23.844337429328633</v>
      </c>
      <c r="BH265" s="135">
        <f t="shared" si="88"/>
        <v>73.969457949907607</v>
      </c>
      <c r="BI265" s="135" t="str">
        <f t="shared" si="89"/>
        <v xml:space="preserve"> </v>
      </c>
      <c r="BJ265" s="135"/>
    </row>
    <row r="266" spans="1:62" x14ac:dyDescent="0.25">
      <c r="A266" t="s">
        <v>95</v>
      </c>
      <c r="B266" s="135">
        <v>67.47073646047555</v>
      </c>
      <c r="C266" s="135">
        <v>0.62535240249154023</v>
      </c>
      <c r="D266" s="135">
        <f t="shared" si="72"/>
        <v>0.92684982452781228</v>
      </c>
      <c r="E266" s="135">
        <v>67.912927384908784</v>
      </c>
      <c r="F266" s="135">
        <v>67.028545536042316</v>
      </c>
      <c r="G266" s="135">
        <f t="shared" si="73"/>
        <v>0.88438184886646809</v>
      </c>
      <c r="H266" s="135" t="str">
        <f t="shared" si="74"/>
        <v xml:space="preserve"> </v>
      </c>
      <c r="I266" s="135"/>
      <c r="J266" s="135">
        <v>50.425634106601535</v>
      </c>
      <c r="K266" s="135">
        <v>1.5225046236655846</v>
      </c>
      <c r="L266" s="135">
        <f t="shared" si="75"/>
        <v>3.0193068478761362</v>
      </c>
      <c r="M266" s="135">
        <v>51.502207450383345</v>
      </c>
      <c r="N266" s="135">
        <v>49.349060762819718</v>
      </c>
      <c r="O266" s="135">
        <f t="shared" si="76"/>
        <v>2.1531466875636269</v>
      </c>
      <c r="P266" s="135" t="str">
        <f t="shared" si="77"/>
        <v xml:space="preserve"> </v>
      </c>
      <c r="Q266" s="135"/>
      <c r="R266" s="135">
        <v>36.64697006082914</v>
      </c>
      <c r="S266" s="135">
        <v>1.9288772755237273</v>
      </c>
      <c r="T266" s="135">
        <f t="shared" si="78"/>
        <v>5.2634017827996296</v>
      </c>
      <c r="U266" s="135">
        <v>38.010892262428598</v>
      </c>
      <c r="V266" s="135">
        <v>35.283047859229683</v>
      </c>
      <c r="W266" s="135">
        <f t="shared" si="79"/>
        <v>2.7278444031989153</v>
      </c>
      <c r="X266" s="135" t="str">
        <f t="shared" si="80"/>
        <v xml:space="preserve"> </v>
      </c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5"/>
      <c r="AL266" s="135"/>
      <c r="AM266" s="135">
        <v>50.048655163836543</v>
      </c>
      <c r="AN266" s="135">
        <v>0.66404100474009542</v>
      </c>
      <c r="AO266" s="135">
        <f t="shared" si="81"/>
        <v>1.326790904903093</v>
      </c>
      <c r="AP266" s="135">
        <v>50.518203061274541</v>
      </c>
      <c r="AQ266" s="135">
        <v>49.579107266398545</v>
      </c>
      <c r="AR266" s="135">
        <f t="shared" si="82"/>
        <v>0.93909579487599615</v>
      </c>
      <c r="AS266" s="135" t="str">
        <f t="shared" si="83"/>
        <v xml:space="preserve"> </v>
      </c>
      <c r="AT266" s="135"/>
      <c r="AU266" s="135">
        <v>38.44143823395909</v>
      </c>
      <c r="AV266" s="135">
        <v>1.3949453626325485</v>
      </c>
      <c r="AW266" s="135">
        <f t="shared" si="84"/>
        <v>3.628754351340207</v>
      </c>
      <c r="AX266" s="135">
        <v>39.427813559261224</v>
      </c>
      <c r="AY266" s="135">
        <v>37.455062908656963</v>
      </c>
      <c r="AZ266" s="135">
        <f t="shared" si="85"/>
        <v>1.9727506506042616</v>
      </c>
      <c r="BA266" s="135" t="str">
        <f t="shared" si="86"/>
        <v xml:space="preserve"> </v>
      </c>
      <c r="BB266" s="135"/>
      <c r="BC266" s="135">
        <v>24.955516399236512</v>
      </c>
      <c r="BD266" s="135">
        <v>1.5714443694674824</v>
      </c>
      <c r="BE266" s="135">
        <f t="shared" si="87"/>
        <v>6.2969819751578422</v>
      </c>
      <c r="BF266" s="135">
        <v>26.066695369144391</v>
      </c>
      <c r="BG266" s="135">
        <v>23.844337429328633</v>
      </c>
      <c r="BH266" s="135">
        <f t="shared" si="88"/>
        <v>2.2223579398157582</v>
      </c>
      <c r="BI266" s="135" t="str">
        <f t="shared" si="89"/>
        <v xml:space="preserve"> </v>
      </c>
      <c r="BJ266" s="135"/>
    </row>
    <row r="267" spans="1:62" x14ac:dyDescent="0.25">
      <c r="A267" t="s">
        <v>96</v>
      </c>
      <c r="B267" s="135">
        <v>143.1158474010939</v>
      </c>
      <c r="C267" s="135">
        <v>3.6658971690511595</v>
      </c>
      <c r="D267" s="135">
        <f t="shared" si="72"/>
        <v>2.5614893358225954</v>
      </c>
      <c r="E267" s="135">
        <v>145.70802814846249</v>
      </c>
      <c r="F267" s="135">
        <v>140.52366665372531</v>
      </c>
      <c r="G267" s="135">
        <f t="shared" si="73"/>
        <v>5.1843614947371748</v>
      </c>
      <c r="H267" s="135" t="str">
        <f t="shared" si="74"/>
        <v xml:space="preserve"> </v>
      </c>
      <c r="I267" s="135"/>
      <c r="J267" s="135">
        <v>124.48785218320151</v>
      </c>
      <c r="K267" s="135">
        <v>3.369447368744201</v>
      </c>
      <c r="L267" s="135">
        <f t="shared" si="75"/>
        <v>2.7066475239572627</v>
      </c>
      <c r="M267" s="135">
        <v>126.87041126649126</v>
      </c>
      <c r="N267" s="135">
        <v>122.10529309991178</v>
      </c>
      <c r="O267" s="135">
        <f t="shared" si="76"/>
        <v>4.7651181665794837</v>
      </c>
      <c r="P267" s="135" t="str">
        <f t="shared" si="77"/>
        <v xml:space="preserve"> </v>
      </c>
      <c r="Q267" s="135"/>
      <c r="R267" s="135">
        <v>40.05018971846863</v>
      </c>
      <c r="S267" s="135">
        <v>0.63736707066156073</v>
      </c>
      <c r="T267" s="135">
        <f t="shared" si="78"/>
        <v>1.5914208525400497</v>
      </c>
      <c r="U267" s="135">
        <v>40.500876296238182</v>
      </c>
      <c r="V267" s="135">
        <v>39.599503140699085</v>
      </c>
      <c r="W267" s="135">
        <f t="shared" si="79"/>
        <v>0.90137315553909758</v>
      </c>
      <c r="X267" s="135" t="str">
        <f t="shared" si="80"/>
        <v xml:space="preserve"> </v>
      </c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5"/>
      <c r="AL267" s="135"/>
      <c r="AM267" s="135">
        <v>161.65549116042439</v>
      </c>
      <c r="AN267" s="135">
        <v>0.50937964882597164</v>
      </c>
      <c r="AO267" s="135">
        <f t="shared" si="81"/>
        <v>0.31510197715490607</v>
      </c>
      <c r="AP267" s="135">
        <v>162.01567696429828</v>
      </c>
      <c r="AQ267" s="135">
        <v>161.29530535655053</v>
      </c>
      <c r="AR267" s="135">
        <f t="shared" si="82"/>
        <v>0.72037160774775089</v>
      </c>
      <c r="AS267" s="135" t="str">
        <f t="shared" si="83"/>
        <v xml:space="preserve"> </v>
      </c>
      <c r="AT267" s="135"/>
      <c r="AU267" s="135">
        <v>141.98788115077809</v>
      </c>
      <c r="AV267" s="135">
        <v>0.13505330068809956</v>
      </c>
      <c r="AW267" s="135">
        <f t="shared" si="84"/>
        <v>9.5116075818249129E-2</v>
      </c>
      <c r="AX267" s="135">
        <v>142.08337825553019</v>
      </c>
      <c r="AY267" s="135">
        <v>141.892384046026</v>
      </c>
      <c r="AZ267" s="135">
        <f t="shared" si="85"/>
        <v>0.19099420950419699</v>
      </c>
      <c r="BA267" s="135" t="str">
        <f t="shared" si="86"/>
        <v xml:space="preserve"> </v>
      </c>
      <c r="BB267" s="135"/>
      <c r="BC267" s="135">
        <v>42.285361520739535</v>
      </c>
      <c r="BD267" s="135">
        <v>1.3855308414690397</v>
      </c>
      <c r="BE267" s="135">
        <f t="shared" si="87"/>
        <v>3.2766205411049492</v>
      </c>
      <c r="BF267" s="135">
        <v>43.265079774285404</v>
      </c>
      <c r="BG267" s="135">
        <v>41.305643267193666</v>
      </c>
      <c r="BH267" s="135">
        <f t="shared" si="88"/>
        <v>1.9594365070917377</v>
      </c>
      <c r="BI267" s="135" t="str">
        <f t="shared" si="89"/>
        <v xml:space="preserve"> </v>
      </c>
      <c r="BJ267" s="135"/>
    </row>
    <row r="268" spans="1:62" x14ac:dyDescent="0.25">
      <c r="A268" t="s">
        <v>97</v>
      </c>
      <c r="B268" s="135">
        <v>129.51373387398107</v>
      </c>
      <c r="C268" s="135">
        <v>8.8453812163863841</v>
      </c>
      <c r="D268" s="135">
        <f t="shared" si="72"/>
        <v>6.8296858964726326</v>
      </c>
      <c r="E268" s="135">
        <v>135.76836291426801</v>
      </c>
      <c r="F268" s="135">
        <v>123.25910483369411</v>
      </c>
      <c r="G268" s="135">
        <f t="shared" si="73"/>
        <v>12.5092580805739</v>
      </c>
      <c r="H268" s="135" t="str">
        <f t="shared" si="74"/>
        <v xml:space="preserve"> </v>
      </c>
      <c r="I268" s="135"/>
      <c r="J268" s="135">
        <v>91.917411109967873</v>
      </c>
      <c r="K268" s="135">
        <v>21.508964443282746</v>
      </c>
      <c r="L268" s="135">
        <f t="shared" si="75"/>
        <v>23.400315765584299</v>
      </c>
      <c r="M268" s="135">
        <v>107.1265457241134</v>
      </c>
      <c r="N268" s="135">
        <v>76.708276495822361</v>
      </c>
      <c r="O268" s="135">
        <f t="shared" si="76"/>
        <v>30.418269228291038</v>
      </c>
      <c r="P268" s="137" t="s">
        <v>148</v>
      </c>
      <c r="Q268" s="137"/>
      <c r="R268" s="135">
        <v>80.832093942628291</v>
      </c>
      <c r="S268" s="135">
        <v>27.226703937827029</v>
      </c>
      <c r="T268" s="135">
        <f t="shared" si="78"/>
        <v>33.683036786293776</v>
      </c>
      <c r="U268" s="135">
        <v>100.08428092642424</v>
      </c>
      <c r="V268" s="135">
        <v>61.579906958832353</v>
      </c>
      <c r="W268" s="135">
        <f t="shared" si="79"/>
        <v>38.504373967591889</v>
      </c>
      <c r="X268" s="135" t="str">
        <f t="shared" si="80"/>
        <v xml:space="preserve"> </v>
      </c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5"/>
      <c r="AL268" s="135"/>
      <c r="AM268" s="135">
        <v>109.74891518992652</v>
      </c>
      <c r="AN268" s="135">
        <v>4.4140366729265024</v>
      </c>
      <c r="AO268" s="135">
        <f t="shared" si="81"/>
        <v>4.0219410508867171</v>
      </c>
      <c r="AP268" s="135">
        <v>112.87011045375866</v>
      </c>
      <c r="AQ268" s="135">
        <v>106.6277199260944</v>
      </c>
      <c r="AR268" s="135">
        <f t="shared" si="82"/>
        <v>6.2423905276642557</v>
      </c>
      <c r="AS268" s="135" t="str">
        <f t="shared" si="83"/>
        <v xml:space="preserve"> </v>
      </c>
      <c r="AT268" s="135"/>
      <c r="AU268" s="135">
        <v>77.84818092292349</v>
      </c>
      <c r="AV268" s="135">
        <v>0.16729774463311578</v>
      </c>
      <c r="AW268" s="135">
        <f t="shared" si="84"/>
        <v>0.21490257402257759</v>
      </c>
      <c r="AX268" s="135">
        <v>77.966478292628054</v>
      </c>
      <c r="AY268" s="135">
        <v>77.72988355321894</v>
      </c>
      <c r="AZ268" s="135">
        <f t="shared" si="85"/>
        <v>0.23659473940911369</v>
      </c>
      <c r="BA268" s="135" t="str">
        <f t="shared" si="86"/>
        <v xml:space="preserve"> </v>
      </c>
      <c r="BB268" s="135"/>
      <c r="BC268" s="135">
        <v>68.58657867405654</v>
      </c>
      <c r="BD268" s="135">
        <v>9.1304886958382419</v>
      </c>
      <c r="BE268" s="135">
        <f t="shared" si="87"/>
        <v>13.312354796452222</v>
      </c>
      <c r="BF268" s="135">
        <v>75.042809146430841</v>
      </c>
      <c r="BG268" s="135">
        <v>62.130348201682246</v>
      </c>
      <c r="BH268" s="135">
        <f t="shared" si="88"/>
        <v>12.912460944748595</v>
      </c>
      <c r="BI268" s="135" t="str">
        <f t="shared" si="89"/>
        <v xml:space="preserve"> </v>
      </c>
      <c r="BJ268" s="135"/>
    </row>
    <row r="269" spans="1:62" x14ac:dyDescent="0.25">
      <c r="A269" t="s">
        <v>98</v>
      </c>
      <c r="B269" s="135">
        <v>77.914277860801718</v>
      </c>
      <c r="C269" s="135">
        <v>0.50789437869522625</v>
      </c>
      <c r="D269" s="135">
        <f t="shared" si="72"/>
        <v>0.65186303799492107</v>
      </c>
      <c r="E269" s="135">
        <v>78.273413420106039</v>
      </c>
      <c r="F269" s="135">
        <v>77.555142301497384</v>
      </c>
      <c r="G269" s="135">
        <f t="shared" si="73"/>
        <v>0.718271118608655</v>
      </c>
      <c r="H269" s="135" t="str">
        <f t="shared" si="74"/>
        <v xml:space="preserve"> </v>
      </c>
      <c r="I269" s="135"/>
      <c r="J269" s="135">
        <v>55.726989144949897</v>
      </c>
      <c r="K269" s="135">
        <v>1.315725869231871</v>
      </c>
      <c r="L269" s="135">
        <f t="shared" si="75"/>
        <v>2.3610209153944663</v>
      </c>
      <c r="M269" s="135">
        <v>56.657347829266364</v>
      </c>
      <c r="N269" s="135">
        <v>54.79663046063343</v>
      </c>
      <c r="O269" s="135">
        <f t="shared" si="76"/>
        <v>1.8607173686329332</v>
      </c>
      <c r="P269" s="135" t="str">
        <f t="shared" si="77"/>
        <v xml:space="preserve"> </v>
      </c>
      <c r="Q269" s="135"/>
      <c r="R269" s="135">
        <v>47.702670739081384</v>
      </c>
      <c r="S269" s="135">
        <v>3.9207835330508529</v>
      </c>
      <c r="T269" s="135">
        <f t="shared" si="78"/>
        <v>8.2192117806072265</v>
      </c>
      <c r="U269" s="135">
        <v>50.47508336286608</v>
      </c>
      <c r="V269" s="135">
        <v>44.930258115296695</v>
      </c>
      <c r="W269" s="135">
        <f t="shared" si="79"/>
        <v>5.5448252475693849</v>
      </c>
      <c r="X269" s="135" t="str">
        <f t="shared" si="80"/>
        <v xml:space="preserve"> </v>
      </c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5"/>
      <c r="AL269" s="135"/>
      <c r="AM269" s="135">
        <v>81.558996203274774</v>
      </c>
      <c r="AN269" s="135">
        <v>2.8055965082955105</v>
      </c>
      <c r="AO269" s="135">
        <f t="shared" si="81"/>
        <v>3.4399595861907626</v>
      </c>
      <c r="AP269" s="135">
        <v>83.542852519564065</v>
      </c>
      <c r="AQ269" s="135">
        <v>79.575139886985468</v>
      </c>
      <c r="AR269" s="135">
        <f t="shared" si="82"/>
        <v>3.9677126325785963</v>
      </c>
      <c r="AS269" s="135" t="str">
        <f t="shared" si="83"/>
        <v xml:space="preserve"> </v>
      </c>
      <c r="AT269" s="135"/>
      <c r="AU269" s="135">
        <v>47.405450733892842</v>
      </c>
      <c r="AV269" s="135">
        <v>13.233343268337455</v>
      </c>
      <c r="AW269" s="137">
        <f t="shared" si="84"/>
        <v>27.915235618414208</v>
      </c>
      <c r="AX269" s="135">
        <v>56.76283749670359</v>
      </c>
      <c r="AY269" s="135">
        <v>38.048063971082094</v>
      </c>
      <c r="AZ269" s="135">
        <f t="shared" si="85"/>
        <v>18.714773525621496</v>
      </c>
      <c r="BA269" s="137" t="str">
        <f t="shared" si="86"/>
        <v>yes</v>
      </c>
      <c r="BB269" s="135"/>
      <c r="BC269" s="135">
        <v>73.430122759171141</v>
      </c>
      <c r="BD269" s="135">
        <v>34.483720519761562</v>
      </c>
      <c r="BE269" s="135">
        <f t="shared" si="87"/>
        <v>46.961273145161229</v>
      </c>
      <c r="BF269" s="135">
        <v>97.81379537923624</v>
      </c>
      <c r="BG269" s="135">
        <v>49.046450139106035</v>
      </c>
      <c r="BH269" s="135">
        <f t="shared" si="88"/>
        <v>48.767345240130204</v>
      </c>
      <c r="BI269" s="135" t="str">
        <f t="shared" si="89"/>
        <v xml:space="preserve"> </v>
      </c>
      <c r="BJ269" s="135"/>
    </row>
    <row r="270" spans="1:62" x14ac:dyDescent="0.25">
      <c r="A270">
        <v>197</v>
      </c>
      <c r="B270" s="135">
        <v>25.231737937295655</v>
      </c>
      <c r="C270" s="135">
        <v>20.423504007064007</v>
      </c>
      <c r="D270" s="135">
        <f t="shared" si="72"/>
        <v>80.943706921097657</v>
      </c>
      <c r="E270" s="135">
        <v>68.020712812520856</v>
      </c>
      <c r="F270" s="135">
        <v>8.9014419411241406</v>
      </c>
      <c r="G270" s="135">
        <f t="shared" si="73"/>
        <v>59.119270871396715</v>
      </c>
      <c r="H270" s="135" t="str">
        <f t="shared" si="74"/>
        <v>yes</v>
      </c>
      <c r="I270" s="135"/>
      <c r="J270" s="135">
        <v>18.218644352797487</v>
      </c>
      <c r="K270" s="135">
        <v>16.129502140093468</v>
      </c>
      <c r="L270" s="135">
        <f t="shared" si="75"/>
        <v>88.532943657889504</v>
      </c>
      <c r="M270" s="135">
        <v>56.196160150011551</v>
      </c>
      <c r="N270" s="135">
        <v>5.8550523993848635</v>
      </c>
      <c r="O270" s="135">
        <f t="shared" si="76"/>
        <v>50.341107750626691</v>
      </c>
      <c r="P270" s="135" t="str">
        <f t="shared" si="77"/>
        <v>yes</v>
      </c>
      <c r="Q270" s="135"/>
      <c r="R270" s="135">
        <v>15.078151206671066</v>
      </c>
      <c r="S270" s="135">
        <v>11.275692263364688</v>
      </c>
      <c r="T270" s="135">
        <f t="shared" si="78"/>
        <v>74.781663274314113</v>
      </c>
      <c r="U270" s="135">
        <v>40.346809286715036</v>
      </c>
      <c r="V270" s="135">
        <v>6.549737514739447</v>
      </c>
      <c r="W270" s="135">
        <f t="shared" si="79"/>
        <v>33.797071771975588</v>
      </c>
      <c r="X270" s="135" t="str">
        <f t="shared" si="80"/>
        <v>yes</v>
      </c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5"/>
      <c r="AL270" s="135"/>
      <c r="AM270" s="135">
        <v>32.018229730324542</v>
      </c>
      <c r="AN270" s="135">
        <v>29.614216633177762</v>
      </c>
      <c r="AO270" s="135">
        <f t="shared" si="81"/>
        <v>92.491736372077014</v>
      </c>
      <c r="AP270" s="135">
        <v>70.456770832637858</v>
      </c>
      <c r="AQ270" s="135">
        <v>8.7026409187876244</v>
      </c>
      <c r="AR270" s="135">
        <f t="shared" si="82"/>
        <v>61.754129913850235</v>
      </c>
      <c r="AS270" s="135" t="str">
        <f t="shared" si="83"/>
        <v>yes</v>
      </c>
      <c r="AT270" s="135"/>
      <c r="AU270" s="135">
        <v>26.414382952011128</v>
      </c>
      <c r="AV270" s="135">
        <v>26.767902288657655</v>
      </c>
      <c r="AW270" s="135">
        <f t="shared" si="84"/>
        <v>101.33835924650896</v>
      </c>
      <c r="AX270" s="135">
        <v>61.925368208405814</v>
      </c>
      <c r="AY270" s="135">
        <v>5.4826453592005828</v>
      </c>
      <c r="AZ270" s="135">
        <f t="shared" si="85"/>
        <v>56.442722849205232</v>
      </c>
      <c r="BA270" s="135" t="str">
        <f t="shared" si="86"/>
        <v>yes</v>
      </c>
      <c r="BB270" s="135"/>
      <c r="BC270" s="135">
        <v>12.048270573373848</v>
      </c>
      <c r="BD270" s="135">
        <v>6.2225590014710814</v>
      </c>
      <c r="BE270" s="135">
        <f t="shared" si="87"/>
        <v>51.646906197663469</v>
      </c>
      <c r="BF270" s="135">
        <v>21.524334646169251</v>
      </c>
      <c r="BG270" s="135">
        <v>6.9229904531121385</v>
      </c>
      <c r="BH270" s="135">
        <f t="shared" si="88"/>
        <v>14.601344193057113</v>
      </c>
      <c r="BI270" s="135" t="str">
        <f t="shared" si="89"/>
        <v>yes</v>
      </c>
      <c r="BJ270" s="135"/>
    </row>
    <row r="271" spans="1:62" x14ac:dyDescent="0.25">
      <c r="A271" t="s">
        <v>87</v>
      </c>
      <c r="B271" s="135">
        <v>15.602951209886765</v>
      </c>
      <c r="C271" s="135">
        <v>0.97720752407233502</v>
      </c>
      <c r="D271" s="135">
        <f t="shared" si="72"/>
        <v>6.2629659666764219</v>
      </c>
      <c r="E271" s="135">
        <v>16.293941276784828</v>
      </c>
      <c r="F271" s="135">
        <v>14.911961142988703</v>
      </c>
      <c r="G271" s="135">
        <f t="shared" si="73"/>
        <v>1.3819801337961248</v>
      </c>
      <c r="H271" s="135" t="str">
        <f t="shared" si="74"/>
        <v xml:space="preserve"> </v>
      </c>
      <c r="I271" s="135"/>
      <c r="J271" s="135">
        <v>11.255382446357771</v>
      </c>
      <c r="K271" s="135">
        <v>0.84617905173405406</v>
      </c>
      <c r="L271" s="135">
        <f t="shared" si="75"/>
        <v>7.5179946640362854</v>
      </c>
      <c r="M271" s="135">
        <v>11.853721391936945</v>
      </c>
      <c r="N271" s="135">
        <v>10.657043500778595</v>
      </c>
      <c r="O271" s="135">
        <f t="shared" si="76"/>
        <v>1.19667789115835</v>
      </c>
      <c r="P271" s="135" t="str">
        <f t="shared" si="77"/>
        <v xml:space="preserve"> </v>
      </c>
      <c r="Q271" s="135"/>
      <c r="R271" s="135">
        <v>9.3472728415873405</v>
      </c>
      <c r="S271" s="135">
        <v>0.28171121552722594</v>
      </c>
      <c r="T271" s="135">
        <f t="shared" si="78"/>
        <v>3.0138332356562101</v>
      </c>
      <c r="U271" s="135">
        <v>9.5464727524229502</v>
      </c>
      <c r="V271" s="135">
        <v>9.1480729307517308</v>
      </c>
      <c r="W271" s="135">
        <f t="shared" si="79"/>
        <v>0.39839982167121946</v>
      </c>
      <c r="X271" s="135" t="str">
        <f t="shared" si="80"/>
        <v xml:space="preserve"> </v>
      </c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5"/>
      <c r="AL271" s="135"/>
      <c r="AM271" s="135">
        <v>15.714480299643713</v>
      </c>
      <c r="AN271" s="135">
        <v>5.0036638554943273E-2</v>
      </c>
      <c r="AO271" s="135">
        <f t="shared" si="81"/>
        <v>0.31841102983264252</v>
      </c>
      <c r="AP271" s="135">
        <v>15.749861546073515</v>
      </c>
      <c r="AQ271" s="135">
        <v>15.679099053213911</v>
      </c>
      <c r="AR271" s="135">
        <f t="shared" si="82"/>
        <v>7.0762492859604009E-2</v>
      </c>
      <c r="AS271" s="135" t="str">
        <f t="shared" si="83"/>
        <v xml:space="preserve"> </v>
      </c>
      <c r="AT271" s="135"/>
      <c r="AU271" s="135">
        <v>11.688285621789991</v>
      </c>
      <c r="AV271" s="135">
        <v>4.0370659371761819E-2</v>
      </c>
      <c r="AW271" s="135">
        <f t="shared" si="84"/>
        <v>0.34539418934544563</v>
      </c>
      <c r="AX271" s="135">
        <v>11.716831988792551</v>
      </c>
      <c r="AY271" s="135">
        <v>11.65973925478743</v>
      </c>
      <c r="AZ271" s="135">
        <f t="shared" si="85"/>
        <v>5.7092734005120604E-2</v>
      </c>
      <c r="BA271" s="135" t="str">
        <f t="shared" si="86"/>
        <v xml:space="preserve"> </v>
      </c>
      <c r="BB271" s="135"/>
      <c r="BC271" s="135">
        <v>8.6563185573855002</v>
      </c>
      <c r="BD271" s="135">
        <v>2.078185524501043E-2</v>
      </c>
      <c r="BE271" s="135">
        <f t="shared" si="87"/>
        <v>0.24007729275720247</v>
      </c>
      <c r="BF271" s="135">
        <v>8.6710135481540629</v>
      </c>
      <c r="BG271" s="135">
        <v>8.6416235666169392</v>
      </c>
      <c r="BH271" s="135">
        <f t="shared" si="88"/>
        <v>2.9389981537123688E-2</v>
      </c>
      <c r="BI271" s="135" t="str">
        <f t="shared" si="89"/>
        <v xml:space="preserve"> </v>
      </c>
      <c r="BJ271" s="135"/>
    </row>
    <row r="272" spans="1:62" x14ac:dyDescent="0.25">
      <c r="A272" t="s">
        <v>88</v>
      </c>
      <c r="B272" s="135">
        <v>9.5349126520927285</v>
      </c>
      <c r="C272" s="135">
        <v>0.74658541317678839</v>
      </c>
      <c r="D272" s="135">
        <f t="shared" si="72"/>
        <v>7.8300183800103023</v>
      </c>
      <c r="E272" s="135">
        <v>10.490733975563344</v>
      </c>
      <c r="F272" s="135">
        <v>8.9014419411241406</v>
      </c>
      <c r="G272" s="135">
        <f t="shared" si="73"/>
        <v>1.5892920344392039</v>
      </c>
      <c r="H272" s="135" t="str">
        <f t="shared" si="74"/>
        <v xml:space="preserve"> </v>
      </c>
      <c r="I272" s="135"/>
      <c r="J272" s="135">
        <v>6.4033384155296327</v>
      </c>
      <c r="K272" s="135">
        <v>0.66066097157650028</v>
      </c>
      <c r="L272" s="135">
        <f t="shared" si="75"/>
        <v>10.317445818172576</v>
      </c>
      <c r="M272" s="135">
        <v>7.246938282983745</v>
      </c>
      <c r="N272" s="135">
        <v>5.8550523993848635</v>
      </c>
      <c r="O272" s="135">
        <f t="shared" si="76"/>
        <v>1.3918858835988814</v>
      </c>
      <c r="P272" s="135" t="str">
        <f t="shared" si="77"/>
        <v xml:space="preserve"> </v>
      </c>
      <c r="Q272" s="135"/>
      <c r="R272" s="135">
        <v>6.7328846086106546</v>
      </c>
      <c r="S272" s="135">
        <v>0.18669671167792048</v>
      </c>
      <c r="T272" s="135">
        <f t="shared" si="78"/>
        <v>2.7729082337034994</v>
      </c>
      <c r="U272" s="135">
        <v>6.9741607390461358</v>
      </c>
      <c r="V272" s="135">
        <v>6.549737514739447</v>
      </c>
      <c r="W272" s="135">
        <f t="shared" si="79"/>
        <v>0.42442322430668877</v>
      </c>
      <c r="X272" s="135" t="str">
        <f t="shared" si="80"/>
        <v xml:space="preserve"> </v>
      </c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5"/>
      <c r="AL272" s="135"/>
      <c r="AM272" s="135">
        <v>10.242829219686813</v>
      </c>
      <c r="AN272" s="135">
        <v>2.1781551837399986</v>
      </c>
      <c r="AO272" s="135">
        <f t="shared" si="81"/>
        <v>21.265171341074048</v>
      </c>
      <c r="AP272" s="135">
        <v>11.783017520586002</v>
      </c>
      <c r="AQ272" s="135">
        <v>8.7026409187876244</v>
      </c>
      <c r="AR272" s="135">
        <f t="shared" si="82"/>
        <v>3.0803766017983776</v>
      </c>
      <c r="AS272" s="135" t="str">
        <f t="shared" si="83"/>
        <v>yes</v>
      </c>
      <c r="AT272" s="135"/>
      <c r="AU272" s="135">
        <v>6.7288440947556634</v>
      </c>
      <c r="AV272" s="135">
        <v>1.7623911532341954</v>
      </c>
      <c r="AW272" s="137">
        <f t="shared" si="84"/>
        <v>26.191588457336536</v>
      </c>
      <c r="AX272" s="135">
        <v>7.975042830310743</v>
      </c>
      <c r="AY272" s="135">
        <v>5.4826453592005828</v>
      </c>
      <c r="AZ272" s="135">
        <f t="shared" si="85"/>
        <v>2.4923974711101602</v>
      </c>
      <c r="BA272" s="137" t="str">
        <f t="shared" si="86"/>
        <v>yes</v>
      </c>
      <c r="BB272" s="135"/>
      <c r="BC272" s="135">
        <v>7.555068018601971</v>
      </c>
      <c r="BD272" s="135">
        <v>0.89389266558748937</v>
      </c>
      <c r="BE272" s="135">
        <f t="shared" si="87"/>
        <v>11.831695801898286</v>
      </c>
      <c r="BF272" s="135">
        <v>8.1871455840918035</v>
      </c>
      <c r="BG272" s="135">
        <v>6.9229904531121385</v>
      </c>
      <c r="BH272" s="135">
        <f t="shared" si="88"/>
        <v>1.264155130979665</v>
      </c>
      <c r="BI272" s="135" t="str">
        <f t="shared" si="89"/>
        <v xml:space="preserve"> </v>
      </c>
      <c r="BJ272" s="135"/>
    </row>
    <row r="273" spans="1:62" x14ac:dyDescent="0.25">
      <c r="A273" t="s">
        <v>89</v>
      </c>
      <c r="B273" s="135">
        <v>32.057019201750116</v>
      </c>
      <c r="C273" s="135">
        <v>0.87268745561026251</v>
      </c>
      <c r="D273" s="135">
        <f t="shared" si="72"/>
        <v>2.7222975727032637</v>
      </c>
      <c r="E273" s="135">
        <v>32.674102419468596</v>
      </c>
      <c r="F273" s="135">
        <v>31.439935984031635</v>
      </c>
      <c r="G273" s="135">
        <f t="shared" si="73"/>
        <v>1.2341664354369613</v>
      </c>
      <c r="H273" s="135" t="str">
        <f t="shared" si="74"/>
        <v xml:space="preserve"> </v>
      </c>
      <c r="I273" s="135"/>
      <c r="J273" s="135">
        <v>22.897523751056319</v>
      </c>
      <c r="K273" s="135">
        <v>2.4648990262790118</v>
      </c>
      <c r="L273" s="135">
        <f t="shared" si="75"/>
        <v>10.764915250564156</v>
      </c>
      <c r="M273" s="135">
        <v>24.640470567478282</v>
      </c>
      <c r="N273" s="135">
        <v>21.15457693463436</v>
      </c>
      <c r="O273" s="135">
        <f t="shared" si="76"/>
        <v>3.4858936328439221</v>
      </c>
      <c r="P273" s="135" t="str">
        <f t="shared" si="77"/>
        <v xml:space="preserve"> </v>
      </c>
      <c r="Q273" s="135"/>
      <c r="R273" s="135">
        <v>19.692915218991661</v>
      </c>
      <c r="S273" s="135">
        <v>3.4232548769375812</v>
      </c>
      <c r="T273" s="135">
        <f t="shared" si="78"/>
        <v>17.383179884084541</v>
      </c>
      <c r="U273" s="135">
        <v>22.113521956204139</v>
      </c>
      <c r="V273" s="135">
        <v>17.272308481779184</v>
      </c>
      <c r="W273" s="135">
        <f t="shared" si="79"/>
        <v>4.8412134744249542</v>
      </c>
      <c r="X273" s="135" t="str">
        <f t="shared" si="80"/>
        <v xml:space="preserve"> </v>
      </c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5"/>
      <c r="AL273" s="135"/>
      <c r="AM273" s="135"/>
      <c r="AN273" s="135"/>
      <c r="AO273" s="135" t="e">
        <f t="shared" si="81"/>
        <v>#DIV/0!</v>
      </c>
      <c r="AP273" s="135"/>
      <c r="AQ273" s="135"/>
      <c r="AR273" s="135">
        <f t="shared" si="82"/>
        <v>0</v>
      </c>
      <c r="AS273" s="135" t="e">
        <f t="shared" si="83"/>
        <v>#DIV/0!</v>
      </c>
      <c r="AT273" s="135"/>
      <c r="AU273" s="135"/>
      <c r="AV273" s="135"/>
      <c r="AW273" s="135" t="e">
        <f t="shared" si="84"/>
        <v>#DIV/0!</v>
      </c>
      <c r="AX273" s="135"/>
      <c r="AY273" s="135"/>
      <c r="AZ273" s="135">
        <f t="shared" si="85"/>
        <v>0</v>
      </c>
      <c r="BA273" s="135" t="e">
        <f t="shared" si="86"/>
        <v>#DIV/0!</v>
      </c>
      <c r="BB273" s="135"/>
      <c r="BC273" s="135"/>
      <c r="BD273" s="135"/>
      <c r="BE273" s="135" t="e">
        <f t="shared" si="87"/>
        <v>#DIV/0!</v>
      </c>
      <c r="BF273" s="135"/>
      <c r="BG273" s="135"/>
      <c r="BH273" s="135">
        <f t="shared" si="88"/>
        <v>0</v>
      </c>
      <c r="BI273" s="135" t="e">
        <f t="shared" si="89"/>
        <v>#DIV/0!</v>
      </c>
      <c r="BJ273" s="135"/>
    </row>
    <row r="274" spans="1:62" x14ac:dyDescent="0.25">
      <c r="A274" t="s">
        <v>90</v>
      </c>
      <c r="B274" s="135">
        <v>59.428893970655928</v>
      </c>
      <c r="C274" s="135">
        <v>12.150666731618077</v>
      </c>
      <c r="D274" s="135">
        <f t="shared" si="72"/>
        <v>20.44572247569959</v>
      </c>
      <c r="E274" s="135">
        <v>68.020712812520856</v>
      </c>
      <c r="F274" s="135">
        <v>50.837075128791</v>
      </c>
      <c r="G274" s="135">
        <f t="shared" si="73"/>
        <v>17.183637683729856</v>
      </c>
      <c r="H274" s="137" t="s">
        <v>148</v>
      </c>
      <c r="I274" s="137"/>
      <c r="J274" s="135">
        <v>44.133638735514054</v>
      </c>
      <c r="K274" s="135">
        <v>17.058981380798244</v>
      </c>
      <c r="L274" s="135">
        <f t="shared" si="75"/>
        <v>38.653013595887778</v>
      </c>
      <c r="M274" s="135">
        <v>56.196160150011551</v>
      </c>
      <c r="N274" s="135">
        <v>32.071117321016558</v>
      </c>
      <c r="O274" s="135">
        <f t="shared" si="76"/>
        <v>24.125042828994992</v>
      </c>
      <c r="P274" s="137" t="str">
        <f t="shared" si="77"/>
        <v>yes</v>
      </c>
      <c r="Q274" s="137"/>
      <c r="R274" s="135">
        <v>32.884798755555025</v>
      </c>
      <c r="S274" s="135">
        <v>10.552876495737323</v>
      </c>
      <c r="T274" s="135">
        <f t="shared" si="78"/>
        <v>32.090439641065736</v>
      </c>
      <c r="U274" s="135">
        <v>40.346809286715036</v>
      </c>
      <c r="V274" s="135">
        <v>25.422788224395006</v>
      </c>
      <c r="W274" s="135">
        <f t="shared" si="79"/>
        <v>14.92402106232003</v>
      </c>
      <c r="X274" s="135" t="str">
        <f t="shared" si="80"/>
        <v xml:space="preserve"> </v>
      </c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5"/>
      <c r="AL274" s="135"/>
      <c r="AM274" s="135">
        <v>70.097379671643111</v>
      </c>
      <c r="AN274" s="135">
        <v>0.508255854076057</v>
      </c>
      <c r="AO274" s="135">
        <f t="shared" si="81"/>
        <v>0.72507111743246033</v>
      </c>
      <c r="AP274" s="135">
        <v>70.456770832637858</v>
      </c>
      <c r="AQ274" s="135">
        <v>69.737988510648364</v>
      </c>
      <c r="AR274" s="135">
        <f t="shared" si="82"/>
        <v>0.71878232198949377</v>
      </c>
      <c r="AS274" s="135" t="str">
        <f t="shared" si="83"/>
        <v xml:space="preserve"> </v>
      </c>
      <c r="AT274" s="135"/>
      <c r="AU274" s="135">
        <v>60.826019139487727</v>
      </c>
      <c r="AV274" s="135">
        <v>1.5547143630465705</v>
      </c>
      <c r="AW274" s="135">
        <f t="shared" si="84"/>
        <v>2.5560021599987683</v>
      </c>
      <c r="AX274" s="135">
        <v>61.925368208405814</v>
      </c>
      <c r="AY274" s="135">
        <v>59.726670070569646</v>
      </c>
      <c r="AZ274" s="135">
        <f t="shared" si="85"/>
        <v>2.1986981378361676</v>
      </c>
      <c r="BA274" s="135" t="str">
        <f t="shared" si="86"/>
        <v xml:space="preserve"> </v>
      </c>
      <c r="BB274" s="135"/>
      <c r="BC274" s="135">
        <v>19.933425144134073</v>
      </c>
      <c r="BD274" s="135">
        <v>2.2498857942863815</v>
      </c>
      <c r="BE274" s="135">
        <f t="shared" si="87"/>
        <v>11.28700049298085</v>
      </c>
      <c r="BF274" s="135">
        <v>21.524334646169251</v>
      </c>
      <c r="BG274" s="135">
        <v>18.342515642098896</v>
      </c>
      <c r="BH274" s="135">
        <f t="shared" si="88"/>
        <v>3.1818190040703556</v>
      </c>
      <c r="BI274" s="135" t="str">
        <f t="shared" si="89"/>
        <v xml:space="preserve"> </v>
      </c>
      <c r="BJ274" s="135"/>
    </row>
    <row r="275" spans="1:62" x14ac:dyDescent="0.25">
      <c r="A275">
        <v>211</v>
      </c>
      <c r="B275" s="135">
        <v>12.614507534503378</v>
      </c>
      <c r="C275" s="135">
        <v>4.9051701555159681</v>
      </c>
      <c r="D275" s="135">
        <f t="shared" si="72"/>
        <v>38.885149833231921</v>
      </c>
      <c r="E275" s="135">
        <v>16.631236371805482</v>
      </c>
      <c r="F275" s="135">
        <v>3.8317703926918072</v>
      </c>
      <c r="G275" s="135">
        <f t="shared" si="73"/>
        <v>12.799465979113675</v>
      </c>
      <c r="H275" s="135" t="str">
        <f t="shared" si="74"/>
        <v>yes</v>
      </c>
      <c r="I275" s="135"/>
      <c r="J275" s="135">
        <v>7.5980230364613046</v>
      </c>
      <c r="K275" s="135">
        <v>2.8904510276258257</v>
      </c>
      <c r="L275" s="135">
        <f t="shared" si="75"/>
        <v>38.042146144532104</v>
      </c>
      <c r="M275" s="135">
        <v>10.137197964537476</v>
      </c>
      <c r="N275" s="135">
        <v>2.3115795259485221</v>
      </c>
      <c r="O275" s="135">
        <f t="shared" si="76"/>
        <v>7.825618438588954</v>
      </c>
      <c r="P275" s="135" t="str">
        <f t="shared" si="77"/>
        <v>yes</v>
      </c>
      <c r="Q275" s="135"/>
      <c r="R275" s="135">
        <v>10.785441670790449</v>
      </c>
      <c r="S275" s="135">
        <v>4.5051592181487701</v>
      </c>
      <c r="T275" s="135">
        <f t="shared" si="78"/>
        <v>41.770743894056899</v>
      </c>
      <c r="U275" s="135">
        <v>16.534492992968694</v>
      </c>
      <c r="V275" s="135">
        <v>3.1722377009474605</v>
      </c>
      <c r="W275" s="135">
        <f t="shared" si="79"/>
        <v>13.362255292021233</v>
      </c>
      <c r="X275" s="135" t="str">
        <f t="shared" si="80"/>
        <v xml:space="preserve"> </v>
      </c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5"/>
      <c r="AL275" s="135"/>
      <c r="AM275" s="135">
        <v>10.287631871316243</v>
      </c>
      <c r="AN275" s="135">
        <v>5.6990192754365285</v>
      </c>
      <c r="AO275" s="135">
        <f t="shared" si="81"/>
        <v>55.39680411122032</v>
      </c>
      <c r="AP275" s="135">
        <v>16.950351050035348</v>
      </c>
      <c r="AQ275" s="135">
        <v>3.5806890223809682</v>
      </c>
      <c r="AR275" s="135">
        <f t="shared" si="82"/>
        <v>13.36966202765438</v>
      </c>
      <c r="AS275" s="135" t="str">
        <f t="shared" si="83"/>
        <v>yes</v>
      </c>
      <c r="AT275" s="135"/>
      <c r="AU275" s="135">
        <v>6.472219986811564</v>
      </c>
      <c r="AV275" s="135">
        <v>3.7697198459597367</v>
      </c>
      <c r="AW275" s="135">
        <f t="shared" si="84"/>
        <v>58.244618595185131</v>
      </c>
      <c r="AX275" s="135">
        <v>11.24872521689062</v>
      </c>
      <c r="AY275" s="135">
        <v>2.2034398107002136</v>
      </c>
      <c r="AZ275" s="135">
        <f t="shared" si="85"/>
        <v>9.0452854061904056</v>
      </c>
      <c r="BA275" s="135" t="str">
        <f t="shared" si="86"/>
        <v>yes</v>
      </c>
      <c r="BB275" s="135"/>
      <c r="BC275" s="135">
        <v>8.2031355516850617</v>
      </c>
      <c r="BD275" s="135">
        <v>4.3305562329795748</v>
      </c>
      <c r="BE275" s="135">
        <f t="shared" si="87"/>
        <v>52.791474743947219</v>
      </c>
      <c r="BF275" s="135">
        <v>12.481797775093378</v>
      </c>
      <c r="BG275" s="135">
        <v>2.9610858051136231</v>
      </c>
      <c r="BH275" s="135">
        <f t="shared" si="88"/>
        <v>9.5207119699797556</v>
      </c>
      <c r="BI275" s="135" t="str">
        <f t="shared" si="89"/>
        <v>yes</v>
      </c>
      <c r="BJ275" s="135"/>
    </row>
    <row r="276" spans="1:62" x14ac:dyDescent="0.25">
      <c r="A276" t="s">
        <v>135</v>
      </c>
      <c r="B276" s="135">
        <v>3.9029768057942098</v>
      </c>
      <c r="C276" s="135">
        <v>0.10070107513738391</v>
      </c>
      <c r="D276" s="135">
        <f t="shared" si="72"/>
        <v>2.5801094945757033</v>
      </c>
      <c r="E276" s="135">
        <v>3.9741832188966129</v>
      </c>
      <c r="F276" s="135">
        <v>3.8317703926918072</v>
      </c>
      <c r="G276" s="135">
        <f t="shared" si="73"/>
        <v>0.14241282620480566</v>
      </c>
      <c r="H276" s="135" t="str">
        <f t="shared" si="74"/>
        <v xml:space="preserve"> </v>
      </c>
      <c r="I276" s="135"/>
      <c r="J276" s="135">
        <v>2.4051516745278088</v>
      </c>
      <c r="K276" s="135">
        <v>0.1323310015812211</v>
      </c>
      <c r="L276" s="135">
        <f t="shared" si="75"/>
        <v>5.5019815582815994</v>
      </c>
      <c r="M276" s="135">
        <v>2.4987238231070954</v>
      </c>
      <c r="N276" s="135">
        <v>2.3115795259485221</v>
      </c>
      <c r="O276" s="135">
        <f t="shared" si="76"/>
        <v>0.18714429715857328</v>
      </c>
      <c r="P276" s="135" t="str">
        <f t="shared" si="77"/>
        <v xml:space="preserve"> </v>
      </c>
      <c r="Q276" s="135"/>
      <c r="R276" s="135">
        <v>3.220324032222762</v>
      </c>
      <c r="S276" s="135">
        <v>6.8004341854265543E-2</v>
      </c>
      <c r="T276" s="135">
        <f t="shared" si="78"/>
        <v>2.1117235773111611</v>
      </c>
      <c r="U276" s="135">
        <v>3.268410363498063</v>
      </c>
      <c r="V276" s="135">
        <v>3.1722377009474605</v>
      </c>
      <c r="W276" s="135">
        <f t="shared" si="79"/>
        <v>9.6172662550602528E-2</v>
      </c>
      <c r="X276" s="135" t="str">
        <f t="shared" si="80"/>
        <v xml:space="preserve"> </v>
      </c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5"/>
      <c r="AL276" s="135"/>
      <c r="AM276" s="135">
        <v>3.7401441883053259</v>
      </c>
      <c r="AN276" s="135">
        <v>0.22550365824068205</v>
      </c>
      <c r="AO276" s="135">
        <f t="shared" si="81"/>
        <v>6.0292771317690468</v>
      </c>
      <c r="AP276" s="135">
        <v>3.8995993542296841</v>
      </c>
      <c r="AQ276" s="135">
        <v>3.5806890223809682</v>
      </c>
      <c r="AR276" s="135">
        <f t="shared" si="82"/>
        <v>0.31891033184871587</v>
      </c>
      <c r="AS276" s="135" t="str">
        <f t="shared" si="83"/>
        <v xml:space="preserve"> </v>
      </c>
      <c r="AT276" s="135"/>
      <c r="AU276" s="135">
        <v>2.3473202226625673</v>
      </c>
      <c r="AV276" s="135">
        <v>0.20347762995698745</v>
      </c>
      <c r="AW276" s="135">
        <f t="shared" si="84"/>
        <v>8.6685075173161756</v>
      </c>
      <c r="AX276" s="135">
        <v>2.4912006346249211</v>
      </c>
      <c r="AY276" s="135">
        <v>2.2034398107002136</v>
      </c>
      <c r="AZ276" s="135">
        <f t="shared" si="85"/>
        <v>0.28776082392470759</v>
      </c>
      <c r="BA276" s="135" t="str">
        <f t="shared" si="86"/>
        <v xml:space="preserve"> </v>
      </c>
      <c r="BB276" s="135"/>
      <c r="BC276" s="135">
        <v>2.9945715261319323</v>
      </c>
      <c r="BD276" s="135">
        <v>4.7355960809884377E-2</v>
      </c>
      <c r="BE276" s="135">
        <f t="shared" si="87"/>
        <v>1.5813935448405787</v>
      </c>
      <c r="BF276" s="135">
        <v>3.0280572471502412</v>
      </c>
      <c r="BG276" s="135">
        <v>2.9610858051136231</v>
      </c>
      <c r="BH276" s="135">
        <f t="shared" si="88"/>
        <v>6.697144203661809E-2</v>
      </c>
      <c r="BI276" s="135" t="str">
        <f t="shared" si="89"/>
        <v xml:space="preserve"> </v>
      </c>
      <c r="BJ276" s="135"/>
    </row>
    <row r="277" spans="1:62" x14ac:dyDescent="0.25">
      <c r="A277" t="s">
        <v>136</v>
      </c>
      <c r="B277" s="135">
        <v>12.110548867232048</v>
      </c>
      <c r="C277" s="135">
        <v>0.43740668015183687</v>
      </c>
      <c r="D277" s="135">
        <f t="shared" si="72"/>
        <v>3.6117824629348059</v>
      </c>
      <c r="E277" s="135">
        <v>12.419842096903723</v>
      </c>
      <c r="F277" s="135">
        <v>11.801255637560372</v>
      </c>
      <c r="G277" s="135">
        <f t="shared" si="73"/>
        <v>0.61858645934335144</v>
      </c>
      <c r="H277" s="135" t="str">
        <f t="shared" si="74"/>
        <v xml:space="preserve"> </v>
      </c>
      <c r="I277" s="135"/>
      <c r="J277" s="135">
        <v>7.6209605351313474</v>
      </c>
      <c r="K277" s="135">
        <v>0.23476524559862935</v>
      </c>
      <c r="L277" s="135">
        <f t="shared" si="75"/>
        <v>3.0805204214928161</v>
      </c>
      <c r="M277" s="135">
        <v>7.7869646322810198</v>
      </c>
      <c r="N277" s="135">
        <v>7.454956437981676</v>
      </c>
      <c r="O277" s="135">
        <f t="shared" si="76"/>
        <v>0.33200819429934381</v>
      </c>
      <c r="P277" s="135" t="str">
        <f t="shared" si="77"/>
        <v xml:space="preserve"> </v>
      </c>
      <c r="Q277" s="135"/>
      <c r="R277" s="135">
        <v>9.652614914016505</v>
      </c>
      <c r="S277" s="135">
        <v>0.43567908428961022</v>
      </c>
      <c r="T277" s="135">
        <f t="shared" si="78"/>
        <v>4.5135860921682802</v>
      </c>
      <c r="U277" s="135">
        <v>9.9606865489388117</v>
      </c>
      <c r="V277" s="135">
        <v>9.3445432790941982</v>
      </c>
      <c r="W277" s="135">
        <f t="shared" si="79"/>
        <v>0.61614326984461343</v>
      </c>
      <c r="X277" s="135" t="str">
        <f t="shared" si="80"/>
        <v xml:space="preserve"> </v>
      </c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5"/>
      <c r="AL277" s="135"/>
      <c r="AM277" s="135"/>
      <c r="AN277" s="135"/>
      <c r="AO277" s="135" t="e">
        <f t="shared" si="81"/>
        <v>#DIV/0!</v>
      </c>
      <c r="AP277" s="135"/>
      <c r="AQ277" s="135"/>
      <c r="AR277" s="135">
        <f t="shared" si="82"/>
        <v>0</v>
      </c>
      <c r="AS277" s="135" t="e">
        <f t="shared" si="83"/>
        <v>#DIV/0!</v>
      </c>
      <c r="AT277" s="135"/>
      <c r="AU277" s="135"/>
      <c r="AV277" s="135"/>
      <c r="AW277" s="135" t="e">
        <f t="shared" si="84"/>
        <v>#DIV/0!</v>
      </c>
      <c r="AX277" s="135"/>
      <c r="AY277" s="135"/>
      <c r="AZ277" s="135">
        <f t="shared" si="85"/>
        <v>0</v>
      </c>
      <c r="BA277" s="135" t="e">
        <f t="shared" si="86"/>
        <v>#DIV/0!</v>
      </c>
      <c r="BB277" s="135"/>
      <c r="BC277" s="135"/>
      <c r="BD277" s="135"/>
      <c r="BE277" s="135" t="e">
        <f t="shared" si="87"/>
        <v>#DIV/0!</v>
      </c>
      <c r="BF277" s="135"/>
      <c r="BG277" s="135"/>
      <c r="BH277" s="135">
        <f t="shared" si="88"/>
        <v>0</v>
      </c>
      <c r="BI277" s="135" t="e">
        <f t="shared" si="89"/>
        <v>#DIV/0!</v>
      </c>
      <c r="BJ277" s="135"/>
    </row>
    <row r="278" spans="1:62" x14ac:dyDescent="0.25">
      <c r="A278" t="s">
        <v>124</v>
      </c>
      <c r="B278" s="135">
        <v>14.125090242378015</v>
      </c>
      <c r="C278" s="135">
        <v>0.21029401507735546</v>
      </c>
      <c r="D278" s="135">
        <f t="shared" si="72"/>
        <v>1.4887976746968494</v>
      </c>
      <c r="E278" s="135">
        <v>14.273790566482072</v>
      </c>
      <c r="F278" s="135">
        <v>13.976389918273959</v>
      </c>
      <c r="G278" s="135">
        <f t="shared" si="73"/>
        <v>0.29740064820811263</v>
      </c>
      <c r="H278" s="135" t="str">
        <f t="shared" si="74"/>
        <v xml:space="preserve"> </v>
      </c>
      <c r="I278" s="135"/>
      <c r="J278" s="135">
        <v>8.5478826358314368</v>
      </c>
      <c r="K278" s="135">
        <v>0.25202598169387053</v>
      </c>
      <c r="L278" s="135">
        <f t="shared" si="75"/>
        <v>2.9484024574391738</v>
      </c>
      <c r="M278" s="135">
        <v>8.7260919165224013</v>
      </c>
      <c r="N278" s="135">
        <v>8.3696733551404723</v>
      </c>
      <c r="O278" s="135">
        <f t="shared" si="76"/>
        <v>0.35641856138192907</v>
      </c>
      <c r="P278" s="135" t="str">
        <f t="shared" si="77"/>
        <v xml:space="preserve"> </v>
      </c>
      <c r="Q278" s="135"/>
      <c r="R278" s="135">
        <v>11.990996354075143</v>
      </c>
      <c r="S278" s="135">
        <v>0.99398799305796781</v>
      </c>
      <c r="T278" s="135">
        <f t="shared" si="78"/>
        <v>8.2894528837060371</v>
      </c>
      <c r="U278" s="135">
        <v>12.693852004384436</v>
      </c>
      <c r="V278" s="135">
        <v>11.288140703765853</v>
      </c>
      <c r="W278" s="135">
        <f t="shared" si="79"/>
        <v>1.4057113006185826</v>
      </c>
      <c r="X278" s="135" t="str">
        <f t="shared" si="80"/>
        <v xml:space="preserve"> </v>
      </c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5"/>
      <c r="AL278" s="135"/>
      <c r="AM278" s="135">
        <v>10.680403252120847</v>
      </c>
      <c r="AN278" s="135">
        <v>0.13536472660569288</v>
      </c>
      <c r="AO278" s="135">
        <f t="shared" si="81"/>
        <v>1.2674121323912841</v>
      </c>
      <c r="AP278" s="135">
        <v>10.776120568237197</v>
      </c>
      <c r="AQ278" s="135">
        <v>10.584685936004497</v>
      </c>
      <c r="AR278" s="135">
        <f t="shared" si="82"/>
        <v>0.19143463223269919</v>
      </c>
      <c r="AS278" s="135" t="str">
        <f t="shared" si="83"/>
        <v xml:space="preserve"> </v>
      </c>
      <c r="AT278" s="135"/>
      <c r="AU278" s="135">
        <v>6.3805481494482983</v>
      </c>
      <c r="AV278" s="135">
        <v>0.88324876505843231</v>
      </c>
      <c r="AW278" s="135">
        <f t="shared" si="84"/>
        <v>13.842835198019834</v>
      </c>
      <c r="AX278" s="135">
        <v>7.0050993406957609</v>
      </c>
      <c r="AY278" s="135">
        <v>5.7559969582008357</v>
      </c>
      <c r="AZ278" s="135">
        <f t="shared" si="85"/>
        <v>1.2491023824949252</v>
      </c>
      <c r="BA278" s="135" t="str">
        <f t="shared" si="86"/>
        <v xml:space="preserve"> </v>
      </c>
      <c r="BB278" s="135"/>
      <c r="BC278" s="135">
        <v>9.2446884707459809</v>
      </c>
      <c r="BD278" s="135">
        <v>1.6079506826733831</v>
      </c>
      <c r="BE278" s="135">
        <f t="shared" si="87"/>
        <v>17.393238157906612</v>
      </c>
      <c r="BF278" s="135">
        <v>10.381681302277874</v>
      </c>
      <c r="BG278" s="135">
        <v>8.1076956392140875</v>
      </c>
      <c r="BH278" s="135">
        <f t="shared" si="88"/>
        <v>2.2739856630637867</v>
      </c>
      <c r="BI278" s="135" t="str">
        <f t="shared" si="89"/>
        <v xml:space="preserve"> </v>
      </c>
      <c r="BJ278" s="135"/>
    </row>
    <row r="279" spans="1:62" x14ac:dyDescent="0.25">
      <c r="A279" t="s">
        <v>138</v>
      </c>
      <c r="B279" s="135">
        <v>16.4669608785563</v>
      </c>
      <c r="C279" s="135">
        <v>0.16509406382114458</v>
      </c>
      <c r="D279" s="135">
        <f t="shared" si="72"/>
        <v>1.0025776161048292</v>
      </c>
      <c r="E279" s="135">
        <v>16.631236371805482</v>
      </c>
      <c r="F279" s="135">
        <v>16.309034902468024</v>
      </c>
      <c r="G279" s="135">
        <f t="shared" si="73"/>
        <v>0.32220146933745752</v>
      </c>
      <c r="H279" s="135" t="str">
        <f t="shared" si="74"/>
        <v xml:space="preserve"> </v>
      </c>
      <c r="I279" s="135"/>
      <c r="J279" s="135">
        <v>9.7080601684079681</v>
      </c>
      <c r="K279" s="135">
        <v>0.70942451966012043</v>
      </c>
      <c r="L279" s="135">
        <f t="shared" si="75"/>
        <v>7.3075826411617664</v>
      </c>
      <c r="M279" s="135">
        <v>10.137197964537476</v>
      </c>
      <c r="N279" s="135">
        <v>8.6512158274932194</v>
      </c>
      <c r="O279" s="135">
        <f t="shared" si="76"/>
        <v>1.4859821370442567</v>
      </c>
      <c r="P279" s="135" t="str">
        <f t="shared" si="77"/>
        <v xml:space="preserve"> </v>
      </c>
      <c r="Q279" s="135"/>
      <c r="R279" s="135">
        <v>14.531636526818918</v>
      </c>
      <c r="S279" s="135">
        <v>1.3434349958120904</v>
      </c>
      <c r="T279" s="135">
        <f t="shared" si="78"/>
        <v>9.2448981457298967</v>
      </c>
      <c r="U279" s="135">
        <v>16.534492992968694</v>
      </c>
      <c r="V279" s="135">
        <v>13.682193050973071</v>
      </c>
      <c r="W279" s="135">
        <f t="shared" si="79"/>
        <v>2.8522999419956232</v>
      </c>
      <c r="X279" s="135" t="str">
        <f t="shared" si="80"/>
        <v xml:space="preserve"> </v>
      </c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5"/>
      <c r="AL279" s="135"/>
      <c r="AM279" s="135">
        <v>16.442348173522557</v>
      </c>
      <c r="AN279" s="135">
        <v>0.71842455768899038</v>
      </c>
      <c r="AO279" s="135">
        <f t="shared" si="81"/>
        <v>4.3693549735547128</v>
      </c>
      <c r="AP279" s="135">
        <v>16.950351050035348</v>
      </c>
      <c r="AQ279" s="135">
        <v>15.934345297009768</v>
      </c>
      <c r="AR279" s="135">
        <f t="shared" si="82"/>
        <v>1.0160057530255795</v>
      </c>
      <c r="AS279" s="135" t="str">
        <f t="shared" si="83"/>
        <v xml:space="preserve"> </v>
      </c>
      <c r="AT279" s="135"/>
      <c r="AU279" s="135">
        <v>10.688791588323827</v>
      </c>
      <c r="AV279" s="135">
        <v>0.79186573154795614</v>
      </c>
      <c r="AW279" s="135">
        <f t="shared" si="84"/>
        <v>7.4083746979683909</v>
      </c>
      <c r="AX279" s="135">
        <v>11.24872521689062</v>
      </c>
      <c r="AY279" s="135">
        <v>10.128857959757037</v>
      </c>
      <c r="AZ279" s="135">
        <f t="shared" si="85"/>
        <v>1.119867257133583</v>
      </c>
      <c r="BA279" s="135" t="str">
        <f t="shared" si="86"/>
        <v xml:space="preserve"> </v>
      </c>
      <c r="BB279" s="135"/>
      <c r="BC279" s="135">
        <v>12.370146658177273</v>
      </c>
      <c r="BD279" s="135">
        <v>0.15789852379675298</v>
      </c>
      <c r="BE279" s="135">
        <f t="shared" si="87"/>
        <v>1.2764482763215612</v>
      </c>
      <c r="BF279" s="135">
        <v>12.481797775093378</v>
      </c>
      <c r="BG279" s="135">
        <v>12.258495541261166</v>
      </c>
      <c r="BH279" s="135">
        <f t="shared" si="88"/>
        <v>0.22330223383221259</v>
      </c>
      <c r="BI279" s="135" t="str">
        <f t="shared" si="89"/>
        <v xml:space="preserve"> </v>
      </c>
      <c r="BJ279" s="135"/>
    </row>
    <row r="280" spans="1:62" x14ac:dyDescent="0.25">
      <c r="A280">
        <v>213</v>
      </c>
      <c r="B280" s="135">
        <v>43.670542299783392</v>
      </c>
      <c r="C280" s="135">
        <v>27.227513094476791</v>
      </c>
      <c r="D280" s="135">
        <f t="shared" si="72"/>
        <v>62.347549768375188</v>
      </c>
      <c r="E280" s="135">
        <v>81.034090243567348</v>
      </c>
      <c r="F280" s="135">
        <v>16.154670404412823</v>
      </c>
      <c r="G280" s="135">
        <f t="shared" si="73"/>
        <v>64.879419839154522</v>
      </c>
      <c r="H280" s="135" t="str">
        <f t="shared" si="74"/>
        <v>yes</v>
      </c>
      <c r="I280" s="135"/>
      <c r="J280" s="135">
        <v>24.960927258378657</v>
      </c>
      <c r="K280" s="135">
        <v>20.216488164610126</v>
      </c>
      <c r="L280" s="135">
        <f t="shared" si="75"/>
        <v>80.992536676793677</v>
      </c>
      <c r="M280" s="135">
        <v>51.721196732664694</v>
      </c>
      <c r="N280" s="135">
        <v>3.5856551141893873</v>
      </c>
      <c r="O280" s="135">
        <f t="shared" si="76"/>
        <v>48.135541618475308</v>
      </c>
      <c r="P280" s="135" t="str">
        <f t="shared" si="77"/>
        <v>yes</v>
      </c>
      <c r="Q280" s="135"/>
      <c r="R280" s="135">
        <v>40.225672339020186</v>
      </c>
      <c r="S280" s="135">
        <v>36.121296405701329</v>
      </c>
      <c r="T280" s="135">
        <f t="shared" si="78"/>
        <v>89.796625650586122</v>
      </c>
      <c r="U280" s="135">
        <v>110.10625637915111</v>
      </c>
      <c r="V280" s="135">
        <v>10.870865961980899</v>
      </c>
      <c r="W280" s="135">
        <f t="shared" si="79"/>
        <v>99.235390417170208</v>
      </c>
      <c r="X280" s="135" t="str">
        <f t="shared" si="80"/>
        <v>yes</v>
      </c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5"/>
      <c r="AL280" s="135"/>
      <c r="AM280" s="135">
        <v>81.742932848493709</v>
      </c>
      <c r="AN280" s="135">
        <v>0.50965522904965943</v>
      </c>
      <c r="AO280" s="135">
        <f t="shared" si="81"/>
        <v>0.62348537211685207</v>
      </c>
      <c r="AP280" s="135">
        <v>82.10331351702267</v>
      </c>
      <c r="AQ280" s="135">
        <v>81.382552179964748</v>
      </c>
      <c r="AR280" s="135">
        <f t="shared" si="82"/>
        <v>0.72076133705792245</v>
      </c>
      <c r="AS280" s="135" t="str">
        <f t="shared" si="83"/>
        <v xml:space="preserve"> </v>
      </c>
      <c r="AT280" s="135"/>
      <c r="AU280" s="135">
        <v>53.778642868413989</v>
      </c>
      <c r="AV280" s="135">
        <v>0.41754514090641243</v>
      </c>
      <c r="AW280" s="135">
        <f t="shared" si="84"/>
        <v>0.77641442519861492</v>
      </c>
      <c r="AX280" s="135">
        <v>54.07389186900086</v>
      </c>
      <c r="AY280" s="135">
        <v>53.483393867827118</v>
      </c>
      <c r="AZ280" s="135">
        <f t="shared" si="85"/>
        <v>0.59049800117374218</v>
      </c>
      <c r="BA280" s="135" t="str">
        <f t="shared" si="86"/>
        <v xml:space="preserve"> </v>
      </c>
      <c r="BB280" s="135"/>
      <c r="BC280" s="135">
        <v>60.12322345717142</v>
      </c>
      <c r="BD280" s="135">
        <v>0.19803668950683442</v>
      </c>
      <c r="BE280" s="135">
        <f t="shared" si="87"/>
        <v>0.32938468385332864</v>
      </c>
      <c r="BF280" s="135">
        <v>60.263256543246918</v>
      </c>
      <c r="BG280" s="135">
        <v>59.983190371095915</v>
      </c>
      <c r="BH280" s="135">
        <f t="shared" si="88"/>
        <v>0.28006617215100249</v>
      </c>
      <c r="BI280" s="135" t="str">
        <f t="shared" si="89"/>
        <v xml:space="preserve"> </v>
      </c>
      <c r="BJ280" s="135"/>
    </row>
    <row r="281" spans="1:62" x14ac:dyDescent="0.25">
      <c r="A281" t="s">
        <v>135</v>
      </c>
      <c r="B281" s="137">
        <v>26.626985199150866</v>
      </c>
      <c r="C281" s="137">
        <v>0.42067970889976392</v>
      </c>
      <c r="D281" s="135">
        <f t="shared" si="72"/>
        <v>1.5798998863498048</v>
      </c>
      <c r="E281" s="137">
        <v>26.924450674021372</v>
      </c>
      <c r="F281" s="137">
        <v>26.32951972428036</v>
      </c>
      <c r="G281" s="135">
        <f t="shared" si="73"/>
        <v>0.59493094974101268</v>
      </c>
      <c r="H281" s="135" t="str">
        <f t="shared" si="74"/>
        <v xml:space="preserve"> </v>
      </c>
      <c r="I281" s="135"/>
      <c r="J281" s="137">
        <v>18.966538186406332</v>
      </c>
      <c r="K281" s="137">
        <v>0.66342934669981102</v>
      </c>
      <c r="L281" s="135">
        <f t="shared" si="75"/>
        <v>3.4978937124925786</v>
      </c>
      <c r="M281" s="137">
        <v>19.435653576295866</v>
      </c>
      <c r="N281" s="137">
        <v>18.497422796516801</v>
      </c>
      <c r="O281" s="135">
        <f t="shared" si="76"/>
        <v>0.93823077977906522</v>
      </c>
      <c r="P281" s="135" t="str">
        <f t="shared" si="77"/>
        <v xml:space="preserve"> </v>
      </c>
      <c r="Q281" s="135"/>
      <c r="R281" s="137">
        <v>16.46996107740074</v>
      </c>
      <c r="S281" s="137">
        <v>2.3308344695386314</v>
      </c>
      <c r="T281" s="135">
        <f t="shared" si="78"/>
        <v>14.152033866897757</v>
      </c>
      <c r="U281" s="137">
        <v>18.118109936634831</v>
      </c>
      <c r="V281" s="137">
        <v>14.821812218166652</v>
      </c>
      <c r="W281" s="135">
        <f t="shared" si="79"/>
        <v>3.2962977184681783</v>
      </c>
      <c r="X281" s="135" t="str">
        <f t="shared" si="80"/>
        <v xml:space="preserve"> </v>
      </c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5"/>
      <c r="AL281" s="135"/>
      <c r="AM281" s="135"/>
      <c r="AN281" s="135"/>
      <c r="AO281" s="135" t="e">
        <f t="shared" si="81"/>
        <v>#DIV/0!</v>
      </c>
      <c r="AP281" s="135"/>
      <c r="AQ281" s="135"/>
      <c r="AR281" s="135">
        <f t="shared" si="82"/>
        <v>0</v>
      </c>
      <c r="AS281" s="135" t="e">
        <f t="shared" si="83"/>
        <v>#DIV/0!</v>
      </c>
      <c r="AT281" s="135"/>
      <c r="AU281" s="135"/>
      <c r="AV281" s="135"/>
      <c r="AW281" s="135" t="e">
        <f t="shared" si="84"/>
        <v>#DIV/0!</v>
      </c>
      <c r="AX281" s="135"/>
      <c r="AY281" s="135"/>
      <c r="AZ281" s="135">
        <f t="shared" si="85"/>
        <v>0</v>
      </c>
      <c r="BA281" s="135" t="e">
        <f t="shared" si="86"/>
        <v>#DIV/0!</v>
      </c>
      <c r="BB281" s="135"/>
      <c r="BC281" s="135"/>
      <c r="BD281" s="135"/>
      <c r="BE281" s="135" t="e">
        <f t="shared" si="87"/>
        <v>#DIV/0!</v>
      </c>
      <c r="BF281" s="135"/>
      <c r="BG281" s="135"/>
      <c r="BH281" s="135">
        <f t="shared" si="88"/>
        <v>0</v>
      </c>
      <c r="BI281" s="135" t="e">
        <f t="shared" si="89"/>
        <v>#DIV/0!</v>
      </c>
      <c r="BJ281" s="135"/>
    </row>
    <row r="282" spans="1:62" x14ac:dyDescent="0.25">
      <c r="A282" t="s">
        <v>136</v>
      </c>
      <c r="B282" s="135">
        <v>17.236102469834854</v>
      </c>
      <c r="C282" s="135">
        <v>0.20108767862673552</v>
      </c>
      <c r="D282" s="135">
        <f t="shared" si="72"/>
        <v>1.1666656019170336</v>
      </c>
      <c r="E282" s="135">
        <v>17.378292931004694</v>
      </c>
      <c r="F282" s="135">
        <v>17.093912008665018</v>
      </c>
      <c r="G282" s="135">
        <f t="shared" si="73"/>
        <v>0.28438092233967538</v>
      </c>
      <c r="H282" s="135" t="str">
        <f t="shared" si="74"/>
        <v xml:space="preserve"> </v>
      </c>
      <c r="I282" s="135"/>
      <c r="J282" s="135">
        <v>9.7775569909426849</v>
      </c>
      <c r="K282" s="135">
        <v>5.3763043558990656E-2</v>
      </c>
      <c r="L282" s="135">
        <f t="shared" si="75"/>
        <v>0.54986172526320598</v>
      </c>
      <c r="M282" s="135">
        <v>9.8155732036202092</v>
      </c>
      <c r="N282" s="135">
        <v>9.7395407782651624</v>
      </c>
      <c r="O282" s="135">
        <f t="shared" si="76"/>
        <v>7.603242535504684E-2</v>
      </c>
      <c r="P282" s="135" t="str">
        <f t="shared" si="77"/>
        <v xml:space="preserve"> </v>
      </c>
      <c r="Q282" s="135"/>
      <c r="R282" s="135">
        <v>16.035872779618167</v>
      </c>
      <c r="S282" s="135">
        <v>0.31674796539613009</v>
      </c>
      <c r="T282" s="135">
        <f t="shared" si="78"/>
        <v>1.9752461855317378</v>
      </c>
      <c r="U282" s="135">
        <v>16.259847413876638</v>
      </c>
      <c r="V282" s="135">
        <v>15.811898145359697</v>
      </c>
      <c r="W282" s="135">
        <f t="shared" si="79"/>
        <v>0.4479492685169415</v>
      </c>
      <c r="X282" s="135" t="str">
        <f t="shared" si="80"/>
        <v xml:space="preserve"> </v>
      </c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5"/>
      <c r="AL282" s="135"/>
      <c r="AM282" s="135"/>
      <c r="AN282" s="135"/>
      <c r="AO282" s="135" t="e">
        <f t="shared" si="81"/>
        <v>#DIV/0!</v>
      </c>
      <c r="AP282" s="135"/>
      <c r="AQ282" s="135"/>
      <c r="AR282" s="135">
        <f t="shared" si="82"/>
        <v>0</v>
      </c>
      <c r="AS282" s="135" t="e">
        <f t="shared" si="83"/>
        <v>#DIV/0!</v>
      </c>
      <c r="AT282" s="135"/>
      <c r="AU282" s="135"/>
      <c r="AV282" s="135"/>
      <c r="AW282" s="135" t="e">
        <f t="shared" si="84"/>
        <v>#DIV/0!</v>
      </c>
      <c r="AX282" s="135"/>
      <c r="AY282" s="135"/>
      <c r="AZ282" s="135">
        <f t="shared" si="85"/>
        <v>0</v>
      </c>
      <c r="BA282" s="135" t="e">
        <f t="shared" si="86"/>
        <v>#DIV/0!</v>
      </c>
      <c r="BB282" s="135"/>
      <c r="BC282" s="135"/>
      <c r="BD282" s="135"/>
      <c r="BE282" s="135" t="e">
        <f t="shared" si="87"/>
        <v>#DIV/0!</v>
      </c>
      <c r="BF282" s="135"/>
      <c r="BG282" s="135"/>
      <c r="BH282" s="135">
        <f t="shared" si="88"/>
        <v>0</v>
      </c>
      <c r="BI282" s="135" t="e">
        <f t="shared" si="89"/>
        <v>#DIV/0!</v>
      </c>
      <c r="BJ282" s="135"/>
    </row>
    <row r="283" spans="1:62" x14ac:dyDescent="0.25">
      <c r="A283" t="s">
        <v>124</v>
      </c>
      <c r="B283" s="135">
        <v>68.287992851387457</v>
      </c>
      <c r="C283" s="135">
        <v>1.4277740553318241</v>
      </c>
      <c r="D283" s="135">
        <f t="shared" si="72"/>
        <v>2.0908127413248678</v>
      </c>
      <c r="E283" s="135">
        <v>69.297581567914506</v>
      </c>
      <c r="F283" s="135">
        <v>67.278404134860409</v>
      </c>
      <c r="G283" s="135">
        <f t="shared" si="73"/>
        <v>2.0191774330540966</v>
      </c>
      <c r="H283" s="135" t="str">
        <f t="shared" si="74"/>
        <v xml:space="preserve"> </v>
      </c>
      <c r="I283" s="135"/>
      <c r="J283" s="135">
        <v>51.00805573253686</v>
      </c>
      <c r="K283" s="135">
        <v>1.0085336742653941</v>
      </c>
      <c r="L283" s="135">
        <f t="shared" si="75"/>
        <v>1.9772046979278879</v>
      </c>
      <c r="M283" s="135">
        <v>51.721196732664694</v>
      </c>
      <c r="N283" s="135">
        <v>50.294914732409026</v>
      </c>
      <c r="O283" s="135">
        <f t="shared" si="76"/>
        <v>1.426282000255668</v>
      </c>
      <c r="P283" s="135" t="str">
        <f t="shared" si="77"/>
        <v xml:space="preserve"> </v>
      </c>
      <c r="Q283" s="135"/>
      <c r="R283" s="135">
        <v>37.151864805528781</v>
      </c>
      <c r="S283" s="135">
        <v>0.90136681929276652</v>
      </c>
      <c r="T283" s="135">
        <f t="shared" si="78"/>
        <v>2.426168441371559</v>
      </c>
      <c r="U283" s="135">
        <v>37.789227395787087</v>
      </c>
      <c r="V283" s="135">
        <v>36.514502215270475</v>
      </c>
      <c r="W283" s="135">
        <f t="shared" si="79"/>
        <v>1.2747251805166115</v>
      </c>
      <c r="X283" s="135" t="str">
        <f t="shared" si="80"/>
        <v xml:space="preserve"> </v>
      </c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  <c r="AI283" s="135"/>
      <c r="AJ283" s="135"/>
      <c r="AK283" s="135"/>
      <c r="AL283" s="135"/>
      <c r="AM283" s="135"/>
      <c r="AN283" s="135"/>
      <c r="AO283" s="135" t="e">
        <f t="shared" si="81"/>
        <v>#DIV/0!</v>
      </c>
      <c r="AP283" s="135"/>
      <c r="AQ283" s="135"/>
      <c r="AR283" s="135">
        <f t="shared" si="82"/>
        <v>0</v>
      </c>
      <c r="AS283" s="135" t="e">
        <f t="shared" si="83"/>
        <v>#DIV/0!</v>
      </c>
      <c r="AT283" s="135"/>
      <c r="AU283" s="135"/>
      <c r="AV283" s="135"/>
      <c r="AW283" s="135" t="e">
        <f t="shared" si="84"/>
        <v>#DIV/0!</v>
      </c>
      <c r="AX283" s="135"/>
      <c r="AY283" s="135"/>
      <c r="AZ283" s="135">
        <f t="shared" si="85"/>
        <v>0</v>
      </c>
      <c r="BA283" s="135" t="e">
        <f t="shared" si="86"/>
        <v>#DIV/0!</v>
      </c>
      <c r="BB283" s="135"/>
      <c r="BC283" s="135"/>
      <c r="BD283" s="135"/>
      <c r="BE283" s="135" t="e">
        <f t="shared" si="87"/>
        <v>#DIV/0!</v>
      </c>
      <c r="BF283" s="135"/>
      <c r="BG283" s="135"/>
      <c r="BH283" s="135">
        <f t="shared" si="88"/>
        <v>0</v>
      </c>
      <c r="BI283" s="135" t="e">
        <f t="shared" si="89"/>
        <v>#DIV/0!</v>
      </c>
      <c r="BJ283" s="135"/>
    </row>
    <row r="284" spans="1:62" x14ac:dyDescent="0.25">
      <c r="A284" t="s">
        <v>137</v>
      </c>
      <c r="B284" s="135">
        <v>67.915978813564678</v>
      </c>
      <c r="C284" s="135">
        <v>18.551811097031244</v>
      </c>
      <c r="D284" s="135">
        <f t="shared" si="72"/>
        <v>27.315826733437198</v>
      </c>
      <c r="E284" s="135">
        <v>81.034090243567348</v>
      </c>
      <c r="F284" s="135">
        <v>54.797867383562</v>
      </c>
      <c r="G284" s="135">
        <f t="shared" si="73"/>
        <v>26.236222860005348</v>
      </c>
      <c r="H284" s="137" t="str">
        <f t="shared" si="74"/>
        <v>yes</v>
      </c>
      <c r="I284" s="137"/>
      <c r="J284" s="135">
        <v>23.791042682932108</v>
      </c>
      <c r="K284" s="135">
        <v>28.574733132720691</v>
      </c>
      <c r="L284" s="135">
        <f t="shared" si="75"/>
        <v>120.10710717282032</v>
      </c>
      <c r="M284" s="135">
        <v>43.99643025167483</v>
      </c>
      <c r="N284" s="135">
        <v>3.5856551141893873</v>
      </c>
      <c r="O284" s="135">
        <f t="shared" si="76"/>
        <v>40.410775137485444</v>
      </c>
      <c r="P284" s="137" t="str">
        <f t="shared" si="77"/>
        <v>yes</v>
      </c>
      <c r="Q284" s="137"/>
      <c r="R284" s="135">
        <v>94.868612680860011</v>
      </c>
      <c r="S284" s="135">
        <v>21.549282376732226</v>
      </c>
      <c r="T284" s="135">
        <f t="shared" si="78"/>
        <v>22.714870353616806</v>
      </c>
      <c r="U284" s="135">
        <v>110.10625637915111</v>
      </c>
      <c r="V284" s="135">
        <v>79.630968982568916</v>
      </c>
      <c r="W284" s="135">
        <f t="shared" si="79"/>
        <v>30.475287396582189</v>
      </c>
      <c r="X284" s="135" t="str">
        <f t="shared" si="80"/>
        <v xml:space="preserve"> </v>
      </c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  <c r="AI284" s="135"/>
      <c r="AJ284" s="135"/>
      <c r="AK284" s="135"/>
      <c r="AL284" s="135"/>
      <c r="AM284" s="135">
        <v>81.742932848493709</v>
      </c>
      <c r="AN284" s="135">
        <v>0.50965522904965943</v>
      </c>
      <c r="AO284" s="135">
        <f t="shared" si="81"/>
        <v>0.62348537211685207</v>
      </c>
      <c r="AP284" s="135">
        <v>82.10331351702267</v>
      </c>
      <c r="AQ284" s="135">
        <v>81.382552179964748</v>
      </c>
      <c r="AR284" s="135">
        <f t="shared" si="82"/>
        <v>0.72076133705792245</v>
      </c>
      <c r="AS284" s="135" t="str">
        <f t="shared" si="83"/>
        <v xml:space="preserve"> </v>
      </c>
      <c r="AT284" s="135"/>
      <c r="AU284" s="135">
        <v>53.778642868413989</v>
      </c>
      <c r="AV284" s="135">
        <v>0.41754514090641243</v>
      </c>
      <c r="AW284" s="135">
        <f t="shared" si="84"/>
        <v>0.77641442519861492</v>
      </c>
      <c r="AX284" s="135">
        <v>54.07389186900086</v>
      </c>
      <c r="AY284" s="135">
        <v>53.483393867827118</v>
      </c>
      <c r="AZ284" s="135">
        <f t="shared" si="85"/>
        <v>0.59049800117374218</v>
      </c>
      <c r="BA284" s="135" t="str">
        <f t="shared" si="86"/>
        <v xml:space="preserve"> </v>
      </c>
      <c r="BB284" s="135"/>
      <c r="BC284" s="135">
        <v>60.12322345717142</v>
      </c>
      <c r="BD284" s="135">
        <v>0.19803668950683442</v>
      </c>
      <c r="BE284" s="135">
        <f t="shared" si="87"/>
        <v>0.32938468385332864</v>
      </c>
      <c r="BF284" s="135">
        <v>60.263256543246918</v>
      </c>
      <c r="BG284" s="135">
        <v>59.983190371095915</v>
      </c>
      <c r="BH284" s="135">
        <f t="shared" si="88"/>
        <v>0.28006617215100249</v>
      </c>
      <c r="BI284" s="135" t="str">
        <f t="shared" si="89"/>
        <v xml:space="preserve"> </v>
      </c>
      <c r="BJ284" s="135"/>
    </row>
    <row r="285" spans="1:62" x14ac:dyDescent="0.25">
      <c r="A285">
        <v>219</v>
      </c>
      <c r="B285" s="135">
        <v>72.025000369982052</v>
      </c>
      <c r="C285" s="135">
        <v>59.120432509791733</v>
      </c>
      <c r="D285" s="135">
        <f t="shared" si="72"/>
        <v>82.083210282677669</v>
      </c>
      <c r="E285" s="135">
        <v>147.68897404724629</v>
      </c>
      <c r="F285" s="135">
        <v>2.4540080005956901</v>
      </c>
      <c r="G285" s="135">
        <f t="shared" si="73"/>
        <v>145.23496604665061</v>
      </c>
      <c r="H285" s="135" t="str">
        <f t="shared" si="74"/>
        <v>yes</v>
      </c>
      <c r="I285" s="135"/>
      <c r="J285" s="135">
        <v>58.255999482444402</v>
      </c>
      <c r="K285" s="135">
        <v>51.853553368661558</v>
      </c>
      <c r="L285" s="135">
        <f t="shared" si="75"/>
        <v>89.009808138795663</v>
      </c>
      <c r="M285" s="135">
        <v>135.26721089659765</v>
      </c>
      <c r="N285" s="135">
        <v>0.88191829837693825</v>
      </c>
      <c r="O285" s="135">
        <f t="shared" si="76"/>
        <v>134.3852925982207</v>
      </c>
      <c r="P285" s="135" t="str">
        <f t="shared" si="77"/>
        <v>yes</v>
      </c>
      <c r="Q285" s="135"/>
      <c r="R285" s="135">
        <v>29.603351908205951</v>
      </c>
      <c r="S285" s="135">
        <v>34.661471590427126</v>
      </c>
      <c r="T285" s="135">
        <f t="shared" si="78"/>
        <v>117.08630731379807</v>
      </c>
      <c r="U285" s="135">
        <v>95.41453448443059</v>
      </c>
      <c r="V285" s="135">
        <v>3.3799928597703155</v>
      </c>
      <c r="W285" s="135">
        <f t="shared" si="79"/>
        <v>92.034541624660278</v>
      </c>
      <c r="X285" s="135" t="str">
        <f t="shared" si="80"/>
        <v>yes</v>
      </c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  <c r="AI285" s="135"/>
      <c r="AJ285" s="135"/>
      <c r="AK285" s="135"/>
      <c r="AL285" s="135"/>
      <c r="AM285" s="135">
        <v>59.338979576828677</v>
      </c>
      <c r="AN285" s="135">
        <v>60.772625860433962</v>
      </c>
      <c r="AO285" s="135">
        <f t="shared" si="81"/>
        <v>102.41602786874533</v>
      </c>
      <c r="AP285" s="135">
        <v>140.16487051322019</v>
      </c>
      <c r="AQ285" s="135">
        <v>3.8411719581490629</v>
      </c>
      <c r="AR285" s="135">
        <f t="shared" si="82"/>
        <v>136.32369855507113</v>
      </c>
      <c r="AS285" s="135" t="str">
        <f t="shared" si="83"/>
        <v>yes</v>
      </c>
      <c r="AT285" s="135"/>
      <c r="AU285" s="135">
        <v>40.604814811394924</v>
      </c>
      <c r="AV285" s="135">
        <v>36.271920868037597</v>
      </c>
      <c r="AW285" s="135">
        <f t="shared" si="84"/>
        <v>89.329112905739976</v>
      </c>
      <c r="AX285" s="135">
        <v>89.845818495655124</v>
      </c>
      <c r="AY285" s="135">
        <v>2.2316343676947858</v>
      </c>
      <c r="AZ285" s="135">
        <f t="shared" si="85"/>
        <v>87.614184127960343</v>
      </c>
      <c r="BA285" s="135" t="str">
        <f t="shared" si="86"/>
        <v>yes</v>
      </c>
      <c r="BB285" s="135"/>
      <c r="BC285" s="135">
        <v>40.278454245682582</v>
      </c>
      <c r="BD285" s="135">
        <v>56.121561545107049</v>
      </c>
      <c r="BE285" s="135">
        <f t="shared" si="87"/>
        <v>139.33395060989133</v>
      </c>
      <c r="BF285" s="135">
        <v>117.05844814109535</v>
      </c>
      <c r="BG285" s="135">
        <v>2.8005245302310202</v>
      </c>
      <c r="BH285" s="135">
        <f t="shared" si="88"/>
        <v>114.25792361086434</v>
      </c>
      <c r="BI285" s="135" t="str">
        <f t="shared" si="89"/>
        <v>yes</v>
      </c>
      <c r="BJ285" s="135"/>
    </row>
    <row r="286" spans="1:62" x14ac:dyDescent="0.25">
      <c r="A286" t="s">
        <v>104</v>
      </c>
      <c r="B286" s="135">
        <v>3.0089916892976465</v>
      </c>
      <c r="C286" s="135">
        <v>0.78486545945815189</v>
      </c>
      <c r="D286" s="135">
        <f t="shared" si="72"/>
        <v>26.084002234029231</v>
      </c>
      <c r="E286" s="135">
        <v>3.5639753779996024</v>
      </c>
      <c r="F286" s="135">
        <v>2.4540080005956901</v>
      </c>
      <c r="G286" s="135">
        <f t="shared" si="73"/>
        <v>1.1099673774039123</v>
      </c>
      <c r="H286" s="137" t="str">
        <f t="shared" si="74"/>
        <v>yes</v>
      </c>
      <c r="I286" s="137"/>
      <c r="J286" s="135">
        <v>1.1990446144900733</v>
      </c>
      <c r="K286" s="135">
        <v>0.44848433723261366</v>
      </c>
      <c r="L286" s="135">
        <f t="shared" si="75"/>
        <v>37.40347371672604</v>
      </c>
      <c r="M286" s="135">
        <v>1.5161709306032085</v>
      </c>
      <c r="N286" s="135">
        <v>0.88191829837693825</v>
      </c>
      <c r="O286" s="135">
        <f t="shared" si="76"/>
        <v>0.63425263222627026</v>
      </c>
      <c r="P286" s="137" t="str">
        <f t="shared" si="77"/>
        <v>yes</v>
      </c>
      <c r="Q286" s="137"/>
      <c r="R286" s="135">
        <v>3.8913862108362807</v>
      </c>
      <c r="S286" s="135">
        <v>0.72321941278491719</v>
      </c>
      <c r="T286" s="135">
        <f t="shared" si="78"/>
        <v>18.585135825659755</v>
      </c>
      <c r="U286" s="135">
        <v>4.4027795619022463</v>
      </c>
      <c r="V286" s="135">
        <v>3.3799928597703155</v>
      </c>
      <c r="W286" s="135">
        <f t="shared" si="79"/>
        <v>1.0227867021319308</v>
      </c>
      <c r="X286" s="135" t="str">
        <f t="shared" si="80"/>
        <v xml:space="preserve"> </v>
      </c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  <c r="AI286" s="135"/>
      <c r="AJ286" s="135"/>
      <c r="AK286" s="135"/>
      <c r="AL286" s="135"/>
      <c r="AM286" s="135">
        <v>3.8718456947634419</v>
      </c>
      <c r="AN286" s="135">
        <v>4.3379214328659793E-2</v>
      </c>
      <c r="AO286" s="135">
        <f t="shared" si="81"/>
        <v>1.1203755972850082</v>
      </c>
      <c r="AP286" s="135">
        <v>3.9025194313778209</v>
      </c>
      <c r="AQ286" s="135">
        <v>3.8411719581490629</v>
      </c>
      <c r="AR286" s="135">
        <f t="shared" si="82"/>
        <v>6.1347473228757998E-2</v>
      </c>
      <c r="AS286" s="135" t="str">
        <f t="shared" si="83"/>
        <v xml:space="preserve"> </v>
      </c>
      <c r="AT286" s="135"/>
      <c r="AU286" s="135">
        <v>2.4157921250639731</v>
      </c>
      <c r="AV286" s="135">
        <v>0.26043839808772129</v>
      </c>
      <c r="AW286" s="135">
        <f t="shared" si="84"/>
        <v>10.780662598642445</v>
      </c>
      <c r="AX286" s="135">
        <v>2.5999498824331604</v>
      </c>
      <c r="AY286" s="135">
        <v>2.2316343676947858</v>
      </c>
      <c r="AZ286" s="135">
        <f t="shared" si="85"/>
        <v>0.36831551473837454</v>
      </c>
      <c r="BA286" s="135" t="str">
        <f t="shared" si="86"/>
        <v xml:space="preserve"> </v>
      </c>
      <c r="BB286" s="135"/>
      <c r="BC286" s="135">
        <v>3.1305151748538584</v>
      </c>
      <c r="BD286" s="135">
        <v>0.46667724508185704</v>
      </c>
      <c r="BE286" s="135">
        <f t="shared" si="87"/>
        <v>14.907362495172791</v>
      </c>
      <c r="BF286" s="135">
        <v>3.4605058194766962</v>
      </c>
      <c r="BG286" s="135">
        <v>2.8005245302310202</v>
      </c>
      <c r="BH286" s="135">
        <f t="shared" si="88"/>
        <v>0.65998128924567601</v>
      </c>
      <c r="BI286" s="135" t="str">
        <f t="shared" si="89"/>
        <v xml:space="preserve"> </v>
      </c>
      <c r="BJ286" s="135"/>
    </row>
    <row r="287" spans="1:62" x14ac:dyDescent="0.25">
      <c r="A287" t="s">
        <v>136</v>
      </c>
      <c r="B287" s="135">
        <v>37.610359846373484</v>
      </c>
      <c r="C287" s="135">
        <v>0.71251163175053767</v>
      </c>
      <c r="D287" s="135">
        <f t="shared" si="72"/>
        <v>1.8944557687321368</v>
      </c>
      <c r="E287" s="135">
        <v>38.114181652858498</v>
      </c>
      <c r="F287" s="135">
        <v>37.106538039888477</v>
      </c>
      <c r="G287" s="135">
        <f t="shared" si="73"/>
        <v>1.0076436129700213</v>
      </c>
      <c r="H287" s="135" t="str">
        <f t="shared" si="74"/>
        <v xml:space="preserve"> </v>
      </c>
      <c r="I287" s="135"/>
      <c r="J287" s="135">
        <v>35.403291905052342</v>
      </c>
      <c r="K287" s="135">
        <v>0.29920221045160589</v>
      </c>
      <c r="L287" s="135">
        <f t="shared" si="75"/>
        <v>0.84512539470632464</v>
      </c>
      <c r="M287" s="135">
        <v>35.614859817009176</v>
      </c>
      <c r="N287" s="135">
        <v>35.191723993095501</v>
      </c>
      <c r="O287" s="135">
        <f t="shared" si="76"/>
        <v>0.42313582391367532</v>
      </c>
      <c r="P287" s="135" t="str">
        <f t="shared" si="77"/>
        <v xml:space="preserve"> </v>
      </c>
      <c r="Q287" s="135"/>
      <c r="R287" s="135">
        <v>4.745196073840467</v>
      </c>
      <c r="S287" s="135">
        <v>0.88861525579091216</v>
      </c>
      <c r="T287" s="135">
        <f t="shared" si="78"/>
        <v>18.726628825512833</v>
      </c>
      <c r="U287" s="135">
        <v>5.3735419470760384</v>
      </c>
      <c r="V287" s="135">
        <v>4.1168502006048957</v>
      </c>
      <c r="W287" s="135">
        <f t="shared" si="79"/>
        <v>1.2566917464711427</v>
      </c>
      <c r="X287" s="135" t="str">
        <f t="shared" si="80"/>
        <v xml:space="preserve"> </v>
      </c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  <c r="AI287" s="135"/>
      <c r="AJ287" s="135"/>
      <c r="AK287" s="135"/>
      <c r="AL287" s="135"/>
      <c r="AM287" s="135">
        <v>39.170753887747068</v>
      </c>
      <c r="AN287" s="135">
        <v>2.130583115324522</v>
      </c>
      <c r="AO287" s="135">
        <f t="shared" si="81"/>
        <v>5.4392190699985115</v>
      </c>
      <c r="AP287" s="135">
        <v>40.677303656474585</v>
      </c>
      <c r="AQ287" s="135">
        <v>37.664204119019551</v>
      </c>
      <c r="AR287" s="135">
        <f t="shared" si="82"/>
        <v>3.0130995374550338</v>
      </c>
      <c r="AS287" s="135" t="str">
        <f t="shared" si="83"/>
        <v xml:space="preserve"> </v>
      </c>
      <c r="AT287" s="135"/>
      <c r="AU287" s="135">
        <v>36.806734086461596</v>
      </c>
      <c r="AV287" s="135">
        <v>1.2115292768845285</v>
      </c>
      <c r="AW287" s="135">
        <f t="shared" si="84"/>
        <v>3.2915967878012791</v>
      </c>
      <c r="AX287" s="135">
        <v>37.663414653752618</v>
      </c>
      <c r="AY287" s="135">
        <v>35.950053519170574</v>
      </c>
      <c r="AZ287" s="135">
        <f t="shared" si="85"/>
        <v>1.7133611345820441</v>
      </c>
      <c r="BA287" s="135" t="str">
        <f t="shared" si="86"/>
        <v xml:space="preserve"> </v>
      </c>
      <c r="BB287" s="135"/>
      <c r="BC287" s="135">
        <v>5.0826425727637679</v>
      </c>
      <c r="BD287" s="135">
        <v>1.9759657526461412</v>
      </c>
      <c r="BE287" s="135">
        <f t="shared" si="87"/>
        <v>38.876740285352753</v>
      </c>
      <c r="BF287" s="135">
        <v>6.4798613558522336</v>
      </c>
      <c r="BG287" s="135">
        <v>3.6854237896753026</v>
      </c>
      <c r="BH287" s="135">
        <f t="shared" si="88"/>
        <v>2.794437566176931</v>
      </c>
      <c r="BI287" s="135" t="str">
        <f t="shared" si="89"/>
        <v xml:space="preserve"> </v>
      </c>
      <c r="BJ287" s="135"/>
    </row>
    <row r="288" spans="1:62" x14ac:dyDescent="0.25">
      <c r="A288" t="s">
        <v>139</v>
      </c>
      <c r="B288" s="135">
        <v>144.57274403605388</v>
      </c>
      <c r="C288" s="135">
        <v>4.4070147453014989</v>
      </c>
      <c r="D288" s="135">
        <f t="shared" si="72"/>
        <v>3.0483026207225254</v>
      </c>
      <c r="E288" s="135">
        <v>147.68897404724629</v>
      </c>
      <c r="F288" s="135">
        <v>141.45651402486146</v>
      </c>
      <c r="G288" s="135">
        <f t="shared" si="73"/>
        <v>6.2324600223848279</v>
      </c>
      <c r="H288" s="135" t="str">
        <f t="shared" si="74"/>
        <v xml:space="preserve"> </v>
      </c>
      <c r="I288" s="135"/>
      <c r="J288" s="135">
        <v>131.6264831357914</v>
      </c>
      <c r="K288" s="135">
        <v>5.1487665762401065</v>
      </c>
      <c r="L288" s="135">
        <f t="shared" si="75"/>
        <v>3.9116494291869994</v>
      </c>
      <c r="M288" s="135">
        <v>135.26721089659765</v>
      </c>
      <c r="N288" s="135">
        <v>127.98575537498516</v>
      </c>
      <c r="O288" s="135">
        <f t="shared" si="76"/>
        <v>7.2814555216124859</v>
      </c>
      <c r="P288" s="135" t="str">
        <f t="shared" si="77"/>
        <v xml:space="preserve"> </v>
      </c>
      <c r="Q288" s="135"/>
      <c r="R288" s="135">
        <v>27.834460935564323</v>
      </c>
      <c r="S288" s="135">
        <v>1.5947664365167953</v>
      </c>
      <c r="T288" s="135">
        <f t="shared" si="78"/>
        <v>5.7294676559701179</v>
      </c>
      <c r="U288" s="135">
        <v>28.962131097234046</v>
      </c>
      <c r="V288" s="135">
        <v>26.7067907738946</v>
      </c>
      <c r="W288" s="135">
        <f t="shared" si="79"/>
        <v>2.2553403233394462</v>
      </c>
      <c r="X288" s="135" t="str">
        <f t="shared" si="80"/>
        <v xml:space="preserve"> </v>
      </c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  <c r="AI288" s="135"/>
      <c r="AJ288" s="135"/>
      <c r="AK288" s="135"/>
      <c r="AL288" s="135"/>
      <c r="AM288" s="135">
        <v>134.97433914797551</v>
      </c>
      <c r="AN288" s="135">
        <v>7.3405198526525695</v>
      </c>
      <c r="AO288" s="135">
        <f t="shared" si="81"/>
        <v>5.4384558568610482</v>
      </c>
      <c r="AP288" s="135">
        <v>140.16487051322019</v>
      </c>
      <c r="AQ288" s="135">
        <v>129.78380778273086</v>
      </c>
      <c r="AR288" s="135">
        <f t="shared" si="82"/>
        <v>10.381062730489333</v>
      </c>
      <c r="AS288" s="135" t="str">
        <f t="shared" si="83"/>
        <v xml:space="preserve"> </v>
      </c>
      <c r="AT288" s="135"/>
      <c r="AU288" s="135">
        <v>82.591918222659189</v>
      </c>
      <c r="AV288" s="135">
        <v>10.258564146172755</v>
      </c>
      <c r="AW288" s="135">
        <f t="shared" si="84"/>
        <v>12.420784462853542</v>
      </c>
      <c r="AX288" s="135">
        <v>89.845818495655124</v>
      </c>
      <c r="AY288" s="135">
        <v>75.338017949663268</v>
      </c>
      <c r="AZ288" s="135">
        <f t="shared" si="85"/>
        <v>14.507800545991856</v>
      </c>
      <c r="BA288" s="135" t="str">
        <f t="shared" si="86"/>
        <v xml:space="preserve"> </v>
      </c>
      <c r="BB288" s="135"/>
      <c r="BC288" s="135">
        <v>112.62220498943012</v>
      </c>
      <c r="BD288" s="135">
        <v>6.2737952310698804</v>
      </c>
      <c r="BE288" s="135">
        <f t="shared" si="87"/>
        <v>5.5706556550359601</v>
      </c>
      <c r="BF288" s="135">
        <v>117.05844814109535</v>
      </c>
      <c r="BG288" s="135">
        <v>108.18596183776489</v>
      </c>
      <c r="BH288" s="135">
        <f t="shared" si="88"/>
        <v>8.8724863033304615</v>
      </c>
      <c r="BI288" s="135" t="str">
        <f t="shared" si="89"/>
        <v xml:space="preserve"> </v>
      </c>
      <c r="BJ288" s="135"/>
    </row>
    <row r="289" spans="1:62" x14ac:dyDescent="0.25">
      <c r="A289" t="s">
        <v>115</v>
      </c>
      <c r="B289" s="135">
        <v>102.90790590820322</v>
      </c>
      <c r="C289" s="135">
        <v>10.817648137613027</v>
      </c>
      <c r="D289" s="135">
        <f t="shared" si="72"/>
        <v>10.511969942584077</v>
      </c>
      <c r="E289" s="135">
        <v>110.55713826279948</v>
      </c>
      <c r="F289" s="135">
        <v>95.258673553606954</v>
      </c>
      <c r="G289" s="135">
        <f t="shared" si="73"/>
        <v>15.29846470919253</v>
      </c>
      <c r="H289" s="135" t="str">
        <f t="shared" si="74"/>
        <v xml:space="preserve"> </v>
      </c>
      <c r="I289" s="135"/>
      <c r="J289" s="135">
        <v>64.795178274443799</v>
      </c>
      <c r="K289" s="135">
        <v>19.679287965615103</v>
      </c>
      <c r="L289" s="135">
        <f t="shared" si="75"/>
        <v>30.371531477639152</v>
      </c>
      <c r="M289" s="135">
        <v>78.710536243853042</v>
      </c>
      <c r="N289" s="135">
        <v>50.879820305034571</v>
      </c>
      <c r="O289" s="135">
        <f t="shared" si="76"/>
        <v>27.830715938818471</v>
      </c>
      <c r="P289" s="137" t="str">
        <f t="shared" si="77"/>
        <v>yes</v>
      </c>
      <c r="Q289" s="137"/>
      <c r="R289" s="135">
        <v>81.94236441258272</v>
      </c>
      <c r="S289" s="135">
        <v>19.05252563020424</v>
      </c>
      <c r="T289" s="135">
        <f t="shared" si="78"/>
        <v>23.25112994576785</v>
      </c>
      <c r="U289" s="135">
        <v>95.41453448443059</v>
      </c>
      <c r="V289" s="135">
        <v>68.470194340734864</v>
      </c>
      <c r="W289" s="135">
        <f t="shared" si="79"/>
        <v>26.944340143695726</v>
      </c>
      <c r="X289" s="135" t="str">
        <f t="shared" si="80"/>
        <v xml:space="preserve"> </v>
      </c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  <c r="AI289" s="135"/>
      <c r="AJ289" s="135"/>
      <c r="AK289" s="135"/>
      <c r="AL289" s="135"/>
      <c r="AM289" s="135"/>
      <c r="AN289" s="135"/>
      <c r="AO289" s="135" t="e">
        <f t="shared" si="81"/>
        <v>#DIV/0!</v>
      </c>
      <c r="AP289" s="135"/>
      <c r="AQ289" s="135"/>
      <c r="AR289" s="135">
        <f t="shared" si="82"/>
        <v>0</v>
      </c>
      <c r="AS289" s="135" t="e">
        <f t="shared" si="83"/>
        <v>#DIV/0!</v>
      </c>
      <c r="AT289" s="135"/>
      <c r="AU289" s="135"/>
      <c r="AV289" s="135"/>
      <c r="AW289" s="135" t="e">
        <f t="shared" si="84"/>
        <v>#DIV/0!</v>
      </c>
      <c r="AX289" s="135"/>
      <c r="AY289" s="135"/>
      <c r="AZ289" s="135">
        <f t="shared" si="85"/>
        <v>0</v>
      </c>
      <c r="BA289" s="135" t="e">
        <f t="shared" si="86"/>
        <v>#DIV/0!</v>
      </c>
      <c r="BB289" s="135"/>
      <c r="BC289" s="135"/>
      <c r="BD289" s="135"/>
      <c r="BE289" s="135" t="e">
        <f t="shared" si="87"/>
        <v>#DIV/0!</v>
      </c>
      <c r="BF289" s="135"/>
      <c r="BG289" s="135"/>
      <c r="BH289" s="135">
        <f t="shared" si="88"/>
        <v>0</v>
      </c>
      <c r="BI289" s="135" t="e">
        <f t="shared" si="89"/>
        <v>#DIV/0!</v>
      </c>
      <c r="BJ289" s="135"/>
    </row>
    <row r="290" spans="1:62" x14ac:dyDescent="0.25">
      <c r="A290">
        <v>228</v>
      </c>
      <c r="B290" s="135">
        <v>107.53443159416406</v>
      </c>
      <c r="C290" s="135">
        <v>53.378718107544088</v>
      </c>
      <c r="D290" s="135">
        <f t="shared" si="72"/>
        <v>49.638722515404055</v>
      </c>
      <c r="E290" s="135">
        <v>166.46276616383173</v>
      </c>
      <c r="F290" s="135">
        <v>29.7810935655016</v>
      </c>
      <c r="G290" s="135">
        <f t="shared" si="73"/>
        <v>136.68167259833012</v>
      </c>
      <c r="H290" s="135" t="str">
        <f t="shared" si="74"/>
        <v>yes</v>
      </c>
      <c r="I290" s="135"/>
      <c r="J290" s="135">
        <v>87.907621152162662</v>
      </c>
      <c r="K290" s="135">
        <v>45.124747288182107</v>
      </c>
      <c r="L290" s="135">
        <f t="shared" si="75"/>
        <v>51.332008188543696</v>
      </c>
      <c r="M290" s="135">
        <v>135.581992392269</v>
      </c>
      <c r="N290" s="135">
        <v>21.572319802747383</v>
      </c>
      <c r="O290" s="135">
        <f t="shared" si="76"/>
        <v>114.00967258952161</v>
      </c>
      <c r="P290" s="135" t="str">
        <f t="shared" si="77"/>
        <v>yes</v>
      </c>
      <c r="Q290" s="135"/>
      <c r="R290" s="135">
        <v>42.197642450303015</v>
      </c>
      <c r="S290" s="135">
        <v>20.946191435134928</v>
      </c>
      <c r="T290" s="135">
        <f t="shared" si="78"/>
        <v>49.638297826243885</v>
      </c>
      <c r="U290" s="135">
        <v>74.195153162782233</v>
      </c>
      <c r="V290" s="135">
        <v>17.286600868159738</v>
      </c>
      <c r="W290" s="135">
        <f t="shared" si="79"/>
        <v>56.908552294622496</v>
      </c>
      <c r="X290" s="135" t="str">
        <f t="shared" si="80"/>
        <v xml:space="preserve"> </v>
      </c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  <c r="AI290" s="135"/>
      <c r="AJ290" s="135"/>
      <c r="AK290" s="135"/>
      <c r="AL290" s="135"/>
      <c r="AM290" s="135">
        <v>143.73212423343975</v>
      </c>
      <c r="AN290" s="135">
        <v>2.7563368389927962</v>
      </c>
      <c r="AO290" s="135">
        <f t="shared" si="81"/>
        <v>1.917690184913809</v>
      </c>
      <c r="AP290" s="135">
        <v>145.68114870352676</v>
      </c>
      <c r="AQ290" s="135">
        <v>141.78309976335274</v>
      </c>
      <c r="AR290" s="135">
        <f t="shared" si="82"/>
        <v>3.8980489401740215</v>
      </c>
      <c r="AS290" s="135" t="str">
        <f t="shared" si="83"/>
        <v xml:space="preserve"> </v>
      </c>
      <c r="AT290" s="135"/>
      <c r="AU290" s="135">
        <v>121.29756725796739</v>
      </c>
      <c r="AV290" s="135">
        <v>1.8156719910264885</v>
      </c>
      <c r="AW290" s="135">
        <f t="shared" si="84"/>
        <v>1.49687420124844</v>
      </c>
      <c r="AX290" s="135">
        <v>122.58144123523212</v>
      </c>
      <c r="AY290" s="135">
        <v>120.01369328070267</v>
      </c>
      <c r="AZ290" s="135">
        <f t="shared" si="85"/>
        <v>2.5677479545294517</v>
      </c>
      <c r="BA290" s="135" t="str">
        <f t="shared" si="86"/>
        <v xml:space="preserve"> </v>
      </c>
      <c r="BB290" s="135"/>
      <c r="BC290" s="135">
        <v>48.234297497265558</v>
      </c>
      <c r="BD290" s="135">
        <v>2.022429423132408</v>
      </c>
      <c r="BE290" s="135">
        <f t="shared" si="87"/>
        <v>4.1929281197617962</v>
      </c>
      <c r="BF290" s="135">
        <v>49.664371056833495</v>
      </c>
      <c r="BG290" s="135">
        <v>46.804223937697628</v>
      </c>
      <c r="BH290" s="135">
        <f t="shared" si="88"/>
        <v>2.8601471191358669</v>
      </c>
      <c r="BI290" s="135" t="str">
        <f t="shared" si="89"/>
        <v xml:space="preserve"> </v>
      </c>
      <c r="BJ290" s="135"/>
    </row>
    <row r="291" spans="1:62" x14ac:dyDescent="0.25">
      <c r="A291" t="s">
        <v>110</v>
      </c>
      <c r="B291" s="135">
        <v>30.024263194616786</v>
      </c>
      <c r="C291" s="135">
        <v>0.34389378745159466</v>
      </c>
      <c r="D291" s="135">
        <f t="shared" si="72"/>
        <v>1.1453862671749202</v>
      </c>
      <c r="E291" s="135">
        <v>30.267432823731969</v>
      </c>
      <c r="F291" s="135">
        <v>29.7810935655016</v>
      </c>
      <c r="G291" s="135">
        <f t="shared" si="73"/>
        <v>0.48633925823036961</v>
      </c>
      <c r="H291" s="135" t="str">
        <f t="shared" si="74"/>
        <v xml:space="preserve"> </v>
      </c>
      <c r="I291" s="135"/>
      <c r="J291" s="135">
        <v>21.656566947343158</v>
      </c>
      <c r="K291" s="135">
        <v>0.11914345447896721</v>
      </c>
      <c r="L291" s="135">
        <f t="shared" si="75"/>
        <v>0.55014931391784516</v>
      </c>
      <c r="M291" s="135">
        <v>21.740814091938933</v>
      </c>
      <c r="N291" s="135">
        <v>21.572319802747383</v>
      </c>
      <c r="O291" s="135">
        <f t="shared" si="76"/>
        <v>0.16849428919154974</v>
      </c>
      <c r="P291" s="135" t="str">
        <f t="shared" si="77"/>
        <v xml:space="preserve"> </v>
      </c>
      <c r="Q291" s="135"/>
      <c r="R291" s="135">
        <v>17.990546931638299</v>
      </c>
      <c r="S291" s="135">
        <v>0.99553007015056916</v>
      </c>
      <c r="T291" s="135">
        <f t="shared" si="78"/>
        <v>5.5336287103079851</v>
      </c>
      <c r="U291" s="135">
        <v>18.694492995116864</v>
      </c>
      <c r="V291" s="135">
        <v>17.286600868159738</v>
      </c>
      <c r="W291" s="135">
        <f t="shared" si="79"/>
        <v>1.4078921269571261</v>
      </c>
      <c r="X291" s="135" t="str">
        <f t="shared" si="80"/>
        <v xml:space="preserve"> </v>
      </c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  <c r="AI291" s="135"/>
      <c r="AJ291" s="135"/>
      <c r="AK291" s="135"/>
      <c r="AL291" s="135"/>
      <c r="AM291" s="135"/>
      <c r="AN291" s="135"/>
      <c r="AO291" s="135" t="e">
        <f t="shared" si="81"/>
        <v>#DIV/0!</v>
      </c>
      <c r="AP291" s="135"/>
      <c r="AQ291" s="135"/>
      <c r="AR291" s="135">
        <f t="shared" si="82"/>
        <v>0</v>
      </c>
      <c r="AS291" s="135" t="e">
        <f t="shared" si="83"/>
        <v>#DIV/0!</v>
      </c>
      <c r="AT291" s="135"/>
      <c r="AU291" s="135"/>
      <c r="AV291" s="135"/>
      <c r="AW291" s="135" t="e">
        <f t="shared" si="84"/>
        <v>#DIV/0!</v>
      </c>
      <c r="AX291" s="135"/>
      <c r="AY291" s="135"/>
      <c r="AZ291" s="135">
        <f t="shared" si="85"/>
        <v>0</v>
      </c>
      <c r="BA291" s="135" t="e">
        <f t="shared" si="86"/>
        <v>#DIV/0!</v>
      </c>
      <c r="BB291" s="135"/>
      <c r="BC291" s="135"/>
      <c r="BD291" s="135"/>
      <c r="BE291" s="135" t="e">
        <f t="shared" si="87"/>
        <v>#DIV/0!</v>
      </c>
      <c r="BF291" s="135"/>
      <c r="BG291" s="135"/>
      <c r="BH291" s="135">
        <f t="shared" si="88"/>
        <v>0</v>
      </c>
      <c r="BI291" s="135" t="e">
        <f t="shared" si="89"/>
        <v>#DIV/0!</v>
      </c>
      <c r="BJ291" s="135"/>
    </row>
    <row r="292" spans="1:62" x14ac:dyDescent="0.25">
      <c r="A292" t="s">
        <v>123</v>
      </c>
      <c r="B292" s="135">
        <v>100.88579852056392</v>
      </c>
      <c r="C292" s="135">
        <v>1.4033762568535277</v>
      </c>
      <c r="D292" s="135">
        <f t="shared" si="72"/>
        <v>1.3910543182819457</v>
      </c>
      <c r="E292" s="135">
        <v>101.87813538834226</v>
      </c>
      <c r="F292" s="135">
        <v>99.893461652785575</v>
      </c>
      <c r="G292" s="135">
        <f t="shared" si="73"/>
        <v>1.984673735556683</v>
      </c>
      <c r="H292" s="135" t="str">
        <f t="shared" si="74"/>
        <v xml:space="preserve"> </v>
      </c>
      <c r="I292" s="135"/>
      <c r="J292" s="135">
        <v>84.802980895130986</v>
      </c>
      <c r="K292" s="135">
        <v>2.1359083649790174</v>
      </c>
      <c r="L292" s="135">
        <f t="shared" si="75"/>
        <v>2.5186713278632542</v>
      </c>
      <c r="M292" s="135">
        <v>86.31329618400072</v>
      </c>
      <c r="N292" s="135">
        <v>83.292665606261252</v>
      </c>
      <c r="O292" s="135">
        <f t="shared" si="76"/>
        <v>3.0206305777394675</v>
      </c>
      <c r="P292" s="135" t="str">
        <f t="shared" si="77"/>
        <v xml:space="preserve"> </v>
      </c>
      <c r="Q292" s="135"/>
      <c r="R292" s="135">
        <v>34.578057894680782</v>
      </c>
      <c r="S292" s="135">
        <v>1.5749440324668613</v>
      </c>
      <c r="T292" s="135">
        <f t="shared" si="78"/>
        <v>4.5547498279512642</v>
      </c>
      <c r="U292" s="135">
        <v>35.69171150002726</v>
      </c>
      <c r="V292" s="135">
        <v>33.464404289334311</v>
      </c>
      <c r="W292" s="135">
        <f t="shared" si="79"/>
        <v>2.227307210692949</v>
      </c>
      <c r="X292" s="135" t="str">
        <f t="shared" si="80"/>
        <v xml:space="preserve"> </v>
      </c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  <c r="AI292" s="135"/>
      <c r="AJ292" s="135"/>
      <c r="AK292" s="135"/>
      <c r="AL292" s="135"/>
      <c r="AM292" s="135"/>
      <c r="AN292" s="135"/>
      <c r="AO292" s="135" t="e">
        <f t="shared" si="81"/>
        <v>#DIV/0!</v>
      </c>
      <c r="AP292" s="135"/>
      <c r="AQ292" s="135"/>
      <c r="AR292" s="135">
        <f t="shared" si="82"/>
        <v>0</v>
      </c>
      <c r="AS292" s="135" t="e">
        <f t="shared" si="83"/>
        <v>#DIV/0!</v>
      </c>
      <c r="AT292" s="135"/>
      <c r="AU292" s="135"/>
      <c r="AV292" s="135"/>
      <c r="AW292" s="135" t="e">
        <f t="shared" si="84"/>
        <v>#DIV/0!</v>
      </c>
      <c r="AX292" s="135"/>
      <c r="AY292" s="135"/>
      <c r="AZ292" s="135">
        <f t="shared" si="85"/>
        <v>0</v>
      </c>
      <c r="BA292" s="135" t="e">
        <f t="shared" si="86"/>
        <v>#DIV/0!</v>
      </c>
      <c r="BB292" s="135"/>
      <c r="BC292" s="135"/>
      <c r="BD292" s="135"/>
      <c r="BE292" s="135" t="e">
        <f t="shared" si="87"/>
        <v>#DIV/0!</v>
      </c>
      <c r="BF292" s="135"/>
      <c r="BG292" s="135"/>
      <c r="BH292" s="135">
        <f t="shared" si="88"/>
        <v>0</v>
      </c>
      <c r="BI292" s="135" t="e">
        <f t="shared" si="89"/>
        <v>#DIV/0!</v>
      </c>
      <c r="BJ292" s="135"/>
    </row>
    <row r="293" spans="1:62" x14ac:dyDescent="0.25">
      <c r="A293" t="s">
        <v>125</v>
      </c>
      <c r="B293" s="135">
        <v>136.10841155652895</v>
      </c>
      <c r="C293" s="135">
        <v>2.0534020380594504</v>
      </c>
      <c r="D293" s="135">
        <f t="shared" si="72"/>
        <v>1.5086518273021101</v>
      </c>
      <c r="E293" s="135">
        <v>137.56038606214429</v>
      </c>
      <c r="F293" s="135">
        <v>134.65643705091358</v>
      </c>
      <c r="G293" s="135">
        <f t="shared" si="73"/>
        <v>2.9039490112307078</v>
      </c>
      <c r="H293" s="135" t="str">
        <f t="shared" si="74"/>
        <v xml:space="preserve"> </v>
      </c>
      <c r="I293" s="135"/>
      <c r="J293" s="135">
        <v>111.4032442701685</v>
      </c>
      <c r="K293" s="135">
        <v>11.596430887979226</v>
      </c>
      <c r="L293" s="135">
        <f t="shared" si="75"/>
        <v>10.409419370100439</v>
      </c>
      <c r="M293" s="135">
        <v>119.60315918861967</v>
      </c>
      <c r="N293" s="135">
        <v>103.20332935171734</v>
      </c>
      <c r="O293" s="135">
        <f t="shared" si="76"/>
        <v>16.399829836902327</v>
      </c>
      <c r="P293" s="135" t="str">
        <f t="shared" si="77"/>
        <v xml:space="preserve"> </v>
      </c>
      <c r="Q293" s="135"/>
      <c r="R293" s="135">
        <v>53.11610966567499</v>
      </c>
      <c r="S293" s="135">
        <v>20.517512027323495</v>
      </c>
      <c r="T293" s="135">
        <f t="shared" si="78"/>
        <v>38.627663351976324</v>
      </c>
      <c r="U293" s="135">
        <v>67.624181553271967</v>
      </c>
      <c r="V293" s="135">
        <v>38.608037778078014</v>
      </c>
      <c r="W293" s="135">
        <f t="shared" si="79"/>
        <v>29.016143775193953</v>
      </c>
      <c r="X293" s="135" t="str">
        <f t="shared" si="80"/>
        <v xml:space="preserve"> </v>
      </c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  <c r="AI293" s="135"/>
      <c r="AJ293" s="135"/>
      <c r="AK293" s="135"/>
      <c r="AL293" s="135"/>
      <c r="AM293" s="135"/>
      <c r="AN293" s="135"/>
      <c r="AO293" s="135" t="e">
        <f t="shared" si="81"/>
        <v>#DIV/0!</v>
      </c>
      <c r="AP293" s="135"/>
      <c r="AQ293" s="135"/>
      <c r="AR293" s="135">
        <f t="shared" si="82"/>
        <v>0</v>
      </c>
      <c r="AS293" s="135" t="e">
        <f t="shared" si="83"/>
        <v>#DIV/0!</v>
      </c>
      <c r="AT293" s="135"/>
      <c r="AU293" s="135"/>
      <c r="AV293" s="135"/>
      <c r="AW293" s="135" t="e">
        <f t="shared" si="84"/>
        <v>#DIV/0!</v>
      </c>
      <c r="AX293" s="135"/>
      <c r="AY293" s="135"/>
      <c r="AZ293" s="135">
        <f t="shared" si="85"/>
        <v>0</v>
      </c>
      <c r="BA293" s="135" t="e">
        <f t="shared" si="86"/>
        <v>#DIV/0!</v>
      </c>
      <c r="BB293" s="135"/>
      <c r="BC293" s="135"/>
      <c r="BD293" s="135"/>
      <c r="BE293" s="135" t="e">
        <f t="shared" si="87"/>
        <v>#DIV/0!</v>
      </c>
      <c r="BF293" s="135"/>
      <c r="BG293" s="135"/>
      <c r="BH293" s="135">
        <f t="shared" si="88"/>
        <v>0</v>
      </c>
      <c r="BI293" s="135" t="e">
        <f t="shared" si="89"/>
        <v>#DIV/0!</v>
      </c>
      <c r="BJ293" s="135"/>
    </row>
    <row r="294" spans="1:62" x14ac:dyDescent="0.25">
      <c r="A294" t="s">
        <v>126</v>
      </c>
      <c r="B294" s="135">
        <v>163.11925310494661</v>
      </c>
      <c r="C294" s="135">
        <v>4.7284415138463931</v>
      </c>
      <c r="D294" s="135">
        <f t="shared" si="72"/>
        <v>2.8987635878912705</v>
      </c>
      <c r="E294" s="135">
        <v>166.46276616383173</v>
      </c>
      <c r="F294" s="135">
        <v>159.77574004606146</v>
      </c>
      <c r="G294" s="135">
        <f t="shared" si="73"/>
        <v>6.687026117770273</v>
      </c>
      <c r="H294" s="135" t="str">
        <f t="shared" si="74"/>
        <v xml:space="preserve"> </v>
      </c>
      <c r="I294" s="135"/>
      <c r="J294" s="135">
        <v>133.76769249600798</v>
      </c>
      <c r="K294" s="135">
        <v>2.5658075195048693</v>
      </c>
      <c r="L294" s="135">
        <f t="shared" si="75"/>
        <v>1.9181070343883226</v>
      </c>
      <c r="M294" s="135">
        <v>135.581992392269</v>
      </c>
      <c r="N294" s="135">
        <v>131.95339259974696</v>
      </c>
      <c r="O294" s="135">
        <f t="shared" si="76"/>
        <v>3.6285997925220386</v>
      </c>
      <c r="P294" s="135" t="str">
        <f t="shared" si="77"/>
        <v xml:space="preserve"> </v>
      </c>
      <c r="Q294" s="135"/>
      <c r="R294" s="135">
        <v>63.105855309218001</v>
      </c>
      <c r="S294" s="135">
        <v>15.682635421705363</v>
      </c>
      <c r="T294" s="135">
        <f t="shared" si="78"/>
        <v>24.851315848364024</v>
      </c>
      <c r="U294" s="135">
        <v>74.195153162782233</v>
      </c>
      <c r="V294" s="135">
        <v>52.016557455653761</v>
      </c>
      <c r="W294" s="135">
        <f t="shared" si="79"/>
        <v>22.178595707128473</v>
      </c>
      <c r="X294" s="135" t="str">
        <f t="shared" si="80"/>
        <v xml:space="preserve"> </v>
      </c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  <c r="AI294" s="135"/>
      <c r="AJ294" s="135"/>
      <c r="AK294" s="135"/>
      <c r="AL294" s="135"/>
      <c r="AM294" s="135">
        <v>143.73212423343975</v>
      </c>
      <c r="AN294" s="135">
        <v>2.7563368389927962</v>
      </c>
      <c r="AO294" s="135">
        <f t="shared" si="81"/>
        <v>1.917690184913809</v>
      </c>
      <c r="AP294" s="135">
        <v>145.68114870352676</v>
      </c>
      <c r="AQ294" s="135">
        <v>141.78309976335274</v>
      </c>
      <c r="AR294" s="135">
        <f t="shared" si="82"/>
        <v>3.8980489401740215</v>
      </c>
      <c r="AS294" s="135" t="str">
        <f t="shared" si="83"/>
        <v xml:space="preserve"> </v>
      </c>
      <c r="AT294" s="135"/>
      <c r="AU294" s="135">
        <v>121.29756725796739</v>
      </c>
      <c r="AV294" s="135">
        <v>1.8156719910264885</v>
      </c>
      <c r="AW294" s="135">
        <f t="shared" si="84"/>
        <v>1.49687420124844</v>
      </c>
      <c r="AX294" s="135">
        <v>122.58144123523212</v>
      </c>
      <c r="AY294" s="135">
        <v>120.01369328070267</v>
      </c>
      <c r="AZ294" s="135">
        <f t="shared" si="85"/>
        <v>2.5677479545294517</v>
      </c>
      <c r="BA294" s="135" t="str">
        <f t="shared" si="86"/>
        <v xml:space="preserve"> </v>
      </c>
      <c r="BB294" s="135"/>
      <c r="BC294" s="135">
        <v>48.234297497265558</v>
      </c>
      <c r="BD294" s="135">
        <v>2.022429423132408</v>
      </c>
      <c r="BE294" s="135">
        <f t="shared" si="87"/>
        <v>4.1929281197617962</v>
      </c>
      <c r="BF294" s="135">
        <v>49.664371056833495</v>
      </c>
      <c r="BG294" s="135">
        <v>46.804223937697628</v>
      </c>
      <c r="BH294" s="135">
        <f t="shared" si="88"/>
        <v>2.8601471191358669</v>
      </c>
      <c r="BI294" s="135" t="str">
        <f t="shared" si="89"/>
        <v xml:space="preserve"> </v>
      </c>
      <c r="BJ294" s="135"/>
    </row>
    <row r="295" spans="1:62" x14ac:dyDescent="0.25">
      <c r="A295">
        <v>274</v>
      </c>
      <c r="B295" s="135">
        <v>1.739796479631265</v>
      </c>
      <c r="C295" s="135">
        <v>0.41718459325461082</v>
      </c>
      <c r="D295" s="135">
        <f t="shared" si="72"/>
        <v>23.978930762236601</v>
      </c>
      <c r="E295" s="135">
        <v>2.3604442577873628</v>
      </c>
      <c r="F295" s="135">
        <v>1.330733746117333</v>
      </c>
      <c r="G295" s="135">
        <f t="shared" si="73"/>
        <v>1.0297105116700298</v>
      </c>
      <c r="H295" s="135" t="str">
        <f t="shared" si="74"/>
        <v>yes</v>
      </c>
      <c r="I295" s="135"/>
      <c r="J295" s="135">
        <v>1.0410101159904115</v>
      </c>
      <c r="K295" s="135">
        <v>0.31804242640620156</v>
      </c>
      <c r="L295" s="135">
        <f t="shared" si="75"/>
        <v>30.551329090939493</v>
      </c>
      <c r="M295" s="135">
        <v>1.5518078156938024</v>
      </c>
      <c r="N295" s="135">
        <v>0.55967548736409289</v>
      </c>
      <c r="O295" s="135">
        <f t="shared" si="76"/>
        <v>0.99213232832970955</v>
      </c>
      <c r="P295" s="135" t="str">
        <f t="shared" si="77"/>
        <v>yes</v>
      </c>
      <c r="Q295" s="135"/>
      <c r="R295" s="135">
        <v>1.5023906818278356</v>
      </c>
      <c r="S295" s="135">
        <v>0.37043399431923824</v>
      </c>
      <c r="T295" s="135">
        <f t="shared" si="78"/>
        <v>24.656302704737328</v>
      </c>
      <c r="U295" s="135">
        <v>1.9957402405540441</v>
      </c>
      <c r="V295" s="135">
        <v>0.94366643485990143</v>
      </c>
      <c r="W295" s="135">
        <f t="shared" si="79"/>
        <v>1.0520738056941425</v>
      </c>
      <c r="X295" s="135" t="str">
        <f t="shared" si="80"/>
        <v xml:space="preserve"> </v>
      </c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  <c r="AI295" s="135"/>
      <c r="AJ295" s="135"/>
      <c r="AK295" s="135"/>
      <c r="AL295" s="135"/>
      <c r="AM295" s="135">
        <v>1.3983258905801073</v>
      </c>
      <c r="AN295" s="135">
        <v>0.41650365673546391</v>
      </c>
      <c r="AO295" s="135">
        <f t="shared" si="81"/>
        <v>29.785878924309543</v>
      </c>
      <c r="AP295" s="135">
        <v>1.7833456476361169</v>
      </c>
      <c r="AQ295" s="135">
        <v>0.6387485096436486</v>
      </c>
      <c r="AR295" s="135">
        <f t="shared" si="82"/>
        <v>1.1445971379924682</v>
      </c>
      <c r="AS295" s="135" t="str">
        <f t="shared" si="83"/>
        <v>yes</v>
      </c>
      <c r="AT295" s="135"/>
      <c r="AU295" s="135">
        <v>0.77638909912528298</v>
      </c>
      <c r="AV295" s="135">
        <v>0.40131781545949707</v>
      </c>
      <c r="AW295" s="135">
        <f t="shared" si="84"/>
        <v>51.690294970864592</v>
      </c>
      <c r="AX295" s="135">
        <v>1.1548226040283127</v>
      </c>
      <c r="AY295" s="135">
        <v>0.13955045286793394</v>
      </c>
      <c r="AZ295" s="135">
        <f t="shared" si="85"/>
        <v>1.0152721511603788</v>
      </c>
      <c r="BA295" s="135" t="str">
        <f t="shared" si="86"/>
        <v>yes</v>
      </c>
      <c r="BB295" s="135"/>
      <c r="BC295" s="135">
        <v>1.3371641016278724</v>
      </c>
      <c r="BD295" s="135">
        <v>0.39185778167938567</v>
      </c>
      <c r="BE295" s="135">
        <f t="shared" si="87"/>
        <v>29.305137731586978</v>
      </c>
      <c r="BF295" s="135">
        <v>2.1338617228924508</v>
      </c>
      <c r="BG295" s="135">
        <v>0.82582543886705861</v>
      </c>
      <c r="BH295" s="135">
        <f t="shared" si="88"/>
        <v>1.3080362840253921</v>
      </c>
      <c r="BI295" s="135" t="str">
        <f t="shared" si="89"/>
        <v xml:space="preserve"> </v>
      </c>
      <c r="BJ295" s="135"/>
    </row>
    <row r="296" spans="1:62" x14ac:dyDescent="0.25">
      <c r="A296" t="s">
        <v>140</v>
      </c>
      <c r="B296" s="135">
        <v>1.4688261782838317</v>
      </c>
      <c r="C296" s="135">
        <v>0.11233644022751799</v>
      </c>
      <c r="D296" s="135">
        <f t="shared" si="72"/>
        <v>7.6480418097375731</v>
      </c>
      <c r="E296" s="135">
        <v>1.5482600369430666</v>
      </c>
      <c r="F296" s="135">
        <v>1.3893923196245967</v>
      </c>
      <c r="G296" s="135">
        <f t="shared" si="73"/>
        <v>0.15886771731846983</v>
      </c>
      <c r="H296" s="135" t="str">
        <f t="shared" si="74"/>
        <v xml:space="preserve"> </v>
      </c>
      <c r="I296" s="135"/>
      <c r="J296" s="135">
        <v>0.70901797035235092</v>
      </c>
      <c r="K296" s="135">
        <v>0.21120216488046709</v>
      </c>
      <c r="L296" s="135">
        <f t="shared" si="75"/>
        <v>29.787984749597936</v>
      </c>
      <c r="M296" s="135">
        <v>0.85836045334060884</v>
      </c>
      <c r="N296" s="135">
        <v>0.55967548736409289</v>
      </c>
      <c r="O296" s="135">
        <f t="shared" si="76"/>
        <v>0.29868496597651595</v>
      </c>
      <c r="P296" s="137" t="str">
        <f t="shared" si="77"/>
        <v>yes</v>
      </c>
      <c r="Q296" s="137"/>
      <c r="R296" s="135">
        <v>1.6335876470526838</v>
      </c>
      <c r="S296" s="135">
        <v>0.21256130800384393</v>
      </c>
      <c r="T296" s="135">
        <f t="shared" si="78"/>
        <v>13.011931645501035</v>
      </c>
      <c r="U296" s="135">
        <v>1.783891189360084</v>
      </c>
      <c r="V296" s="135">
        <v>1.4832841047452836</v>
      </c>
      <c r="W296" s="135">
        <f t="shared" si="79"/>
        <v>0.30060708461480035</v>
      </c>
      <c r="X296" s="135" t="str">
        <f t="shared" si="80"/>
        <v xml:space="preserve"> </v>
      </c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  <c r="AI296" s="135"/>
      <c r="AJ296" s="135"/>
      <c r="AK296" s="135"/>
      <c r="AL296" s="135"/>
      <c r="AM296" s="135">
        <v>0.86544288049265217</v>
      </c>
      <c r="AN296" s="135">
        <v>0.32059425376829642</v>
      </c>
      <c r="AO296" s="137">
        <f t="shared" si="81"/>
        <v>37.043952985758985</v>
      </c>
      <c r="AP296" s="135">
        <v>1.0921372513416556</v>
      </c>
      <c r="AQ296" s="135">
        <v>0.6387485096436486</v>
      </c>
      <c r="AR296" s="135">
        <f t="shared" si="82"/>
        <v>0.45338874169800703</v>
      </c>
      <c r="AS296" s="135" t="s">
        <v>156</v>
      </c>
      <c r="AT296" s="135"/>
      <c r="AU296" s="135">
        <v>0.41767940524646441</v>
      </c>
      <c r="AV296" s="135">
        <v>0.23056737006006461</v>
      </c>
      <c r="AW296" s="137">
        <f t="shared" si="84"/>
        <v>55.201996355077966</v>
      </c>
      <c r="AX296" s="135">
        <v>0.58071515613628422</v>
      </c>
      <c r="AY296" s="135">
        <v>0.2546436543566446</v>
      </c>
      <c r="AZ296" s="135">
        <f t="shared" si="85"/>
        <v>0.32607150177963962</v>
      </c>
      <c r="BA296" s="135" t="s">
        <v>156</v>
      </c>
      <c r="BB296" s="135"/>
      <c r="BC296" s="135">
        <v>0.96269147177930381</v>
      </c>
      <c r="BD296" s="135">
        <v>0.19355779997269923</v>
      </c>
      <c r="BE296" s="135">
        <f t="shared" si="87"/>
        <v>20.105901594303539</v>
      </c>
      <c r="BF296" s="135">
        <v>1.0995575046915489</v>
      </c>
      <c r="BG296" s="135">
        <v>0.82582543886705861</v>
      </c>
      <c r="BH296" s="135">
        <f t="shared" si="88"/>
        <v>0.27373206582449028</v>
      </c>
      <c r="BI296" s="135" t="str">
        <f t="shared" si="89"/>
        <v xml:space="preserve"> </v>
      </c>
      <c r="BJ296" s="135"/>
    </row>
    <row r="297" spans="1:62" x14ac:dyDescent="0.25">
      <c r="A297" t="s">
        <v>92</v>
      </c>
      <c r="B297" s="135">
        <v>1.3386299453804942</v>
      </c>
      <c r="C297" s="135">
        <v>1.1166912089150667E-2</v>
      </c>
      <c r="D297" s="135">
        <f t="shared" si="72"/>
        <v>0.83420456323174275</v>
      </c>
      <c r="E297" s="135">
        <v>1.3465261446436554</v>
      </c>
      <c r="F297" s="135">
        <v>1.330733746117333</v>
      </c>
      <c r="G297" s="135">
        <f t="shared" si="73"/>
        <v>1.5792398526322415E-2</v>
      </c>
      <c r="H297" s="135" t="str">
        <f t="shared" si="74"/>
        <v xml:space="preserve"> </v>
      </c>
      <c r="I297" s="135"/>
      <c r="J297" s="135">
        <v>0.88823337089023635</v>
      </c>
      <c r="K297" s="135">
        <v>2.7404846628433701E-2</v>
      </c>
      <c r="L297" s="135">
        <f t="shared" si="75"/>
        <v>3.0853205392370091</v>
      </c>
      <c r="M297" s="135">
        <v>0.90761152377858512</v>
      </c>
      <c r="N297" s="135">
        <v>0.86885521800188747</v>
      </c>
      <c r="O297" s="135">
        <f t="shared" si="76"/>
        <v>3.8756305776697642E-2</v>
      </c>
      <c r="P297" s="135" t="str">
        <f t="shared" si="77"/>
        <v xml:space="preserve"> </v>
      </c>
      <c r="Q297" s="135"/>
      <c r="R297" s="135">
        <v>0.96835263515405456</v>
      </c>
      <c r="S297" s="135">
        <v>3.491155925944691E-2</v>
      </c>
      <c r="T297" s="135">
        <f t="shared" si="78"/>
        <v>3.605252672637469</v>
      </c>
      <c r="U297" s="135">
        <v>0.99303883544820759</v>
      </c>
      <c r="V297" s="135">
        <v>0.94366643485990143</v>
      </c>
      <c r="W297" s="135">
        <f t="shared" si="79"/>
        <v>4.9372400588306165E-2</v>
      </c>
      <c r="X297" s="135" t="str">
        <f t="shared" si="80"/>
        <v xml:space="preserve"> </v>
      </c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  <c r="AI297" s="135"/>
      <c r="AJ297" s="135"/>
      <c r="AK297" s="135"/>
      <c r="AL297" s="135"/>
      <c r="AM297" s="135">
        <v>1.2474666111918431</v>
      </c>
      <c r="AN297" s="135">
        <v>0.16323182975149375</v>
      </c>
      <c r="AO297" s="135">
        <f t="shared" si="81"/>
        <v>13.085066027982927</v>
      </c>
      <c r="AP297" s="135">
        <v>1.3628889449146122</v>
      </c>
      <c r="AQ297" s="135">
        <v>1.132044277469074</v>
      </c>
      <c r="AR297" s="135">
        <f t="shared" si="82"/>
        <v>0.23084466744553822</v>
      </c>
      <c r="AS297" s="135" t="str">
        <f t="shared" si="83"/>
        <v xml:space="preserve"> </v>
      </c>
      <c r="AT297" s="135"/>
      <c r="AU297" s="135">
        <v>0.51215562841131312</v>
      </c>
      <c r="AV297" s="135">
        <v>0.52694329266385476</v>
      </c>
      <c r="AW297" s="137">
        <f t="shared" si="84"/>
        <v>102.8873380340293</v>
      </c>
      <c r="AX297" s="135">
        <v>0.88476080395469237</v>
      </c>
      <c r="AY297" s="135">
        <v>0.13955045286793394</v>
      </c>
      <c r="AZ297" s="135">
        <f t="shared" si="85"/>
        <v>0.74521035108675848</v>
      </c>
      <c r="BA297" s="135" t="s">
        <v>156</v>
      </c>
      <c r="BB297" s="135"/>
      <c r="BC297" s="135">
        <v>1.5809186129781392</v>
      </c>
      <c r="BD297" s="135">
        <v>0.78197964526157637</v>
      </c>
      <c r="BE297" s="135">
        <f t="shared" si="87"/>
        <v>49.463624429627075</v>
      </c>
      <c r="BF297" s="135">
        <v>2.1338617228924508</v>
      </c>
      <c r="BG297" s="135">
        <v>1.0279755030638276</v>
      </c>
      <c r="BH297" s="135">
        <f t="shared" si="88"/>
        <v>1.1058862198286232</v>
      </c>
      <c r="BI297" s="135" t="str">
        <f t="shared" si="89"/>
        <v xml:space="preserve"> </v>
      </c>
      <c r="BJ297" s="135"/>
    </row>
    <row r="298" spans="1:62" x14ac:dyDescent="0.25">
      <c r="A298" t="s">
        <v>93</v>
      </c>
      <c r="B298" s="135">
        <v>1.8093494804760408</v>
      </c>
      <c r="C298" s="135">
        <v>1.7185040485257392E-2</v>
      </c>
      <c r="D298" s="135">
        <f t="shared" si="72"/>
        <v>0.94979110838974012</v>
      </c>
      <c r="E298" s="135">
        <v>1.8215011391381626</v>
      </c>
      <c r="F298" s="135">
        <v>1.7971978218139188</v>
      </c>
      <c r="G298" s="135">
        <f t="shared" si="73"/>
        <v>2.4303317324243734E-2</v>
      </c>
      <c r="H298" s="135" t="str">
        <f t="shared" si="74"/>
        <v xml:space="preserve"> </v>
      </c>
      <c r="I298" s="135"/>
      <c r="J298" s="135">
        <v>1.0928526667192944</v>
      </c>
      <c r="K298" s="135">
        <v>5.6805356022236769E-2</v>
      </c>
      <c r="L298" s="135">
        <f t="shared" si="75"/>
        <v>5.1978970040640951</v>
      </c>
      <c r="M298" s="135">
        <v>1.1330201191703355</v>
      </c>
      <c r="N298" s="135">
        <v>1.0526852142682532</v>
      </c>
      <c r="O298" s="135">
        <f t="shared" si="76"/>
        <v>8.0334904902082283E-2</v>
      </c>
      <c r="P298" s="135" t="str">
        <f t="shared" si="77"/>
        <v xml:space="preserve"> </v>
      </c>
      <c r="Q298" s="135"/>
      <c r="R298" s="135">
        <v>1.5404681495770052</v>
      </c>
      <c r="S298" s="135">
        <v>8.5183678404415264E-2</v>
      </c>
      <c r="T298" s="135">
        <f t="shared" si="78"/>
        <v>5.5297266891110812</v>
      </c>
      <c r="U298" s="135">
        <v>1.6007021062231812</v>
      </c>
      <c r="V298" s="135">
        <v>1.4802341929308289</v>
      </c>
      <c r="W298" s="135">
        <f t="shared" si="79"/>
        <v>0.12046791329235229</v>
      </c>
      <c r="X298" s="135" t="str">
        <f t="shared" si="80"/>
        <v xml:space="preserve"> </v>
      </c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  <c r="AI298" s="135"/>
      <c r="AJ298" s="135"/>
      <c r="AK298" s="135"/>
      <c r="AL298" s="135"/>
      <c r="AM298" s="135">
        <v>1.7101739595323913</v>
      </c>
      <c r="AN298" s="135">
        <v>1.5809286671450047E-3</v>
      </c>
      <c r="AO298" s="135">
        <f t="shared" si="81"/>
        <v>9.2442564590170362E-2</v>
      </c>
      <c r="AP298" s="135">
        <v>1.711291844913654</v>
      </c>
      <c r="AQ298" s="135">
        <v>1.7090560741511285</v>
      </c>
      <c r="AR298" s="135">
        <f t="shared" si="82"/>
        <v>2.2357707625255685E-3</v>
      </c>
      <c r="AS298" s="135" t="str">
        <f t="shared" si="83"/>
        <v xml:space="preserve"> </v>
      </c>
      <c r="AT298" s="135"/>
      <c r="AU298" s="135">
        <v>1.0352366100941539</v>
      </c>
      <c r="AV298" s="135">
        <v>5.5613268425663111E-3</v>
      </c>
      <c r="AW298" s="135">
        <f t="shared" si="84"/>
        <v>0.53720345555210935</v>
      </c>
      <c r="AX298" s="135">
        <v>1.0391690620169105</v>
      </c>
      <c r="AY298" s="135">
        <v>1.0313041581713973</v>
      </c>
      <c r="AZ298" s="135">
        <f t="shared" si="85"/>
        <v>7.8649038455131937E-3</v>
      </c>
      <c r="BA298" s="135" t="str">
        <f t="shared" si="86"/>
        <v xml:space="preserve"> </v>
      </c>
      <c r="BB298" s="135"/>
      <c r="BC298" s="135">
        <v>1.45111530129221</v>
      </c>
      <c r="BD298" s="135">
        <v>8.5578560766372581E-3</v>
      </c>
      <c r="BE298" s="135">
        <f t="shared" si="87"/>
        <v>0.58974335595638305</v>
      </c>
      <c r="BF298" s="135">
        <v>1.4571666193564217</v>
      </c>
      <c r="BG298" s="135">
        <v>1.4450639832279986</v>
      </c>
      <c r="BH298" s="135">
        <f t="shared" si="88"/>
        <v>1.2102636128423105E-2</v>
      </c>
      <c r="BI298" s="135" t="str">
        <f t="shared" si="89"/>
        <v xml:space="preserve"> </v>
      </c>
      <c r="BJ298" s="135"/>
    </row>
    <row r="299" spans="1:62" x14ac:dyDescent="0.25">
      <c r="A299" t="s">
        <v>141</v>
      </c>
      <c r="B299" s="135">
        <v>2.3423803143846946</v>
      </c>
      <c r="C299" s="135">
        <v>2.5546273749959856E-2</v>
      </c>
      <c r="D299" s="135">
        <f t="shared" si="72"/>
        <v>1.0906116992650037</v>
      </c>
      <c r="E299" s="135">
        <v>2.3604442577873628</v>
      </c>
      <c r="F299" s="135">
        <v>2.324316370982026</v>
      </c>
      <c r="G299" s="135">
        <f t="shared" si="73"/>
        <v>3.612788680533674E-2</v>
      </c>
      <c r="H299" s="135" t="str">
        <f t="shared" si="74"/>
        <v xml:space="preserve"> </v>
      </c>
      <c r="I299" s="135"/>
      <c r="J299" s="135">
        <v>1.4739364559997643</v>
      </c>
      <c r="K299" s="135">
        <v>0.11012673299974197</v>
      </c>
      <c r="L299" s="135">
        <f t="shared" si="75"/>
        <v>7.4716065642764438</v>
      </c>
      <c r="M299" s="135">
        <v>1.5518078156938024</v>
      </c>
      <c r="N299" s="135">
        <v>1.3960650963057262</v>
      </c>
      <c r="O299" s="135">
        <f t="shared" si="76"/>
        <v>0.15574271938807627</v>
      </c>
      <c r="P299" s="135" t="str">
        <f t="shared" si="77"/>
        <v xml:space="preserve"> </v>
      </c>
      <c r="Q299" s="135"/>
      <c r="R299" s="135">
        <v>1.8671542955275993</v>
      </c>
      <c r="S299" s="135">
        <v>0.18184798738695868</v>
      </c>
      <c r="T299" s="135">
        <f t="shared" si="78"/>
        <v>9.7393122690791945</v>
      </c>
      <c r="U299" s="135">
        <v>1.9957402405540441</v>
      </c>
      <c r="V299" s="135">
        <v>1.7385683505011544</v>
      </c>
      <c r="W299" s="135">
        <f t="shared" si="79"/>
        <v>0.25717189005288965</v>
      </c>
      <c r="X299" s="135" t="str">
        <f t="shared" si="80"/>
        <v xml:space="preserve"> </v>
      </c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  <c r="AI299" s="135"/>
      <c r="AJ299" s="135"/>
      <c r="AK299" s="135"/>
      <c r="AL299" s="135"/>
      <c r="AM299" s="135">
        <v>1.7702201111035429</v>
      </c>
      <c r="AN299" s="135">
        <v>1.8562311777806807E-2</v>
      </c>
      <c r="AO299" s="135">
        <f t="shared" si="81"/>
        <v>1.0485877807723691</v>
      </c>
      <c r="AP299" s="135">
        <v>1.7833456476361169</v>
      </c>
      <c r="AQ299" s="135">
        <v>1.7570945745709692</v>
      </c>
      <c r="AR299" s="135">
        <f t="shared" si="82"/>
        <v>2.6251073065147734E-2</v>
      </c>
      <c r="AS299" s="135" t="str">
        <f t="shared" si="83"/>
        <v xml:space="preserve"> </v>
      </c>
      <c r="AT299" s="135"/>
      <c r="AU299" s="135">
        <v>1.1404847527492006</v>
      </c>
      <c r="AV299" s="135">
        <v>2.027678373419484E-2</v>
      </c>
      <c r="AW299" s="135">
        <f t="shared" si="84"/>
        <v>1.7779092342371565</v>
      </c>
      <c r="AX299" s="135">
        <v>1.1548226040283127</v>
      </c>
      <c r="AY299" s="135">
        <v>1.1261469014700882</v>
      </c>
      <c r="AZ299" s="135">
        <f t="shared" si="85"/>
        <v>2.8675702558224492E-2</v>
      </c>
      <c r="BA299" s="135" t="str">
        <f t="shared" si="86"/>
        <v xml:space="preserve"> </v>
      </c>
      <c r="BB299" s="135"/>
      <c r="BC299" s="135">
        <v>1.3539310204618364</v>
      </c>
      <c r="BD299" s="135">
        <v>3.6861147063366163E-3</v>
      </c>
      <c r="BE299" s="135">
        <f t="shared" si="87"/>
        <v>0.2722527699438671</v>
      </c>
      <c r="BF299" s="135">
        <v>1.3565374971668942</v>
      </c>
      <c r="BG299" s="135">
        <v>1.3513245437567787</v>
      </c>
      <c r="BH299" s="135">
        <f t="shared" si="88"/>
        <v>5.2129534101155173E-3</v>
      </c>
      <c r="BI299" s="135" t="str">
        <f t="shared" si="89"/>
        <v xml:space="preserve"> </v>
      </c>
      <c r="BJ299" s="135"/>
    </row>
    <row r="300" spans="1:62" x14ac:dyDescent="0.25">
      <c r="A300">
        <v>276</v>
      </c>
      <c r="B300" s="135">
        <v>45.124096616179521</v>
      </c>
      <c r="C300" s="135">
        <v>33.418703714671558</v>
      </c>
      <c r="D300" s="135">
        <f t="shared" si="72"/>
        <v>74.059551815357736</v>
      </c>
      <c r="E300" s="135">
        <v>94.058731222847996</v>
      </c>
      <c r="F300" s="135">
        <v>11.418157731899692</v>
      </c>
      <c r="G300" s="135">
        <f t="shared" si="73"/>
        <v>82.640573490948299</v>
      </c>
      <c r="H300" s="135" t="str">
        <f t="shared" si="74"/>
        <v>yes</v>
      </c>
      <c r="I300" s="135"/>
      <c r="J300" s="135">
        <v>29.024760089472885</v>
      </c>
      <c r="K300" s="135">
        <v>28.799451510232423</v>
      </c>
      <c r="L300" s="135">
        <f t="shared" si="75"/>
        <v>99.22373663539021</v>
      </c>
      <c r="M300" s="135">
        <v>73.29469028302141</v>
      </c>
      <c r="N300" s="135">
        <v>0.32624165291647023</v>
      </c>
      <c r="O300" s="135">
        <f t="shared" si="76"/>
        <v>72.968448630104945</v>
      </c>
      <c r="P300" s="135" t="str">
        <f t="shared" si="77"/>
        <v>yes</v>
      </c>
      <c r="Q300" s="135"/>
      <c r="R300" s="135">
        <v>34.613573532419267</v>
      </c>
      <c r="S300" s="135">
        <v>14.126996925744191</v>
      </c>
      <c r="T300" s="135">
        <f t="shared" si="78"/>
        <v>40.813459819491818</v>
      </c>
      <c r="U300" s="135">
        <v>51.182596525194242</v>
      </c>
      <c r="V300" s="135">
        <v>16.622617277120032</v>
      </c>
      <c r="W300" s="135">
        <f t="shared" si="79"/>
        <v>34.559979248074214</v>
      </c>
      <c r="X300" s="135" t="str">
        <f t="shared" si="80"/>
        <v xml:space="preserve"> </v>
      </c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  <c r="AI300" s="135"/>
      <c r="AJ300" s="135"/>
      <c r="AK300" s="135"/>
      <c r="AL300" s="135"/>
      <c r="AM300" s="135">
        <v>57.344194254181986</v>
      </c>
      <c r="AN300" s="135">
        <v>30.560543157768326</v>
      </c>
      <c r="AO300" s="135">
        <f t="shared" si="81"/>
        <v>53.293177374341802</v>
      </c>
      <c r="AP300" s="135">
        <v>84.308098268681363</v>
      </c>
      <c r="AQ300" s="135">
        <v>9.0868755518076458</v>
      </c>
      <c r="AR300" s="135">
        <f t="shared" si="82"/>
        <v>75.221222716873712</v>
      </c>
      <c r="AS300" s="135" t="str">
        <f t="shared" si="83"/>
        <v>yes</v>
      </c>
      <c r="AT300" s="135"/>
      <c r="AU300" s="135">
        <v>37.114842691973308</v>
      </c>
      <c r="AV300" s="135">
        <v>20.097094718916427</v>
      </c>
      <c r="AW300" s="135">
        <f t="shared" si="84"/>
        <v>54.148403337467876</v>
      </c>
      <c r="AX300" s="135">
        <v>52.896794480125237</v>
      </c>
      <c r="AY300" s="135">
        <v>5.303585953669061</v>
      </c>
      <c r="AZ300" s="135">
        <f t="shared" si="85"/>
        <v>47.593208526456174</v>
      </c>
      <c r="BA300" s="135" t="str">
        <f t="shared" si="86"/>
        <v>yes</v>
      </c>
      <c r="BB300" s="135"/>
      <c r="BC300" s="135">
        <v>43.493105858748642</v>
      </c>
      <c r="BD300" s="135">
        <v>25.780141630474489</v>
      </c>
      <c r="BE300" s="135">
        <f t="shared" si="87"/>
        <v>59.274087516766315</v>
      </c>
      <c r="BF300" s="135">
        <v>74.015965683382319</v>
      </c>
      <c r="BG300" s="135">
        <v>7.5940966721793304</v>
      </c>
      <c r="BH300" s="135">
        <f t="shared" si="88"/>
        <v>66.421869011202986</v>
      </c>
      <c r="BI300" s="135" t="str">
        <f t="shared" si="89"/>
        <v>yes</v>
      </c>
      <c r="BJ300" s="135"/>
    </row>
    <row r="301" spans="1:62" x14ac:dyDescent="0.25">
      <c r="A301" t="s">
        <v>104</v>
      </c>
      <c r="B301" s="135">
        <v>12.038934571194485</v>
      </c>
      <c r="C301" s="135">
        <v>0.87791102533778587</v>
      </c>
      <c r="D301" s="135">
        <f t="shared" si="72"/>
        <v>7.2922651098907068</v>
      </c>
      <c r="E301" s="135">
        <v>12.659711410489276</v>
      </c>
      <c r="F301" s="135">
        <v>11.418157731899692</v>
      </c>
      <c r="G301" s="135">
        <f t="shared" si="73"/>
        <v>1.2415536785895842</v>
      </c>
      <c r="H301" s="135" t="str">
        <f t="shared" si="74"/>
        <v xml:space="preserve"> </v>
      </c>
      <c r="I301" s="135"/>
      <c r="J301" s="135">
        <v>2.6272515835354238</v>
      </c>
      <c r="K301" s="135">
        <v>3.2541194510364995</v>
      </c>
      <c r="L301" s="135">
        <f t="shared" si="75"/>
        <v>123.86021466042914</v>
      </c>
      <c r="M301" s="135">
        <v>4.9282615141543777</v>
      </c>
      <c r="N301" s="135">
        <v>0.32624165291647023</v>
      </c>
      <c r="O301" s="135">
        <f t="shared" si="76"/>
        <v>4.602019861237908</v>
      </c>
      <c r="P301" s="137" t="str">
        <f>IF(L301&gt;20, "yes"," ")</f>
        <v>yes</v>
      </c>
      <c r="Q301" s="137"/>
      <c r="R301" s="135">
        <v>20.235118423466975</v>
      </c>
      <c r="S301" s="135">
        <v>5.1088481152522034</v>
      </c>
      <c r="T301" s="135">
        <f t="shared" si="78"/>
        <v>25.247433735437863</v>
      </c>
      <c r="U301" s="135">
        <v>23.847619569813919</v>
      </c>
      <c r="V301" s="135">
        <v>16.622617277120032</v>
      </c>
      <c r="W301" s="135">
        <f t="shared" si="79"/>
        <v>7.2250022926938868</v>
      </c>
      <c r="X301" s="135" t="str">
        <f t="shared" si="80"/>
        <v xml:space="preserve"> </v>
      </c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  <c r="AI301" s="135"/>
      <c r="AJ301" s="135"/>
      <c r="AK301" s="135"/>
      <c r="AL301" s="135"/>
      <c r="AM301" s="135">
        <v>9.2090454664724284</v>
      </c>
      <c r="AN301" s="135">
        <v>0.17277435023290297</v>
      </c>
      <c r="AO301" s="135">
        <f t="shared" si="81"/>
        <v>1.8761374440155205</v>
      </c>
      <c r="AP301" s="135">
        <v>9.3312153811372092</v>
      </c>
      <c r="AQ301" s="135">
        <v>9.0868755518076458</v>
      </c>
      <c r="AR301" s="135">
        <f t="shared" si="82"/>
        <v>0.24433982932956333</v>
      </c>
      <c r="AS301" s="135" t="str">
        <f t="shared" si="83"/>
        <v xml:space="preserve"> </v>
      </c>
      <c r="AT301" s="135"/>
      <c r="AU301" s="135">
        <v>5.551331673873058</v>
      </c>
      <c r="AV301" s="135">
        <v>0.35036535753239972</v>
      </c>
      <c r="AW301" s="135">
        <f t="shared" si="84"/>
        <v>6.3113749657828775</v>
      </c>
      <c r="AX301" s="135">
        <v>5.7990773940770559</v>
      </c>
      <c r="AY301" s="135">
        <v>5.303585953669061</v>
      </c>
      <c r="AZ301" s="135">
        <f t="shared" si="85"/>
        <v>0.49549144040799487</v>
      </c>
      <c r="BA301" s="135" t="str">
        <f t="shared" si="86"/>
        <v xml:space="preserve"> </v>
      </c>
      <c r="BB301" s="135"/>
      <c r="BC301" s="135">
        <v>7.8640846540886429</v>
      </c>
      <c r="BD301" s="135">
        <v>0.38182066569391498</v>
      </c>
      <c r="BE301" s="135">
        <f t="shared" si="87"/>
        <v>4.8552461283005304</v>
      </c>
      <c r="BF301" s="135">
        <v>8.1340726359979563</v>
      </c>
      <c r="BG301" s="135">
        <v>7.5940966721793304</v>
      </c>
      <c r="BH301" s="135">
        <f t="shared" si="88"/>
        <v>0.53997596381862589</v>
      </c>
      <c r="BI301" s="135" t="str">
        <f t="shared" si="89"/>
        <v xml:space="preserve"> </v>
      </c>
      <c r="BJ301" s="135"/>
    </row>
    <row r="302" spans="1:62" x14ac:dyDescent="0.25">
      <c r="A302" t="s">
        <v>92</v>
      </c>
      <c r="B302" s="135">
        <v>93.777361845177666</v>
      </c>
      <c r="C302" s="135">
        <v>0.39791638994580641</v>
      </c>
      <c r="D302" s="135">
        <f t="shared" si="72"/>
        <v>0.42432030728562081</v>
      </c>
      <c r="E302" s="135">
        <v>94.058731222847996</v>
      </c>
      <c r="F302" s="135">
        <v>93.495992467507349</v>
      </c>
      <c r="G302" s="135">
        <f t="shared" si="73"/>
        <v>0.56273875534064643</v>
      </c>
      <c r="H302" s="135" t="str">
        <f t="shared" si="74"/>
        <v xml:space="preserve"> </v>
      </c>
      <c r="I302" s="135"/>
      <c r="J302" s="135">
        <v>73.036260469373744</v>
      </c>
      <c r="K302" s="135">
        <v>0.36547494738169328</v>
      </c>
      <c r="L302" s="135">
        <f t="shared" si="75"/>
        <v>0.50040205376471558</v>
      </c>
      <c r="M302" s="135">
        <v>73.29469028302141</v>
      </c>
      <c r="N302" s="135">
        <v>72.777830655726078</v>
      </c>
      <c r="O302" s="135">
        <f t="shared" si="76"/>
        <v>0.5168596272953323</v>
      </c>
      <c r="P302" s="135" t="str">
        <f t="shared" si="77"/>
        <v xml:space="preserve"> </v>
      </c>
      <c r="Q302" s="135"/>
      <c r="R302" s="135">
        <v>44.593367957978451</v>
      </c>
      <c r="S302" s="135">
        <v>6.9749101494245958E-2</v>
      </c>
      <c r="T302" s="135">
        <f t="shared" si="78"/>
        <v>0.1564113783914515</v>
      </c>
      <c r="U302" s="135">
        <v>44.642688020627176</v>
      </c>
      <c r="V302" s="135">
        <v>44.544047895329726</v>
      </c>
      <c r="W302" s="135">
        <f t="shared" si="79"/>
        <v>9.8640125297450254E-2</v>
      </c>
      <c r="X302" s="135" t="str">
        <f t="shared" si="80"/>
        <v xml:space="preserve"> </v>
      </c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  <c r="AI302" s="135"/>
      <c r="AJ302" s="135"/>
      <c r="AK302" s="135"/>
      <c r="AL302" s="135"/>
      <c r="AM302" s="135">
        <v>67.296244135029269</v>
      </c>
      <c r="AN302" s="135">
        <v>2.4169869589384048</v>
      </c>
      <c r="AO302" s="135">
        <f t="shared" si="81"/>
        <v>3.5915629319353153</v>
      </c>
      <c r="AP302" s="135">
        <v>69.005312003734218</v>
      </c>
      <c r="AQ302" s="135">
        <v>65.58717626632432</v>
      </c>
      <c r="AR302" s="135">
        <f t="shared" si="82"/>
        <v>3.418135737409898</v>
      </c>
      <c r="AS302" s="135" t="str">
        <f t="shared" si="83"/>
        <v xml:space="preserve"> </v>
      </c>
      <c r="AT302" s="135"/>
      <c r="AU302" s="135">
        <v>50.456361804617508</v>
      </c>
      <c r="AV302" s="135">
        <v>2.5420614185337502</v>
      </c>
      <c r="AW302" s="135">
        <f t="shared" si="84"/>
        <v>5.0381385569918633</v>
      </c>
      <c r="AX302" s="135">
        <v>52.25387067185541</v>
      </c>
      <c r="AY302" s="135">
        <v>48.658852937379606</v>
      </c>
      <c r="AZ302" s="135">
        <f t="shared" si="85"/>
        <v>3.5950177344758032</v>
      </c>
      <c r="BA302" s="135" t="str">
        <f t="shared" si="86"/>
        <v xml:space="preserve"> </v>
      </c>
      <c r="BB302" s="135"/>
      <c r="BC302" s="135">
        <v>36.205747010385281</v>
      </c>
      <c r="BD302" s="135">
        <v>0.2689100881295412</v>
      </c>
      <c r="BE302" s="135">
        <f t="shared" si="87"/>
        <v>0.74272763396486985</v>
      </c>
      <c r="BF302" s="135">
        <v>36.395895157231116</v>
      </c>
      <c r="BG302" s="135">
        <v>36.015598863539445</v>
      </c>
      <c r="BH302" s="135">
        <f t="shared" si="88"/>
        <v>0.38029629369167139</v>
      </c>
      <c r="BI302" s="135" t="str">
        <f t="shared" si="89"/>
        <v xml:space="preserve"> </v>
      </c>
      <c r="BJ302" s="135"/>
    </row>
    <row r="303" spans="1:62" x14ac:dyDescent="0.25">
      <c r="A303" t="s">
        <v>93</v>
      </c>
      <c r="B303" s="135">
        <v>49.375734263726194</v>
      </c>
      <c r="C303" s="135">
        <v>3.4912115088141205</v>
      </c>
      <c r="D303" s="135">
        <f t="shared" si="72"/>
        <v>7.0707029695332215</v>
      </c>
      <c r="E303" s="135">
        <v>51.844393596165119</v>
      </c>
      <c r="F303" s="135">
        <v>46.907074931287269</v>
      </c>
      <c r="G303" s="135">
        <f t="shared" si="73"/>
        <v>4.93731866487785</v>
      </c>
      <c r="H303" s="135" t="str">
        <f t="shared" si="74"/>
        <v xml:space="preserve"> </v>
      </c>
      <c r="I303" s="135"/>
      <c r="J303" s="135">
        <v>25.9602993497762</v>
      </c>
      <c r="K303" s="135">
        <v>2.9390686848937353</v>
      </c>
      <c r="L303" s="135">
        <f t="shared" si="75"/>
        <v>11.321397512772027</v>
      </c>
      <c r="M303" s="135">
        <v>28.038534747237573</v>
      </c>
      <c r="N303" s="135">
        <v>23.88206395231483</v>
      </c>
      <c r="O303" s="135">
        <f t="shared" si="76"/>
        <v>4.1564707949227433</v>
      </c>
      <c r="P303" s="135" t="str">
        <f t="shared" si="77"/>
        <v xml:space="preserve"> </v>
      </c>
      <c r="Q303" s="135"/>
      <c r="R303" s="135">
        <v>50.34318506499249</v>
      </c>
      <c r="S303" s="135">
        <v>1.1871070714287761</v>
      </c>
      <c r="T303" s="135">
        <f t="shared" si="78"/>
        <v>2.3580293338536968</v>
      </c>
      <c r="U303" s="135">
        <v>51.182596525194242</v>
      </c>
      <c r="V303" s="135">
        <v>49.503773604790737</v>
      </c>
      <c r="W303" s="135">
        <f t="shared" si="79"/>
        <v>1.6788229204035048</v>
      </c>
      <c r="X303" s="135" t="str">
        <f t="shared" si="80"/>
        <v xml:space="preserve"> </v>
      </c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>
        <v>69.208651817955115</v>
      </c>
      <c r="AN303" s="135">
        <v>5.6549995375468223</v>
      </c>
      <c r="AO303" s="135">
        <f t="shared" si="81"/>
        <v>8.1709430670916774</v>
      </c>
      <c r="AP303" s="135">
        <v>73.207340338561295</v>
      </c>
      <c r="AQ303" s="135">
        <v>65.209963297348921</v>
      </c>
      <c r="AR303" s="135">
        <f t="shared" si="82"/>
        <v>7.9973770412123741</v>
      </c>
      <c r="AS303" s="135" t="str">
        <f t="shared" si="83"/>
        <v xml:space="preserve"> </v>
      </c>
      <c r="AT303" s="135"/>
      <c r="AU303" s="135">
        <v>41.707508861614812</v>
      </c>
      <c r="AV303" s="135">
        <v>7.0139259935460663</v>
      </c>
      <c r="AW303" s="135">
        <f t="shared" si="84"/>
        <v>16.816938208460776</v>
      </c>
      <c r="AX303" s="135">
        <v>46.667103494391803</v>
      </c>
      <c r="AY303" s="135">
        <v>36.747914228837828</v>
      </c>
      <c r="AZ303" s="135">
        <f t="shared" si="85"/>
        <v>9.9191892655539746</v>
      </c>
      <c r="BA303" s="135" t="str">
        <f t="shared" si="86"/>
        <v xml:space="preserve"> </v>
      </c>
      <c r="BB303" s="135"/>
      <c r="BC303" s="135">
        <v>59.127457356131629</v>
      </c>
      <c r="BD303" s="135">
        <v>2.9216918803981979</v>
      </c>
      <c r="BE303" s="135">
        <f t="shared" si="87"/>
        <v>4.941345376650486</v>
      </c>
      <c r="BF303" s="135">
        <v>61.193405497298848</v>
      </c>
      <c r="BG303" s="135">
        <v>57.06150921496441</v>
      </c>
      <c r="BH303" s="135">
        <f t="shared" si="88"/>
        <v>4.1318962823344378</v>
      </c>
      <c r="BI303" s="135" t="str">
        <f t="shared" si="89"/>
        <v xml:space="preserve"> </v>
      </c>
      <c r="BJ303" s="135"/>
    </row>
    <row r="304" spans="1:62" x14ac:dyDescent="0.25">
      <c r="A304" t="s">
        <v>94</v>
      </c>
      <c r="B304" s="135">
        <v>25.304355784619716</v>
      </c>
      <c r="C304" s="135">
        <v>7.695274794129447</v>
      </c>
      <c r="D304" s="135">
        <f t="shared" si="72"/>
        <v>30.410870206016959</v>
      </c>
      <c r="E304" s="135">
        <v>30.745736774642559</v>
      </c>
      <c r="F304" s="135">
        <v>19.862974794596873</v>
      </c>
      <c r="G304" s="135">
        <f t="shared" si="73"/>
        <v>10.882761980045686</v>
      </c>
      <c r="H304" s="137" t="str">
        <f t="shared" si="74"/>
        <v>yes</v>
      </c>
      <c r="I304" s="137"/>
      <c r="J304" s="135">
        <v>14.475228955206161</v>
      </c>
      <c r="K304" s="135">
        <v>8.7554021741959112</v>
      </c>
      <c r="L304" s="135">
        <f t="shared" si="75"/>
        <v>60.485414091132171</v>
      </c>
      <c r="M304" s="135">
        <v>20.666233204595532</v>
      </c>
      <c r="N304" s="135">
        <v>8.2842247058167899</v>
      </c>
      <c r="O304" s="135">
        <f t="shared" si="76"/>
        <v>12.382008498778742</v>
      </c>
      <c r="P304" s="137" t="str">
        <f t="shared" si="77"/>
        <v>yes</v>
      </c>
      <c r="Q304" s="137"/>
      <c r="R304" s="135">
        <v>23.282622683239147</v>
      </c>
      <c r="S304" s="135">
        <v>2.2792738671428441</v>
      </c>
      <c r="T304" s="135">
        <f t="shared" si="78"/>
        <v>9.7895924275904846</v>
      </c>
      <c r="U304" s="135">
        <v>24.894312690877182</v>
      </c>
      <c r="V304" s="135">
        <v>21.670932675601108</v>
      </c>
      <c r="W304" s="135">
        <f t="shared" si="79"/>
        <v>3.2233800152760743</v>
      </c>
      <c r="X304" s="135" t="str">
        <f t="shared" si="80"/>
        <v xml:space="preserve"> </v>
      </c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>
        <v>83.662835597271112</v>
      </c>
      <c r="AN304" s="135">
        <v>0.91253922120164577</v>
      </c>
      <c r="AO304" s="135">
        <f t="shared" si="81"/>
        <v>1.0907342724962703</v>
      </c>
      <c r="AP304" s="135">
        <v>84.308098268681363</v>
      </c>
      <c r="AQ304" s="135">
        <v>83.017572925860861</v>
      </c>
      <c r="AR304" s="135">
        <f t="shared" si="82"/>
        <v>1.2905253428205015</v>
      </c>
      <c r="AS304" s="135" t="str">
        <f t="shared" si="83"/>
        <v xml:space="preserve"> </v>
      </c>
      <c r="AT304" s="135"/>
      <c r="AU304" s="135">
        <v>50.744168427787862</v>
      </c>
      <c r="AV304" s="135">
        <v>3.0442729579331615</v>
      </c>
      <c r="AW304" s="135">
        <f t="shared" si="84"/>
        <v>5.9992567663520848</v>
      </c>
      <c r="AX304" s="135">
        <v>52.896794480125237</v>
      </c>
      <c r="AY304" s="135">
        <v>48.591542375450487</v>
      </c>
      <c r="AZ304" s="135">
        <f t="shared" si="85"/>
        <v>4.3052521046747501</v>
      </c>
      <c r="BA304" s="135" t="str">
        <f t="shared" si="86"/>
        <v xml:space="preserve"> </v>
      </c>
      <c r="BB304" s="135"/>
      <c r="BC304" s="135">
        <v>70.775134414389015</v>
      </c>
      <c r="BD304" s="135">
        <v>4.5832275339731385</v>
      </c>
      <c r="BE304" s="135">
        <f t="shared" si="87"/>
        <v>6.4757595614560088</v>
      </c>
      <c r="BF304" s="135">
        <v>74.015965683382319</v>
      </c>
      <c r="BG304" s="135">
        <v>67.534303145395725</v>
      </c>
      <c r="BH304" s="135">
        <f t="shared" si="88"/>
        <v>6.481662537986594</v>
      </c>
      <c r="BI304" s="135" t="str">
        <f t="shared" si="89"/>
        <v xml:space="preserve"> </v>
      </c>
      <c r="BJ304" s="135"/>
    </row>
    <row r="305" spans="1:62" x14ac:dyDescent="0.25">
      <c r="A305">
        <v>411</v>
      </c>
      <c r="B305" s="135">
        <v>49.661854122817829</v>
      </c>
      <c r="C305" s="135">
        <v>4.8169576822239959</v>
      </c>
      <c r="D305" s="135">
        <f t="shared" si="72"/>
        <v>9.6995123667981975</v>
      </c>
      <c r="E305" s="135">
        <v>58.755495778676121</v>
      </c>
      <c r="F305" s="135">
        <v>44.85737146918072</v>
      </c>
      <c r="G305" s="135">
        <f t="shared" si="73"/>
        <v>13.898124309495401</v>
      </c>
      <c r="H305" s="135" t="str">
        <f t="shared" si="74"/>
        <v xml:space="preserve"> </v>
      </c>
      <c r="I305" s="135"/>
      <c r="J305" s="135">
        <v>34.417152089438638</v>
      </c>
      <c r="K305" s="135">
        <v>8.0163058722354847</v>
      </c>
      <c r="L305" s="135">
        <f t="shared" si="75"/>
        <v>23.291601383530498</v>
      </c>
      <c r="M305" s="135">
        <v>43.244688625354861</v>
      </c>
      <c r="N305" s="135">
        <v>17.451608377509363</v>
      </c>
      <c r="O305" s="135">
        <f t="shared" si="76"/>
        <v>25.793080247845499</v>
      </c>
      <c r="P305" s="135" t="str">
        <f t="shared" si="77"/>
        <v>yes</v>
      </c>
      <c r="Q305" s="135"/>
      <c r="R305" s="135">
        <v>32.776109371765259</v>
      </c>
      <c r="S305" s="135">
        <v>12.702217111497053</v>
      </c>
      <c r="T305" s="135">
        <f t="shared" si="78"/>
        <v>38.754499405104148</v>
      </c>
      <c r="U305" s="135">
        <v>60.093809610820742</v>
      </c>
      <c r="V305" s="135">
        <v>21.720165589098471</v>
      </c>
      <c r="W305" s="135">
        <f t="shared" si="79"/>
        <v>38.373644021722271</v>
      </c>
      <c r="X305" s="135" t="str">
        <f t="shared" si="80"/>
        <v xml:space="preserve"> </v>
      </c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  <c r="AI305" s="135"/>
      <c r="AJ305" s="135"/>
      <c r="AK305" s="135"/>
      <c r="AL305" s="135"/>
      <c r="AM305" s="135">
        <v>55.243224446978083</v>
      </c>
      <c r="AN305" s="135">
        <v>21.614411685926317</v>
      </c>
      <c r="AO305" s="135">
        <f t="shared" si="81"/>
        <v>39.125905307485489</v>
      </c>
      <c r="AP305" s="135">
        <v>90.640073939407813</v>
      </c>
      <c r="AQ305" s="135">
        <v>35.169168696451059</v>
      </c>
      <c r="AR305" s="135">
        <f t="shared" si="82"/>
        <v>55.470905242956754</v>
      </c>
      <c r="AS305" s="135" t="str">
        <f t="shared" si="83"/>
        <v>yes</v>
      </c>
      <c r="AT305" s="135"/>
      <c r="AU305" s="135">
        <v>39.25353741495833</v>
      </c>
      <c r="AV305" s="135">
        <v>22.32649795722552</v>
      </c>
      <c r="AW305" s="135">
        <f t="shared" si="84"/>
        <v>56.877671230510728</v>
      </c>
      <c r="AX305" s="135">
        <v>76.732896429150131</v>
      </c>
      <c r="AY305" s="135">
        <v>22.026926395358025</v>
      </c>
      <c r="AZ305" s="135">
        <f t="shared" si="85"/>
        <v>54.705970033792106</v>
      </c>
      <c r="BA305" s="135" t="str">
        <f t="shared" si="86"/>
        <v>yes</v>
      </c>
      <c r="BB305" s="135"/>
      <c r="BC305" s="135">
        <v>34.377827118842461</v>
      </c>
      <c r="BD305" s="135">
        <v>9.8301415226951114</v>
      </c>
      <c r="BE305" s="135">
        <f t="shared" si="87"/>
        <v>28.594423634492067</v>
      </c>
      <c r="BF305" s="135">
        <v>51.790295732605934</v>
      </c>
      <c r="BG305" s="135">
        <v>21.4969162086051</v>
      </c>
      <c r="BH305" s="135">
        <f t="shared" si="88"/>
        <v>30.293379524000834</v>
      </c>
      <c r="BI305" s="135" t="str">
        <f t="shared" si="89"/>
        <v xml:space="preserve"> </v>
      </c>
      <c r="BJ305" s="135"/>
    </row>
    <row r="306" spans="1:62" x14ac:dyDescent="0.25">
      <c r="A306" t="s">
        <v>113</v>
      </c>
      <c r="B306" s="135">
        <v>45.383624981245717</v>
      </c>
      <c r="C306" s="135">
        <v>0.74423485400915368</v>
      </c>
      <c r="D306" s="135">
        <f t="shared" si="72"/>
        <v>1.6398752949256488</v>
      </c>
      <c r="E306" s="135">
        <v>45.909878493310714</v>
      </c>
      <c r="F306" s="135">
        <v>44.85737146918072</v>
      </c>
      <c r="G306" s="135">
        <f t="shared" si="73"/>
        <v>1.0525070241299943</v>
      </c>
      <c r="H306" s="135" t="str">
        <f t="shared" si="74"/>
        <v xml:space="preserve"> </v>
      </c>
      <c r="I306" s="135"/>
      <c r="J306" s="135">
        <v>33.556527598333929</v>
      </c>
      <c r="K306" s="135">
        <v>0.27908954618640686</v>
      </c>
      <c r="L306" s="135">
        <f t="shared" si="75"/>
        <v>0.83169972032584083</v>
      </c>
      <c r="M306" s="135">
        <v>33.753873709001013</v>
      </c>
      <c r="N306" s="135">
        <v>33.359181487666838</v>
      </c>
      <c r="O306" s="135">
        <f t="shared" si="76"/>
        <v>0.39469222133417503</v>
      </c>
      <c r="P306" s="135" t="str">
        <f t="shared" si="77"/>
        <v xml:space="preserve"> </v>
      </c>
      <c r="Q306" s="135"/>
      <c r="R306" s="135">
        <v>25.428259373260353</v>
      </c>
      <c r="S306" s="135">
        <v>1.0000624118168362</v>
      </c>
      <c r="T306" s="135">
        <f t="shared" si="78"/>
        <v>3.9328779730337105</v>
      </c>
      <c r="U306" s="135">
        <v>26.135410286265852</v>
      </c>
      <c r="V306" s="135">
        <v>24.72110846025485</v>
      </c>
      <c r="W306" s="135">
        <f t="shared" si="79"/>
        <v>1.4143018260110019</v>
      </c>
      <c r="X306" s="135" t="str">
        <f t="shared" si="80"/>
        <v xml:space="preserve"> </v>
      </c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  <c r="AI306" s="135"/>
      <c r="AJ306" s="135"/>
      <c r="AK306" s="135"/>
      <c r="AL306" s="135"/>
      <c r="AM306" s="135">
        <v>37.005312542773439</v>
      </c>
      <c r="AN306" s="135">
        <v>2.596699529936997</v>
      </c>
      <c r="AO306" s="135">
        <f t="shared" si="81"/>
        <v>7.017099306850989</v>
      </c>
      <c r="AP306" s="135">
        <v>38.841456389095818</v>
      </c>
      <c r="AQ306" s="135">
        <v>35.169168696451059</v>
      </c>
      <c r="AR306" s="135">
        <f t="shared" si="82"/>
        <v>3.6722876926447583</v>
      </c>
      <c r="AS306" s="135" t="str">
        <f t="shared" si="83"/>
        <v xml:space="preserve"> </v>
      </c>
      <c r="AT306" s="135"/>
      <c r="AU306" s="135">
        <v>26.414937295313958</v>
      </c>
      <c r="AV306" s="135">
        <v>1.7597544110605796</v>
      </c>
      <c r="AW306" s="135">
        <f t="shared" si="84"/>
        <v>6.6619670203523897</v>
      </c>
      <c r="AX306" s="135">
        <v>27.659271572597834</v>
      </c>
      <c r="AY306" s="135">
        <v>25.170603018030082</v>
      </c>
      <c r="AZ306" s="135">
        <f t="shared" si="85"/>
        <v>2.4886685545677523</v>
      </c>
      <c r="BA306" s="135" t="str">
        <f t="shared" si="86"/>
        <v xml:space="preserve"> </v>
      </c>
      <c r="BB306" s="135"/>
      <c r="BC306" s="135">
        <v>22.769306782037873</v>
      </c>
      <c r="BD306" s="135">
        <v>1.7994320055842019</v>
      </c>
      <c r="BE306" s="135">
        <f t="shared" si="87"/>
        <v>7.9028844523441002</v>
      </c>
      <c r="BF306" s="135">
        <v>24.041697355470642</v>
      </c>
      <c r="BG306" s="135">
        <v>21.4969162086051</v>
      </c>
      <c r="BH306" s="135">
        <f t="shared" si="88"/>
        <v>2.5447811468655424</v>
      </c>
      <c r="BI306" s="135" t="str">
        <f t="shared" si="89"/>
        <v xml:space="preserve"> </v>
      </c>
      <c r="BJ306" s="135"/>
    </row>
    <row r="307" spans="1:62" x14ac:dyDescent="0.25">
      <c r="A307" t="s">
        <v>139</v>
      </c>
      <c r="B307" s="135">
        <v>56.59660966720211</v>
      </c>
      <c r="C307" s="135">
        <v>3.0531260184652966</v>
      </c>
      <c r="D307" s="135">
        <f t="shared" si="72"/>
        <v>5.3945387125098261</v>
      </c>
      <c r="E307" s="135">
        <v>58.755495778676121</v>
      </c>
      <c r="F307" s="135">
        <v>54.437723555728098</v>
      </c>
      <c r="G307" s="135">
        <f t="shared" si="73"/>
        <v>4.3177722229480224</v>
      </c>
      <c r="H307" s="135" t="str">
        <f t="shared" si="74"/>
        <v xml:space="preserve"> </v>
      </c>
      <c r="I307" s="135"/>
      <c r="J307" s="135">
        <v>40.915071514409931</v>
      </c>
      <c r="K307" s="135">
        <v>3.2945761134347724</v>
      </c>
      <c r="L307" s="135">
        <f t="shared" si="75"/>
        <v>8.0522311008901717</v>
      </c>
      <c r="M307" s="135">
        <v>43.244688625354861</v>
      </c>
      <c r="N307" s="135">
        <v>38.585454403465</v>
      </c>
      <c r="O307" s="135">
        <f t="shared" si="76"/>
        <v>4.6592342218898608</v>
      </c>
      <c r="P307" s="135" t="str">
        <f t="shared" si="77"/>
        <v xml:space="preserve"> </v>
      </c>
      <c r="Q307" s="135"/>
      <c r="R307" s="135">
        <v>33.71530702850319</v>
      </c>
      <c r="S307" s="135">
        <v>0.51911770418332259</v>
      </c>
      <c r="T307" s="135">
        <f t="shared" si="78"/>
        <v>1.5397092594899293</v>
      </c>
      <c r="U307" s="135">
        <v>34.082378677365647</v>
      </c>
      <c r="V307" s="135">
        <v>33.348235379640727</v>
      </c>
      <c r="W307" s="135">
        <f t="shared" si="79"/>
        <v>0.73414329772491982</v>
      </c>
      <c r="X307" s="135" t="str">
        <f t="shared" si="80"/>
        <v xml:space="preserve"> </v>
      </c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  <c r="AI307" s="135"/>
      <c r="AJ307" s="135"/>
      <c r="AK307" s="135"/>
      <c r="AL307" s="135"/>
      <c r="AM307" s="135">
        <v>45.383350281131953</v>
      </c>
      <c r="AN307" s="135">
        <v>1.1414939075345538</v>
      </c>
      <c r="AO307" s="135">
        <f t="shared" si="81"/>
        <v>2.5152261797849857</v>
      </c>
      <c r="AP307" s="135">
        <v>46.190508363832876</v>
      </c>
      <c r="AQ307" s="135">
        <v>44.576192198431031</v>
      </c>
      <c r="AR307" s="135">
        <f t="shared" si="82"/>
        <v>1.6143161654018456</v>
      </c>
      <c r="AS307" s="135" t="str">
        <f t="shared" si="83"/>
        <v xml:space="preserve"> </v>
      </c>
      <c r="AT307" s="135"/>
      <c r="AU307" s="135">
        <v>27.546104538501659</v>
      </c>
      <c r="AV307" s="135">
        <v>0.34306196979519465</v>
      </c>
      <c r="AW307" s="135">
        <f t="shared" si="84"/>
        <v>1.245410106230052</v>
      </c>
      <c r="AX307" s="135">
        <v>27.788685983711389</v>
      </c>
      <c r="AY307" s="135">
        <v>27.303523093291926</v>
      </c>
      <c r="AZ307" s="135">
        <f t="shared" si="85"/>
        <v>0.48516289041946337</v>
      </c>
      <c r="BA307" s="135" t="str">
        <f t="shared" si="86"/>
        <v xml:space="preserve"> </v>
      </c>
      <c r="BB307" s="135"/>
      <c r="BC307" s="135">
        <v>38.350078346655138</v>
      </c>
      <c r="BD307" s="135">
        <v>3.1917951362603203</v>
      </c>
      <c r="BE307" s="135">
        <f t="shared" si="87"/>
        <v>8.3227864814484942</v>
      </c>
      <c r="BF307" s="135">
        <v>40.607018331663042</v>
      </c>
      <c r="BG307" s="135">
        <v>36.093138361647235</v>
      </c>
      <c r="BH307" s="135">
        <f t="shared" si="88"/>
        <v>4.5138799700158074</v>
      </c>
      <c r="BI307" s="135" t="str">
        <f t="shared" si="89"/>
        <v xml:space="preserve"> </v>
      </c>
      <c r="BJ307" s="135"/>
    </row>
    <row r="308" spans="1:62" x14ac:dyDescent="0.25">
      <c r="A308" t="s">
        <v>134</v>
      </c>
      <c r="B308" s="135">
        <v>47.081753430208096</v>
      </c>
      <c r="C308" s="135">
        <v>2.3752224926599541</v>
      </c>
      <c r="D308" s="135">
        <f t="shared" si="72"/>
        <v>5.0448896220079797</v>
      </c>
      <c r="E308" s="135">
        <v>48.761289361594848</v>
      </c>
      <c r="F308" s="135">
        <v>45.402217498821337</v>
      </c>
      <c r="G308" s="135">
        <f t="shared" si="73"/>
        <v>3.3590718627735114</v>
      </c>
      <c r="H308" s="135" t="str">
        <f t="shared" si="74"/>
        <v xml:space="preserve"> </v>
      </c>
      <c r="I308" s="135"/>
      <c r="J308" s="135">
        <v>23.911390988277173</v>
      </c>
      <c r="K308" s="135">
        <v>9.1355121781297086</v>
      </c>
      <c r="L308" s="135">
        <f t="shared" si="75"/>
        <v>38.205691097638343</v>
      </c>
      <c r="M308" s="135">
        <v>30.371173599044983</v>
      </c>
      <c r="N308" s="135">
        <v>17.451608377509363</v>
      </c>
      <c r="O308" s="135">
        <f t="shared" si="76"/>
        <v>12.91956522153562</v>
      </c>
      <c r="P308" s="137" t="str">
        <f t="shared" si="77"/>
        <v>yes</v>
      </c>
      <c r="Q308" s="137"/>
      <c r="R308" s="135">
        <v>49.816279250151474</v>
      </c>
      <c r="S308" s="135">
        <v>14.534622823759733</v>
      </c>
      <c r="T308" s="135">
        <f t="shared" si="78"/>
        <v>29.17645204045531</v>
      </c>
      <c r="U308" s="135">
        <v>60.093809610820742</v>
      </c>
      <c r="V308" s="135">
        <v>39.538748889482207</v>
      </c>
      <c r="W308" s="135">
        <f t="shared" si="79"/>
        <v>20.555060721338535</v>
      </c>
      <c r="X308" s="135" t="str">
        <f t="shared" si="80"/>
        <v xml:space="preserve"> </v>
      </c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  <c r="AI308" s="135"/>
      <c r="AJ308" s="135"/>
      <c r="AK308" s="135"/>
      <c r="AL308" s="135"/>
      <c r="AM308" s="135">
        <v>49.368169162288396</v>
      </c>
      <c r="AN308" s="135">
        <v>4.6000592985398612</v>
      </c>
      <c r="AO308" s="135">
        <f t="shared" si="81"/>
        <v>9.317864884594055</v>
      </c>
      <c r="AP308" s="135">
        <v>52.620902286146226</v>
      </c>
      <c r="AQ308" s="135">
        <v>46.115436038430559</v>
      </c>
      <c r="AR308" s="135">
        <f t="shared" si="82"/>
        <v>6.5054662477156668</v>
      </c>
      <c r="AS308" s="135" t="str">
        <f t="shared" si="83"/>
        <v xml:space="preserve"> </v>
      </c>
      <c r="AT308" s="135"/>
      <c r="AU308" s="135">
        <v>28.071294455585942</v>
      </c>
      <c r="AV308" s="135">
        <v>8.5480272867490843</v>
      </c>
      <c r="AW308" s="137">
        <f t="shared" si="84"/>
        <v>30.451133275217028</v>
      </c>
      <c r="AX308" s="135">
        <v>34.11566251581386</v>
      </c>
      <c r="AY308" s="135">
        <v>22.026926395358025</v>
      </c>
      <c r="AZ308" s="135">
        <f t="shared" si="85"/>
        <v>12.088736120455835</v>
      </c>
      <c r="BA308" s="137" t="str">
        <f t="shared" si="86"/>
        <v>yes</v>
      </c>
      <c r="BB308" s="135"/>
      <c r="BC308" s="135">
        <v>45.788280619410273</v>
      </c>
      <c r="BD308" s="135">
        <v>8.488131174649574</v>
      </c>
      <c r="BE308" s="135">
        <f t="shared" si="87"/>
        <v>18.537780977631513</v>
      </c>
      <c r="BF308" s="135">
        <v>51.790295732605934</v>
      </c>
      <c r="BG308" s="135">
        <v>39.786265506214605</v>
      </c>
      <c r="BH308" s="135">
        <f t="shared" si="88"/>
        <v>12.004030226391329</v>
      </c>
      <c r="BI308" s="135" t="str">
        <f t="shared" si="89"/>
        <v xml:space="preserve"> </v>
      </c>
      <c r="BJ308" s="135"/>
    </row>
    <row r="309" spans="1:62" x14ac:dyDescent="0.25">
      <c r="A309" t="s">
        <v>141</v>
      </c>
      <c r="B309" s="135">
        <v>49.585428412615386</v>
      </c>
      <c r="C309" s="135">
        <v>0.88923801733471242</v>
      </c>
      <c r="D309" s="135">
        <f t="shared" si="72"/>
        <v>1.7933454359516536</v>
      </c>
      <c r="E309" s="135">
        <v>50.214214644761547</v>
      </c>
      <c r="F309" s="135">
        <v>48.956642180469217</v>
      </c>
      <c r="G309" s="135">
        <f t="shared" si="73"/>
        <v>1.2575724642923305</v>
      </c>
      <c r="H309" s="135" t="str">
        <f t="shared" si="74"/>
        <v xml:space="preserve"> </v>
      </c>
      <c r="I309" s="135"/>
      <c r="J309" s="135">
        <v>39.285618256733514</v>
      </c>
      <c r="K309" s="135">
        <v>1.1684144607704303</v>
      </c>
      <c r="L309" s="135">
        <f t="shared" si="75"/>
        <v>2.9741531700857609</v>
      </c>
      <c r="M309" s="135">
        <v>40.111812045180862</v>
      </c>
      <c r="N309" s="135">
        <v>38.459424468286159</v>
      </c>
      <c r="O309" s="135">
        <f t="shared" si="76"/>
        <v>1.6523875768947036</v>
      </c>
      <c r="P309" s="135" t="str">
        <f t="shared" si="77"/>
        <v xml:space="preserve"> </v>
      </c>
      <c r="Q309" s="135"/>
      <c r="R309" s="135">
        <v>22.144591835146024</v>
      </c>
      <c r="S309" s="135">
        <v>0.60022935338747696</v>
      </c>
      <c r="T309" s="135">
        <f t="shared" si="78"/>
        <v>2.7105008656553502</v>
      </c>
      <c r="U309" s="135">
        <v>22.569018081193576</v>
      </c>
      <c r="V309" s="135">
        <v>21.720165589098471</v>
      </c>
      <c r="W309" s="135">
        <f t="shared" si="79"/>
        <v>0.84885249209510505</v>
      </c>
      <c r="X309" s="135" t="str">
        <f t="shared" si="80"/>
        <v xml:space="preserve"> </v>
      </c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  <c r="AI309" s="135"/>
      <c r="AJ309" s="135"/>
      <c r="AK309" s="135"/>
      <c r="AL309" s="135"/>
      <c r="AM309" s="135">
        <v>89.216065801718543</v>
      </c>
      <c r="AN309" s="135">
        <v>2.0138516212505961</v>
      </c>
      <c r="AO309" s="135">
        <f t="shared" si="81"/>
        <v>2.2572746322689832</v>
      </c>
      <c r="AP309" s="135">
        <v>90.640073939407813</v>
      </c>
      <c r="AQ309" s="135">
        <v>87.792057664029286</v>
      </c>
      <c r="AR309" s="135">
        <f t="shared" si="82"/>
        <v>2.8480162753785265</v>
      </c>
      <c r="AS309" s="135" t="str">
        <f t="shared" si="83"/>
        <v xml:space="preserve"> </v>
      </c>
      <c r="AT309" s="135"/>
      <c r="AU309" s="135">
        <v>74.981813370431766</v>
      </c>
      <c r="AV309" s="135">
        <v>2.4764054104811422</v>
      </c>
      <c r="AW309" s="135">
        <f t="shared" si="84"/>
        <v>3.3026747409361596</v>
      </c>
      <c r="AX309" s="135">
        <v>76.732896429150131</v>
      </c>
      <c r="AY309" s="135">
        <v>73.230730311713401</v>
      </c>
      <c r="AZ309" s="135">
        <f t="shared" si="85"/>
        <v>3.5021661174367296</v>
      </c>
      <c r="BA309" s="135" t="str">
        <f t="shared" si="86"/>
        <v xml:space="preserve"> </v>
      </c>
      <c r="BB309" s="135"/>
      <c r="BC309" s="135">
        <v>30.603642727266575</v>
      </c>
      <c r="BD309" s="135">
        <v>0.99449064684753197</v>
      </c>
      <c r="BE309" s="135">
        <f t="shared" si="87"/>
        <v>3.2495825928639603</v>
      </c>
      <c r="BF309" s="135">
        <v>31.306853807479147</v>
      </c>
      <c r="BG309" s="135">
        <v>29.900431647053999</v>
      </c>
      <c r="BH309" s="135">
        <f t="shared" si="88"/>
        <v>1.4064221604251479</v>
      </c>
      <c r="BI309" s="135" t="str">
        <f t="shared" si="89"/>
        <v xml:space="preserve"> </v>
      </c>
      <c r="BJ309" s="135"/>
    </row>
    <row r="310" spans="1:62" x14ac:dyDescent="0.25">
      <c r="A310">
        <v>438</v>
      </c>
      <c r="B310" s="135">
        <v>14.93927335532913</v>
      </c>
      <c r="C310" s="135">
        <v>12.269684418085909</v>
      </c>
      <c r="D310" s="135">
        <f t="shared" si="72"/>
        <v>82.130396346948658</v>
      </c>
      <c r="E310" s="135">
        <v>35.987573118559439</v>
      </c>
      <c r="F310" s="135">
        <v>2.7611849899904057</v>
      </c>
      <c r="G310" s="135">
        <f t="shared" si="73"/>
        <v>33.226388128569035</v>
      </c>
      <c r="H310" s="135" t="str">
        <f t="shared" si="74"/>
        <v>yes</v>
      </c>
      <c r="I310" s="135"/>
      <c r="J310" s="135">
        <v>7.2508114813439022</v>
      </c>
      <c r="K310" s="135">
        <v>5.8447786952946599</v>
      </c>
      <c r="L310" s="135">
        <f t="shared" si="75"/>
        <v>80.608614778264226</v>
      </c>
      <c r="M310" s="135">
        <v>14.622060705884802</v>
      </c>
      <c r="N310" s="135">
        <v>1.0712036661101363</v>
      </c>
      <c r="O310" s="135">
        <f t="shared" si="76"/>
        <v>13.550857039774666</v>
      </c>
      <c r="P310" s="135" t="str">
        <f t="shared" si="77"/>
        <v>yes</v>
      </c>
      <c r="Q310" s="135"/>
      <c r="R310" s="135">
        <v>16.53019302906824</v>
      </c>
      <c r="S310" s="135">
        <v>17.208835773767973</v>
      </c>
      <c r="T310" s="135">
        <f t="shared" si="78"/>
        <v>104.10547380485117</v>
      </c>
      <c r="U310" s="135">
        <v>49.491879559623321</v>
      </c>
      <c r="V310" s="135">
        <v>2.3237563814577813</v>
      </c>
      <c r="W310" s="135">
        <f t="shared" si="79"/>
        <v>47.168123178165537</v>
      </c>
      <c r="X310" s="135" t="str">
        <f t="shared" si="80"/>
        <v>yes</v>
      </c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  <c r="AI310" s="135"/>
      <c r="AJ310" s="135"/>
      <c r="AK310" s="135"/>
      <c r="AL310" s="135"/>
      <c r="AM310" s="135">
        <v>19.685297299792378</v>
      </c>
      <c r="AN310" s="135">
        <v>15.723583407778417</v>
      </c>
      <c r="AO310" s="135">
        <f t="shared" si="81"/>
        <v>79.874757126194154</v>
      </c>
      <c r="AP310" s="135">
        <v>37.962070768757101</v>
      </c>
      <c r="AQ310" s="135">
        <v>1.5904179737441704</v>
      </c>
      <c r="AR310" s="135">
        <f t="shared" si="82"/>
        <v>36.371652795012928</v>
      </c>
      <c r="AS310" s="135" t="str">
        <f t="shared" si="83"/>
        <v>yes</v>
      </c>
      <c r="AT310" s="135"/>
      <c r="AU310" s="135">
        <v>12.472414085832215</v>
      </c>
      <c r="AV310" s="135">
        <v>11.238872932532756</v>
      </c>
      <c r="AW310" s="135">
        <f t="shared" si="84"/>
        <v>90.109844455046797</v>
      </c>
      <c r="AX310" s="135">
        <v>25.980117932435029</v>
      </c>
      <c r="AY310" s="135">
        <v>-0.54901615903790124</v>
      </c>
      <c r="AZ310" s="135">
        <f t="shared" si="85"/>
        <v>26.52913409147293</v>
      </c>
      <c r="BA310" s="135" t="str">
        <f t="shared" si="86"/>
        <v>yes</v>
      </c>
      <c r="BB310" s="135"/>
      <c r="BC310" s="135">
        <v>15.507698910014355</v>
      </c>
      <c r="BD310" s="135">
        <v>10.209837753375595</v>
      </c>
      <c r="BE310" s="135">
        <f t="shared" si="87"/>
        <v>65.83721938773536</v>
      </c>
      <c r="BF310" s="135">
        <v>31.29919852791647</v>
      </c>
      <c r="BG310" s="135">
        <v>4.5660997526029234</v>
      </c>
      <c r="BH310" s="135">
        <f t="shared" si="88"/>
        <v>26.733098775313547</v>
      </c>
      <c r="BI310" s="135" t="str">
        <f t="shared" si="89"/>
        <v>yes</v>
      </c>
      <c r="BJ310" s="135"/>
    </row>
    <row r="311" spans="1:62" x14ac:dyDescent="0.25">
      <c r="A311" t="s">
        <v>140</v>
      </c>
      <c r="B311" s="135">
        <v>2.7659506708548087</v>
      </c>
      <c r="C311" s="135">
        <v>6.739690512389678E-3</v>
      </c>
      <c r="D311" s="135">
        <f t="shared" si="72"/>
        <v>0.24366633083542291</v>
      </c>
      <c r="E311" s="135">
        <v>2.7707163517192117</v>
      </c>
      <c r="F311" s="135">
        <v>2.7611849899904057</v>
      </c>
      <c r="G311" s="135">
        <f t="shared" si="73"/>
        <v>9.531361728805976E-3</v>
      </c>
      <c r="H311" s="135" t="str">
        <f t="shared" si="74"/>
        <v xml:space="preserve"> </v>
      </c>
      <c r="I311" s="135"/>
      <c r="J311" s="135">
        <v>1.3805515481105388</v>
      </c>
      <c r="K311" s="135">
        <v>0.43748397021636065</v>
      </c>
      <c r="L311" s="135">
        <f t="shared" si="75"/>
        <v>31.689071720292759</v>
      </c>
      <c r="M311" s="135">
        <v>1.6898994301109411</v>
      </c>
      <c r="N311" s="135">
        <v>1.0712036661101363</v>
      </c>
      <c r="O311" s="135">
        <f t="shared" si="76"/>
        <v>0.61869576400080484</v>
      </c>
      <c r="P311" s="137" t="s">
        <v>149</v>
      </c>
      <c r="Q311" s="135"/>
      <c r="R311" s="135">
        <v>2.9786081139001803</v>
      </c>
      <c r="S311" s="135">
        <v>0.92610020136355797</v>
      </c>
      <c r="T311" s="135">
        <f t="shared" si="78"/>
        <v>31.091710152864831</v>
      </c>
      <c r="U311" s="135">
        <v>3.6334598463425789</v>
      </c>
      <c r="V311" s="135">
        <v>2.3237563814577813</v>
      </c>
      <c r="W311" s="135">
        <f t="shared" si="79"/>
        <v>1.3097034648847976</v>
      </c>
      <c r="X311" s="135" t="str">
        <f t="shared" si="80"/>
        <v xml:space="preserve"> </v>
      </c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  <c r="AI311" s="135"/>
      <c r="AJ311" s="135"/>
      <c r="AK311" s="135"/>
      <c r="AL311" s="135"/>
      <c r="AM311" s="135">
        <v>1.7849843424906116</v>
      </c>
      <c r="AN311" s="135">
        <v>0.27515839746290088</v>
      </c>
      <c r="AO311" s="135">
        <f t="shared" si="81"/>
        <v>15.415171489906115</v>
      </c>
      <c r="AP311" s="135">
        <v>1.9795507112370527</v>
      </c>
      <c r="AQ311" s="135">
        <v>1.5904179737441704</v>
      </c>
      <c r="AR311" s="135">
        <f t="shared" si="82"/>
        <v>0.38913273749288235</v>
      </c>
      <c r="AS311" s="135" t="str">
        <f t="shared" si="83"/>
        <v xml:space="preserve"> </v>
      </c>
      <c r="AT311" s="135"/>
      <c r="AU311" s="137">
        <v>-0.34661638729645283</v>
      </c>
      <c r="AV311" s="137">
        <v>0.28623650221797509</v>
      </c>
      <c r="AW311" s="137">
        <f t="shared" si="84"/>
        <v>-82.580198948633026</v>
      </c>
      <c r="AX311" s="137">
        <v>-0.1442166155550044</v>
      </c>
      <c r="AY311" s="137">
        <v>-0.54901615903790124</v>
      </c>
      <c r="AZ311" s="137">
        <f t="shared" si="85"/>
        <v>0.40479954348289682</v>
      </c>
      <c r="BA311" s="135" t="str">
        <f t="shared" si="86"/>
        <v xml:space="preserve"> </v>
      </c>
      <c r="BB311" s="135"/>
      <c r="BC311" s="135">
        <v>4.5829415690421893</v>
      </c>
      <c r="BD311" s="135">
        <v>2.381792522330526E-2</v>
      </c>
      <c r="BE311" s="135">
        <f t="shared" si="87"/>
        <v>0.51970824555555228</v>
      </c>
      <c r="BF311" s="135">
        <v>4.5997833854814543</v>
      </c>
      <c r="BG311" s="135">
        <v>4.5660997526029234</v>
      </c>
      <c r="BH311" s="135">
        <f t="shared" si="88"/>
        <v>3.3683632878530823E-2</v>
      </c>
      <c r="BI311" s="135" t="str">
        <f t="shared" si="89"/>
        <v xml:space="preserve"> </v>
      </c>
      <c r="BJ311" s="135"/>
    </row>
    <row r="312" spans="1:62" x14ac:dyDescent="0.25">
      <c r="A312" t="s">
        <v>136</v>
      </c>
      <c r="B312" s="135">
        <v>6.0477507480877719</v>
      </c>
      <c r="C312" s="135">
        <v>0.22273584962866338</v>
      </c>
      <c r="D312" s="135">
        <f t="shared" si="72"/>
        <v>3.6829535294438158</v>
      </c>
      <c r="E312" s="135">
        <v>6.2052487777735443</v>
      </c>
      <c r="F312" s="135">
        <v>5.8902527184019995</v>
      </c>
      <c r="G312" s="135">
        <f t="shared" si="73"/>
        <v>0.31499605937154485</v>
      </c>
      <c r="H312" s="135" t="str">
        <f t="shared" si="74"/>
        <v xml:space="preserve"> </v>
      </c>
      <c r="I312" s="135"/>
      <c r="J312" s="135">
        <v>3.0885858077594204</v>
      </c>
      <c r="K312" s="135">
        <v>8.3961793081762937E-3</v>
      </c>
      <c r="L312" s="135">
        <f t="shared" si="75"/>
        <v>0.27184542799758599</v>
      </c>
      <c r="M312" s="135">
        <v>3.0945228030840539</v>
      </c>
      <c r="N312" s="135">
        <v>3.0826488124347873</v>
      </c>
      <c r="O312" s="135">
        <f t="shared" si="76"/>
        <v>1.1873990649266641E-2</v>
      </c>
      <c r="P312" s="135" t="str">
        <f t="shared" si="77"/>
        <v xml:space="preserve"> </v>
      </c>
      <c r="Q312" s="135"/>
      <c r="R312" s="135">
        <v>6.3622046217059562</v>
      </c>
      <c r="S312" s="135">
        <v>0.49693386221346819</v>
      </c>
      <c r="T312" s="135">
        <f t="shared" si="78"/>
        <v>7.8107180098872826</v>
      </c>
      <c r="U312" s="135">
        <v>6.7135899254783284</v>
      </c>
      <c r="V312" s="135">
        <v>6.010819317933584</v>
      </c>
      <c r="W312" s="135">
        <f t="shared" si="79"/>
        <v>0.70277060754474441</v>
      </c>
      <c r="X312" s="135" t="str">
        <f t="shared" si="80"/>
        <v xml:space="preserve"> </v>
      </c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  <c r="AI312" s="135"/>
      <c r="AJ312" s="135"/>
      <c r="AK312" s="137"/>
      <c r="AL312" s="137"/>
      <c r="AM312" s="137">
        <v>6.7922659482539425</v>
      </c>
      <c r="AN312" s="137">
        <v>0.14241534320581434</v>
      </c>
      <c r="AO312" s="135">
        <f t="shared" si="81"/>
        <v>2.096728018172263</v>
      </c>
      <c r="AP312" s="137">
        <v>6.8929688031798149</v>
      </c>
      <c r="AQ312" s="137">
        <v>6.6915630933280701</v>
      </c>
      <c r="AR312" s="135">
        <f t="shared" si="82"/>
        <v>0.20140570985174477</v>
      </c>
      <c r="AS312" s="135" t="str">
        <f t="shared" si="83"/>
        <v xml:space="preserve"> </v>
      </c>
      <c r="AT312" s="137"/>
      <c r="AU312" s="137">
        <v>3.9491794474576896</v>
      </c>
      <c r="AV312" s="137">
        <v>5.8459576063671324E-3</v>
      </c>
      <c r="AW312" s="135">
        <f t="shared" si="84"/>
        <v>0.14802967766203956</v>
      </c>
      <c r="AX312" s="137">
        <v>3.9533131637238208</v>
      </c>
      <c r="AY312" s="137">
        <v>3.9450457311915579</v>
      </c>
      <c r="AZ312" s="135">
        <f t="shared" si="85"/>
        <v>8.2674325322629194E-3</v>
      </c>
      <c r="BA312" s="135" t="str">
        <f t="shared" si="86"/>
        <v xml:space="preserve"> </v>
      </c>
      <c r="BB312" s="137"/>
      <c r="BC312" s="137">
        <v>6.1126359767119443</v>
      </c>
      <c r="BD312" s="137">
        <v>0.29362417903846411</v>
      </c>
      <c r="BE312" s="135">
        <f t="shared" si="87"/>
        <v>4.8035606922630434</v>
      </c>
      <c r="BF312" s="137">
        <v>6.3202596248303857</v>
      </c>
      <c r="BG312" s="137">
        <v>5.9050123285935019</v>
      </c>
      <c r="BH312" s="135">
        <f t="shared" si="88"/>
        <v>0.41524729623688383</v>
      </c>
      <c r="BI312" s="135" t="str">
        <f t="shared" si="89"/>
        <v xml:space="preserve"> </v>
      </c>
      <c r="BJ312" s="135"/>
    </row>
    <row r="313" spans="1:62" x14ac:dyDescent="0.25">
      <c r="A313" t="s">
        <v>139</v>
      </c>
      <c r="B313" s="135">
        <v>20.841098318790998</v>
      </c>
      <c r="C313" s="135">
        <v>0.70571923502615086</v>
      </c>
      <c r="D313" s="135">
        <f t="shared" si="72"/>
        <v>3.3861902296667927</v>
      </c>
      <c r="E313" s="135">
        <v>21.340117175491859</v>
      </c>
      <c r="F313" s="135">
        <v>20.342079462090133</v>
      </c>
      <c r="G313" s="135">
        <f t="shared" si="73"/>
        <v>0.99803771340172531</v>
      </c>
      <c r="H313" s="135" t="str">
        <f t="shared" si="74"/>
        <v xml:space="preserve"> </v>
      </c>
      <c r="I313" s="135"/>
      <c r="J313" s="135">
        <v>14.413046448836383</v>
      </c>
      <c r="K313" s="135">
        <v>0.29559079704712504</v>
      </c>
      <c r="L313" s="135">
        <f t="shared" si="75"/>
        <v>2.0508557860853158</v>
      </c>
      <c r="M313" s="135">
        <v>14.622060705884802</v>
      </c>
      <c r="N313" s="135">
        <v>14.204032191787961</v>
      </c>
      <c r="O313" s="135">
        <f t="shared" si="76"/>
        <v>0.41802851409684116</v>
      </c>
      <c r="P313" s="135" t="str">
        <f t="shared" si="77"/>
        <v xml:space="preserve"> </v>
      </c>
      <c r="Q313" s="135"/>
      <c r="R313" s="135">
        <v>13.820311520402424</v>
      </c>
      <c r="S313" s="135">
        <v>0.88177614165496376</v>
      </c>
      <c r="T313" s="135">
        <f t="shared" si="78"/>
        <v>6.3802913585068595</v>
      </c>
      <c r="U313" s="135">
        <v>14.443821409655175</v>
      </c>
      <c r="V313" s="135">
        <v>13.19680163114967</v>
      </c>
      <c r="W313" s="135">
        <f t="shared" si="79"/>
        <v>1.2470197785055053</v>
      </c>
      <c r="X313" s="135" t="str">
        <f t="shared" si="80"/>
        <v xml:space="preserve"> </v>
      </c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  <c r="AI313" s="135"/>
      <c r="AJ313" s="135"/>
      <c r="AK313" s="135"/>
      <c r="AL313" s="135"/>
      <c r="AM313" s="135">
        <v>20.381756436573333</v>
      </c>
      <c r="AN313" s="135">
        <v>0.14021221878176954</v>
      </c>
      <c r="AO313" s="135">
        <f t="shared" si="81"/>
        <v>0.68793000847645591</v>
      </c>
      <c r="AP313" s="135">
        <v>20.480901447279557</v>
      </c>
      <c r="AQ313" s="135">
        <v>20.282611425867106</v>
      </c>
      <c r="AR313" s="135">
        <f t="shared" si="82"/>
        <v>0.19829002141245056</v>
      </c>
      <c r="AS313" s="135" t="str">
        <f t="shared" si="83"/>
        <v xml:space="preserve"> </v>
      </c>
      <c r="AT313" s="135"/>
      <c r="AU313" s="135">
        <v>13.071647672782261</v>
      </c>
      <c r="AV313" s="135">
        <v>0.37665070169113468</v>
      </c>
      <c r="AW313" s="135">
        <f t="shared" si="84"/>
        <v>2.8814324798196287</v>
      </c>
      <c r="AX313" s="135">
        <v>13.337979938086743</v>
      </c>
      <c r="AY313" s="135">
        <v>12.805315407477778</v>
      </c>
      <c r="AZ313" s="135">
        <f t="shared" si="85"/>
        <v>0.53266453060896524</v>
      </c>
      <c r="BA313" s="135" t="str">
        <f t="shared" si="86"/>
        <v xml:space="preserve"> </v>
      </c>
      <c r="BB313" s="135"/>
      <c r="BC313" s="135">
        <v>15.716733842150806</v>
      </c>
      <c r="BD313" s="135">
        <v>1.1112552790180485</v>
      </c>
      <c r="BE313" s="135">
        <f t="shared" si="87"/>
        <v>7.0705229863838897</v>
      </c>
      <c r="BF313" s="135">
        <v>16.502509985573823</v>
      </c>
      <c r="BG313" s="135">
        <v>14.930957698727786</v>
      </c>
      <c r="BH313" s="135">
        <f t="shared" si="88"/>
        <v>1.5715522868460372</v>
      </c>
      <c r="BI313" s="135" t="str">
        <f t="shared" si="89"/>
        <v xml:space="preserve"> </v>
      </c>
      <c r="BJ313" s="135"/>
    </row>
    <row r="314" spans="1:62" x14ac:dyDescent="0.25">
      <c r="A314" t="s">
        <v>94</v>
      </c>
      <c r="B314" s="135">
        <v>30.102293683582943</v>
      </c>
      <c r="C314" s="135">
        <v>8.3230419952992243</v>
      </c>
      <c r="D314" s="135">
        <f t="shared" si="72"/>
        <v>27.64919538287014</v>
      </c>
      <c r="E314" s="135">
        <v>35.987573118559439</v>
      </c>
      <c r="F314" s="135">
        <v>24.217014248606443</v>
      </c>
      <c r="G314" s="135">
        <f t="shared" si="73"/>
        <v>11.770558869952996</v>
      </c>
      <c r="H314" s="137" t="str">
        <f t="shared" si="74"/>
        <v>yes</v>
      </c>
      <c r="I314" s="137"/>
      <c r="J314" s="135">
        <v>10.121062120669269</v>
      </c>
      <c r="K314" s="135">
        <v>4.0263114549286065</v>
      </c>
      <c r="L314" s="135">
        <f t="shared" si="75"/>
        <v>39.781511139093389</v>
      </c>
      <c r="M314" s="135">
        <v>12.968094253618364</v>
      </c>
      <c r="N314" s="135">
        <v>7.2740299877201711</v>
      </c>
      <c r="O314" s="135">
        <f t="shared" si="76"/>
        <v>5.6940642658981933</v>
      </c>
      <c r="P314" s="137" t="str">
        <f t="shared" si="77"/>
        <v>yes</v>
      </c>
      <c r="Q314" s="137"/>
      <c r="R314" s="135">
        <v>42.959647860264397</v>
      </c>
      <c r="S314" s="135">
        <v>9.2379706617968775</v>
      </c>
      <c r="T314" s="135">
        <f t="shared" si="78"/>
        <v>21.503832368098983</v>
      </c>
      <c r="U314" s="135">
        <v>49.491879559623321</v>
      </c>
      <c r="V314" s="135">
        <v>36.42741616090548</v>
      </c>
      <c r="W314" s="135">
        <f t="shared" si="79"/>
        <v>13.064463398717841</v>
      </c>
      <c r="X314" s="135" t="str">
        <f t="shared" si="80"/>
        <v xml:space="preserve"> </v>
      </c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  <c r="AI314" s="135"/>
      <c r="AJ314" s="135"/>
      <c r="AK314" s="135"/>
      <c r="AL314" s="135"/>
      <c r="AM314" s="135">
        <v>36.889151120313194</v>
      </c>
      <c r="AN314" s="135">
        <v>1.5173375181658275</v>
      </c>
      <c r="AO314" s="135">
        <f t="shared" si="81"/>
        <v>4.1132351167883021</v>
      </c>
      <c r="AP314" s="135">
        <v>37.962070768757101</v>
      </c>
      <c r="AQ314" s="135">
        <v>35.816231471869287</v>
      </c>
      <c r="AR314" s="135">
        <f t="shared" si="82"/>
        <v>2.1458392968878144</v>
      </c>
      <c r="AS314" s="135" t="str">
        <f t="shared" si="83"/>
        <v xml:space="preserve"> </v>
      </c>
      <c r="AT314" s="135"/>
      <c r="AU314" s="135">
        <v>24.692210972010841</v>
      </c>
      <c r="AV314" s="135">
        <v>1.8213754905065336</v>
      </c>
      <c r="AW314" s="135">
        <f t="shared" si="84"/>
        <v>7.3763159263911291</v>
      </c>
      <c r="AX314" s="135">
        <v>25.980117932435029</v>
      </c>
      <c r="AY314" s="135">
        <v>23.40430401158665</v>
      </c>
      <c r="AZ314" s="135">
        <f t="shared" si="85"/>
        <v>2.575813920848379</v>
      </c>
      <c r="BA314" s="135" t="str">
        <f t="shared" si="86"/>
        <v xml:space="preserve"> </v>
      </c>
      <c r="BB314" s="135"/>
      <c r="BC314" s="135">
        <v>26.223421318850072</v>
      </c>
      <c r="BD314" s="135">
        <v>7.1782329686459443</v>
      </c>
      <c r="BE314" s="135">
        <f t="shared" si="87"/>
        <v>27.373365516901661</v>
      </c>
      <c r="BF314" s="135">
        <v>31.29919852791647</v>
      </c>
      <c r="BG314" s="135">
        <v>21.14764410978367</v>
      </c>
      <c r="BH314" s="135">
        <f t="shared" si="88"/>
        <v>10.1515544181328</v>
      </c>
      <c r="BI314" s="135" t="str">
        <f t="shared" si="89"/>
        <v xml:space="preserve"> </v>
      </c>
      <c r="BJ314" s="135"/>
    </row>
    <row r="315" spans="1:62" x14ac:dyDescent="0.25">
      <c r="A315" s="139">
        <v>440</v>
      </c>
      <c r="B315" s="135">
        <v>10.102733258309563</v>
      </c>
      <c r="C315" s="135">
        <v>3.4666079049371499</v>
      </c>
      <c r="D315" s="135">
        <f t="shared" si="72"/>
        <v>34.313564619612649</v>
      </c>
      <c r="E315" s="135">
        <v>14.21354830177234</v>
      </c>
      <c r="F315" s="135">
        <v>3.20976038912266</v>
      </c>
      <c r="G315" s="135">
        <f t="shared" si="73"/>
        <v>11.003787912649679</v>
      </c>
      <c r="H315" s="135" t="str">
        <f t="shared" si="74"/>
        <v>yes</v>
      </c>
      <c r="I315" s="135"/>
      <c r="J315" s="135">
        <v>6.3448901247885381</v>
      </c>
      <c r="K315" s="135">
        <v>2.6201257318432978</v>
      </c>
      <c r="L315" s="135">
        <f t="shared" si="75"/>
        <v>41.295052874231153</v>
      </c>
      <c r="M315" s="135">
        <v>9.7946122893635206</v>
      </c>
      <c r="N315" s="135">
        <v>2.0206979187155265</v>
      </c>
      <c r="O315" s="135">
        <f t="shared" si="76"/>
        <v>7.7739143706479936</v>
      </c>
      <c r="P315" s="135" t="str">
        <f t="shared" si="77"/>
        <v>yes</v>
      </c>
      <c r="Q315" s="135"/>
      <c r="R315" s="135">
        <v>8.0793627370702019</v>
      </c>
      <c r="S315" s="135">
        <v>2.7130484800161239</v>
      </c>
      <c r="T315" s="135">
        <f t="shared" si="78"/>
        <v>33.5799810988552</v>
      </c>
      <c r="U315" s="135">
        <v>11.783781855977924</v>
      </c>
      <c r="V315" s="135">
        <v>2.5564843113753373</v>
      </c>
      <c r="W315" s="135">
        <f t="shared" si="79"/>
        <v>9.2272975446025871</v>
      </c>
      <c r="X315" s="135" t="str">
        <f t="shared" si="80"/>
        <v xml:space="preserve"> </v>
      </c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  <c r="AI315" s="135"/>
      <c r="AJ315" s="135"/>
      <c r="AK315" s="135"/>
      <c r="AL315" s="135"/>
      <c r="AM315" s="135">
        <v>15.05671617486192</v>
      </c>
      <c r="AN315" s="135">
        <v>1.4145515723519066</v>
      </c>
      <c r="AO315" s="135">
        <f t="shared" si="81"/>
        <v>9.3948212606516694</v>
      </c>
      <c r="AP315" s="135">
        <v>16.05695518401005</v>
      </c>
      <c r="AQ315" s="135">
        <v>14.05647716571379</v>
      </c>
      <c r="AR315" s="135">
        <f t="shared" si="82"/>
        <v>2.0004780182962598</v>
      </c>
      <c r="AS315" s="135" t="str">
        <f t="shared" si="83"/>
        <v xml:space="preserve"> </v>
      </c>
      <c r="AT315" s="135"/>
      <c r="AU315" s="135">
        <v>8.193520529971547</v>
      </c>
      <c r="AV315" s="135">
        <v>1.1967310911476674</v>
      </c>
      <c r="AW315" s="135">
        <f t="shared" si="84"/>
        <v>14.60582281779946</v>
      </c>
      <c r="AX315" s="135">
        <v>9.0397371997788305</v>
      </c>
      <c r="AY315" s="135">
        <v>7.3473038601642644</v>
      </c>
      <c r="AZ315" s="135">
        <f t="shared" si="85"/>
        <v>1.6924333396145661</v>
      </c>
      <c r="BA315" s="135" t="str">
        <f t="shared" si="86"/>
        <v xml:space="preserve"> </v>
      </c>
      <c r="BB315" s="135"/>
      <c r="BC315" s="135">
        <v>14.755870636514306</v>
      </c>
      <c r="BD315" s="135">
        <v>0.46831403458911708</v>
      </c>
      <c r="BE315" s="135">
        <f t="shared" si="87"/>
        <v>3.1737472232254822</v>
      </c>
      <c r="BF315" s="135">
        <v>15.087018666097126</v>
      </c>
      <c r="BG315" s="135">
        <v>14.424722606931484</v>
      </c>
      <c r="BH315" s="135">
        <f t="shared" si="88"/>
        <v>0.6622960591656426</v>
      </c>
      <c r="BI315" s="135" t="str">
        <f t="shared" si="89"/>
        <v xml:space="preserve"> </v>
      </c>
      <c r="BJ315" s="135"/>
    </row>
    <row r="316" spans="1:62" x14ac:dyDescent="0.25">
      <c r="A316" t="s">
        <v>142</v>
      </c>
      <c r="B316" s="135">
        <v>9.6656143149842748</v>
      </c>
      <c r="C316" s="135">
        <v>0.32012266559473507</v>
      </c>
      <c r="D316" s="135">
        <f t="shared" si="72"/>
        <v>3.3119743366798708</v>
      </c>
      <c r="E316" s="135">
        <v>9.8919752226378179</v>
      </c>
      <c r="F316" s="135">
        <v>9.4392534073307317</v>
      </c>
      <c r="G316" s="135">
        <f t="shared" si="73"/>
        <v>0.45272181530708622</v>
      </c>
      <c r="H316" s="135" t="str">
        <f t="shared" si="74"/>
        <v xml:space="preserve"> </v>
      </c>
      <c r="I316" s="135"/>
      <c r="J316" s="135">
        <v>4.4307683439069772</v>
      </c>
      <c r="K316" s="135">
        <v>0.66799487625607123</v>
      </c>
      <c r="L316" s="135">
        <f t="shared" si="75"/>
        <v>15.076276266500644</v>
      </c>
      <c r="M316" s="135">
        <v>4.9031120507055128</v>
      </c>
      <c r="N316" s="135">
        <v>3.9584246371084419</v>
      </c>
      <c r="O316" s="135">
        <f t="shared" si="76"/>
        <v>0.94468741359707087</v>
      </c>
      <c r="P316" s="135" t="str">
        <f t="shared" si="77"/>
        <v xml:space="preserve"> </v>
      </c>
      <c r="Q316" s="135"/>
      <c r="R316" s="135">
        <v>11.254918837816192</v>
      </c>
      <c r="S316" s="135">
        <v>0.74792525292188539</v>
      </c>
      <c r="T316" s="135">
        <f t="shared" si="78"/>
        <v>6.6453189374309733</v>
      </c>
      <c r="U316" s="135">
        <v>11.783781855977924</v>
      </c>
      <c r="V316" s="135">
        <v>10.726055819654457</v>
      </c>
      <c r="W316" s="135">
        <f t="shared" si="79"/>
        <v>1.0577260363234675</v>
      </c>
      <c r="X316" s="135" t="str">
        <f t="shared" si="80"/>
        <v xml:space="preserve"> </v>
      </c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  <c r="AI316" s="135"/>
      <c r="AJ316" s="135"/>
      <c r="AK316" s="135"/>
      <c r="AL316" s="135"/>
      <c r="AM316" s="135"/>
      <c r="AN316" s="135"/>
      <c r="AO316" s="135" t="e">
        <f t="shared" si="81"/>
        <v>#DIV/0!</v>
      </c>
      <c r="AP316" s="135"/>
      <c r="AQ316" s="135"/>
      <c r="AR316" s="135">
        <f t="shared" si="82"/>
        <v>0</v>
      </c>
      <c r="AS316" s="135" t="e">
        <f t="shared" si="83"/>
        <v>#DIV/0!</v>
      </c>
      <c r="AT316" s="135"/>
      <c r="AU316" s="135"/>
      <c r="AV316" s="135"/>
      <c r="AW316" s="135" t="e">
        <f t="shared" si="84"/>
        <v>#DIV/0!</v>
      </c>
      <c r="AX316" s="135"/>
      <c r="AY316" s="135"/>
      <c r="AZ316" s="135">
        <f t="shared" si="85"/>
        <v>0</v>
      </c>
      <c r="BA316" s="135" t="e">
        <f t="shared" si="86"/>
        <v>#DIV/0!</v>
      </c>
      <c r="BB316" s="135"/>
      <c r="BC316" s="135"/>
      <c r="BD316" s="135"/>
      <c r="BE316" s="135" t="e">
        <f t="shared" si="87"/>
        <v>#DIV/0!</v>
      </c>
      <c r="BF316" s="135"/>
      <c r="BG316" s="135"/>
      <c r="BH316" s="135">
        <f t="shared" si="88"/>
        <v>0</v>
      </c>
      <c r="BI316" s="135" t="e">
        <f t="shared" si="89"/>
        <v>#DIV/0!</v>
      </c>
      <c r="BJ316" s="135"/>
    </row>
    <row r="317" spans="1:62" x14ac:dyDescent="0.25">
      <c r="A317" t="s">
        <v>143</v>
      </c>
      <c r="B317" s="135">
        <v>13.813649334265028</v>
      </c>
      <c r="C317" s="135">
        <v>0.56554254342782662</v>
      </c>
      <c r="D317" s="135">
        <f t="shared" si="72"/>
        <v>4.0940849861085384</v>
      </c>
      <c r="E317" s="135">
        <v>14.21354830177234</v>
      </c>
      <c r="F317" s="135">
        <v>13.413750366757716</v>
      </c>
      <c r="G317" s="135">
        <f t="shared" si="73"/>
        <v>0.79979793501462382</v>
      </c>
      <c r="H317" s="135" t="str">
        <f t="shared" si="74"/>
        <v xml:space="preserve"> </v>
      </c>
      <c r="I317" s="135"/>
      <c r="J317" s="135">
        <v>9.6256287809571859</v>
      </c>
      <c r="K317" s="135">
        <v>0.23897876940568805</v>
      </c>
      <c r="L317" s="135">
        <f t="shared" si="75"/>
        <v>2.4827341137284504</v>
      </c>
      <c r="M317" s="135">
        <v>9.7946122893635206</v>
      </c>
      <c r="N317" s="135">
        <v>9.4566452725508512</v>
      </c>
      <c r="O317" s="135">
        <f t="shared" si="76"/>
        <v>0.33796701681266939</v>
      </c>
      <c r="P317" s="135" t="str">
        <f t="shared" si="77"/>
        <v xml:space="preserve"> </v>
      </c>
      <c r="Q317" s="135"/>
      <c r="R317" s="135">
        <v>9.0042441896118586</v>
      </c>
      <c r="S317" s="135">
        <v>0.70211211414774222</v>
      </c>
      <c r="T317" s="135">
        <f t="shared" si="78"/>
        <v>7.7975685616985455</v>
      </c>
      <c r="U317" s="135">
        <v>9.5007124266789624</v>
      </c>
      <c r="V317" s="135">
        <v>8.5077759525447547</v>
      </c>
      <c r="W317" s="135">
        <f t="shared" si="79"/>
        <v>0.99293647413420771</v>
      </c>
      <c r="X317" s="135" t="str">
        <f t="shared" si="80"/>
        <v xml:space="preserve"> </v>
      </c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  <c r="AI317" s="135"/>
      <c r="AJ317" s="135"/>
      <c r="AK317" s="135"/>
      <c r="AL317" s="135"/>
      <c r="AM317" s="135"/>
      <c r="AN317" s="135"/>
      <c r="AO317" s="135" t="e">
        <f t="shared" si="81"/>
        <v>#DIV/0!</v>
      </c>
      <c r="AP317" s="135"/>
      <c r="AQ317" s="135"/>
      <c r="AR317" s="135">
        <f t="shared" si="82"/>
        <v>0</v>
      </c>
      <c r="AS317" s="135" t="e">
        <f t="shared" si="83"/>
        <v>#DIV/0!</v>
      </c>
      <c r="AT317" s="135"/>
      <c r="AU317" s="135"/>
      <c r="AV317" s="135"/>
      <c r="AW317" s="135" t="e">
        <f t="shared" si="84"/>
        <v>#DIV/0!</v>
      </c>
      <c r="AX317" s="135"/>
      <c r="AY317" s="135"/>
      <c r="AZ317" s="135">
        <f t="shared" si="85"/>
        <v>0</v>
      </c>
      <c r="BA317" s="135" t="e">
        <f t="shared" si="86"/>
        <v>#DIV/0!</v>
      </c>
      <c r="BB317" s="135"/>
      <c r="BC317" s="135"/>
      <c r="BD317" s="135"/>
      <c r="BE317" s="135" t="e">
        <f t="shared" si="87"/>
        <v>#DIV/0!</v>
      </c>
      <c r="BF317" s="135"/>
      <c r="BG317" s="135"/>
      <c r="BH317" s="135">
        <f t="shared" si="88"/>
        <v>0</v>
      </c>
      <c r="BI317" s="135" t="e">
        <f t="shared" si="89"/>
        <v>#DIV/0!</v>
      </c>
      <c r="BJ317" s="135"/>
    </row>
    <row r="318" spans="1:62" x14ac:dyDescent="0.25">
      <c r="A318" t="s">
        <v>133</v>
      </c>
      <c r="B318" s="135">
        <v>10.668194433159904</v>
      </c>
      <c r="C318" s="135">
        <v>0.35606316482197503</v>
      </c>
      <c r="D318" s="135">
        <f t="shared" si="72"/>
        <v>3.3376141300464623</v>
      </c>
      <c r="E318" s="135">
        <v>10.988054287327898</v>
      </c>
      <c r="F318" s="135">
        <v>10.16053748780622</v>
      </c>
      <c r="G318" s="135">
        <f t="shared" si="73"/>
        <v>0.82751679952167834</v>
      </c>
      <c r="H318" s="135" t="str">
        <f t="shared" si="74"/>
        <v xml:space="preserve"> </v>
      </c>
      <c r="I318" s="135"/>
      <c r="J318" s="135">
        <v>6.9718436788771232</v>
      </c>
      <c r="K318" s="135">
        <v>0.22344875825273652</v>
      </c>
      <c r="L318" s="135">
        <f t="shared" si="75"/>
        <v>3.2050167580453399</v>
      </c>
      <c r="M318" s="135">
        <v>7.2442044591420709</v>
      </c>
      <c r="N318" s="135">
        <v>6.700337281647065</v>
      </c>
      <c r="O318" s="135">
        <f t="shared" si="76"/>
        <v>0.5438671774950059</v>
      </c>
      <c r="P318" s="135" t="str">
        <f t="shared" si="77"/>
        <v xml:space="preserve"> </v>
      </c>
      <c r="Q318" s="135"/>
      <c r="R318" s="135">
        <v>7.9471541217079755</v>
      </c>
      <c r="S318" s="135">
        <v>0.34194901511046566</v>
      </c>
      <c r="T318" s="135">
        <f t="shared" si="78"/>
        <v>4.3027857503910489</v>
      </c>
      <c r="U318" s="135">
        <v>8.1625836410623052</v>
      </c>
      <c r="V318" s="135">
        <v>7.4394304432421814</v>
      </c>
      <c r="W318" s="135">
        <f t="shared" si="79"/>
        <v>0.72315319782012377</v>
      </c>
      <c r="X318" s="135" t="str">
        <f t="shared" si="80"/>
        <v xml:space="preserve"> </v>
      </c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  <c r="AI318" s="135"/>
      <c r="AJ318" s="135"/>
      <c r="AK318" s="135"/>
      <c r="AL318" s="135"/>
      <c r="AM318" s="178">
        <v>10.061970693676509</v>
      </c>
      <c r="AN318" s="178">
        <v>3.0814451686416409E-2</v>
      </c>
      <c r="AO318" s="135">
        <f t="shared" si="81"/>
        <v>0.30624668491413809</v>
      </c>
      <c r="AP318" s="178">
        <v>10.083759801422513</v>
      </c>
      <c r="AQ318" s="178">
        <v>10.040181585930505</v>
      </c>
      <c r="AR318" s="135">
        <f t="shared" si="82"/>
        <v>4.3578215492008354E-2</v>
      </c>
      <c r="AS318" s="135" t="str">
        <f t="shared" si="83"/>
        <v xml:space="preserve"> </v>
      </c>
      <c r="AT318" s="178"/>
      <c r="AU318" s="178">
        <v>6.1175254158583803</v>
      </c>
      <c r="AV318" s="178">
        <v>0.50564025372506216</v>
      </c>
      <c r="AW318" s="135">
        <f t="shared" si="84"/>
        <v>8.2654377277174458</v>
      </c>
      <c r="AX318" s="178">
        <v>6.4750670681082569</v>
      </c>
      <c r="AY318" s="178">
        <v>5.7599837636085036</v>
      </c>
      <c r="AZ318" s="135">
        <f t="shared" si="85"/>
        <v>0.71508330449975332</v>
      </c>
      <c r="BA318" s="135" t="str">
        <f t="shared" si="86"/>
        <v xml:space="preserve"> </v>
      </c>
      <c r="BB318" s="178"/>
      <c r="BC318" s="178">
        <v>8.4805573473089773</v>
      </c>
      <c r="BD318" s="178">
        <v>1.1533776166346388</v>
      </c>
      <c r="BE318" s="135">
        <f t="shared" si="87"/>
        <v>13.600257263759024</v>
      </c>
      <c r="BF318" s="178">
        <v>9.2961184813001179</v>
      </c>
      <c r="BG318" s="178">
        <v>7.6649962133178349</v>
      </c>
      <c r="BH318" s="135">
        <f t="shared" si="88"/>
        <v>1.631122267982283</v>
      </c>
      <c r="BI318" s="135" t="str">
        <f t="shared" si="89"/>
        <v xml:space="preserve"> </v>
      </c>
      <c r="BJ318" s="135"/>
    </row>
    <row r="319" spans="1:62" x14ac:dyDescent="0.25">
      <c r="A319" t="s">
        <v>134</v>
      </c>
      <c r="B319" s="137">
        <v>12.426087163235223</v>
      </c>
      <c r="C319" s="137">
        <v>0.8951051563919511</v>
      </c>
      <c r="D319" s="135">
        <f t="shared" si="72"/>
        <v>7.2034353584793616</v>
      </c>
      <c r="E319" s="137">
        <v>13.059022089195047</v>
      </c>
      <c r="F319" s="137">
        <v>11.793152237275399</v>
      </c>
      <c r="G319" s="135">
        <f t="shared" si="73"/>
        <v>1.2658698519196481</v>
      </c>
      <c r="H319" s="135" t="str">
        <f t="shared" si="74"/>
        <v xml:space="preserve"> </v>
      </c>
      <c r="I319" s="135"/>
      <c r="J319" s="137">
        <v>8.0462461478782519</v>
      </c>
      <c r="K319" s="137">
        <v>1.1355627319912713</v>
      </c>
      <c r="L319" s="135">
        <f t="shared" si="75"/>
        <v>14.112950450698214</v>
      </c>
      <c r="M319" s="137">
        <v>8.8492102561320021</v>
      </c>
      <c r="N319" s="137">
        <v>7.2432820396245017</v>
      </c>
      <c r="O319" s="135">
        <f t="shared" si="76"/>
        <v>1.6059282165075004</v>
      </c>
      <c r="P319" s="135" t="str">
        <f t="shared" si="77"/>
        <v xml:space="preserve"> </v>
      </c>
      <c r="Q319" s="135"/>
      <c r="R319" s="137">
        <v>9.4166581830174856</v>
      </c>
      <c r="S319" s="137">
        <v>0.51698378753845953</v>
      </c>
      <c r="T319" s="135">
        <f t="shared" si="78"/>
        <v>5.4900982651235681</v>
      </c>
      <c r="U319" s="137">
        <v>9.7822209249494296</v>
      </c>
      <c r="V319" s="137">
        <v>9.0510954410855415</v>
      </c>
      <c r="W319" s="135">
        <f t="shared" si="79"/>
        <v>0.73112548386388809</v>
      </c>
      <c r="X319" s="135" t="str">
        <f t="shared" si="80"/>
        <v xml:space="preserve"> </v>
      </c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  <c r="AI319" s="135"/>
      <c r="AJ319" s="135"/>
      <c r="AK319" s="135"/>
      <c r="AL319" s="135"/>
      <c r="AM319" s="135">
        <v>15.05671617486192</v>
      </c>
      <c r="AN319" s="135">
        <v>1.4145515723519066</v>
      </c>
      <c r="AO319" s="135">
        <f t="shared" si="81"/>
        <v>9.3948212606516694</v>
      </c>
      <c r="AP319" s="135">
        <v>16.05695518401005</v>
      </c>
      <c r="AQ319" s="135">
        <v>14.05647716571379</v>
      </c>
      <c r="AR319" s="135">
        <f t="shared" si="82"/>
        <v>2.0004780182962598</v>
      </c>
      <c r="AS319" s="135" t="str">
        <f t="shared" si="83"/>
        <v xml:space="preserve"> </v>
      </c>
      <c r="AT319" s="135"/>
      <c r="AU319" s="135">
        <v>8.193520529971547</v>
      </c>
      <c r="AV319" s="135">
        <v>1.1967310911476674</v>
      </c>
      <c r="AW319" s="135">
        <f t="shared" si="84"/>
        <v>14.60582281779946</v>
      </c>
      <c r="AX319" s="135">
        <v>9.0397371997788305</v>
      </c>
      <c r="AY319" s="135">
        <v>7.3473038601642644</v>
      </c>
      <c r="AZ319" s="135">
        <f t="shared" si="85"/>
        <v>1.6924333396145661</v>
      </c>
      <c r="BA319" s="135" t="str">
        <f t="shared" si="86"/>
        <v xml:space="preserve"> </v>
      </c>
      <c r="BB319" s="135"/>
      <c r="BC319" s="135">
        <v>14.755870636514306</v>
      </c>
      <c r="BD319" s="135">
        <v>0.46831403458911708</v>
      </c>
      <c r="BE319" s="135">
        <f t="shared" si="87"/>
        <v>3.1737472232254822</v>
      </c>
      <c r="BF319" s="135">
        <v>15.087018666097126</v>
      </c>
      <c r="BG319" s="135">
        <v>14.424722606931484</v>
      </c>
      <c r="BH319" s="135">
        <f t="shared" si="88"/>
        <v>0.6622960591656426</v>
      </c>
      <c r="BI319" s="135" t="str">
        <f t="shared" si="89"/>
        <v xml:space="preserve"> </v>
      </c>
      <c r="BJ319" s="135"/>
    </row>
    <row r="320" spans="1:62" x14ac:dyDescent="0.25">
      <c r="A320">
        <v>454</v>
      </c>
      <c r="B320" s="135">
        <v>27.211388406221023</v>
      </c>
      <c r="C320" s="135">
        <v>16.648205176312878</v>
      </c>
      <c r="D320" s="135">
        <f t="shared" ref="D320:D353" si="90">(C320/B320)*100</f>
        <v>61.181020710089143</v>
      </c>
      <c r="E320" s="135">
        <v>54.47379960009949</v>
      </c>
      <c r="F320" s="135">
        <v>5.0225547032801456</v>
      </c>
      <c r="G320" s="135">
        <f t="shared" ref="G320:G353" si="91">E320-F320</f>
        <v>49.451244896819347</v>
      </c>
      <c r="H320" s="135" t="str">
        <f t="shared" ref="H320:H353" si="92">IF(D320&gt;20, "yes"," ")</f>
        <v>yes</v>
      </c>
      <c r="I320" s="135"/>
      <c r="J320" s="135">
        <v>19.064916988420784</v>
      </c>
      <c r="K320" s="135">
        <v>12.940026053954412</v>
      </c>
      <c r="L320" s="135">
        <f t="shared" ref="L320:L353" si="93">(K320/J320)*100</f>
        <v>67.873498016349259</v>
      </c>
      <c r="M320" s="135">
        <v>42.836059680955515</v>
      </c>
      <c r="N320" s="135">
        <v>3.3790159412532548</v>
      </c>
      <c r="O320" s="135">
        <f t="shared" ref="O320:O353" si="94">M320-N320</f>
        <v>39.457043739702257</v>
      </c>
      <c r="P320" s="135" t="str">
        <f t="shared" ref="P320:P353" si="95">IF(L320&gt;20, "yes"," ")</f>
        <v>yes</v>
      </c>
      <c r="Q320" s="135"/>
      <c r="R320" s="135">
        <v>17.514913548270517</v>
      </c>
      <c r="S320" s="135">
        <v>9.5358863839725068</v>
      </c>
      <c r="T320" s="135">
        <f t="shared" ref="T320:T353" si="96">(S320/R320)*100</f>
        <v>54.444381684739248</v>
      </c>
      <c r="U320" s="135">
        <v>30.811200172133862</v>
      </c>
      <c r="V320" s="135">
        <v>3.4368646487938732</v>
      </c>
      <c r="W320" s="135">
        <f t="shared" ref="W320:W353" si="97">U320-V320</f>
        <v>27.37433552333999</v>
      </c>
      <c r="X320" s="135" t="str">
        <f t="shared" ref="X320:X353" si="98">IF(T320&gt;50, "yes"," ")</f>
        <v>yes</v>
      </c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  <c r="AI320" s="135"/>
      <c r="AJ320" s="135"/>
      <c r="AK320" s="135"/>
      <c r="AL320" s="135"/>
      <c r="AM320" s="135">
        <v>25.413749474095759</v>
      </c>
      <c r="AN320" s="135">
        <v>14.668087685182638</v>
      </c>
      <c r="AO320" s="135">
        <f t="shared" ref="AO320:AO353" si="99">(AN320/AM320)*100</f>
        <v>57.717133397155038</v>
      </c>
      <c r="AP320" s="135">
        <v>49.219479298451532</v>
      </c>
      <c r="AQ320" s="135">
        <v>14.323116732542651</v>
      </c>
      <c r="AR320" s="135">
        <f t="shared" ref="AR320:AR353" si="100">AP320-AQ320</f>
        <v>34.896362565908881</v>
      </c>
      <c r="AS320" s="135" t="str">
        <f t="shared" ref="AS320:AS353" si="101">IF(AO320&gt;20, "yes", " ")</f>
        <v>yes</v>
      </c>
      <c r="AT320" s="135"/>
      <c r="AU320" s="135">
        <v>18.848295438295221</v>
      </c>
      <c r="AV320" s="135">
        <v>12.480178817206751</v>
      </c>
      <c r="AW320" s="135">
        <f t="shared" ref="AW320:AW353" si="102">(AV320/AU320)*100</f>
        <v>66.213832747177861</v>
      </c>
      <c r="AX320" s="135">
        <v>39.008482226953696</v>
      </c>
      <c r="AY320" s="135">
        <v>9.9766290897099363</v>
      </c>
      <c r="AZ320" s="135">
        <f t="shared" ref="AZ320:AZ353" si="103">AX320-AY320</f>
        <v>29.031853137243758</v>
      </c>
      <c r="BA320" s="135" t="str">
        <f t="shared" ref="BA320:BA353" si="104">IF(AW320&gt;20, "yes", " ")</f>
        <v>yes</v>
      </c>
      <c r="BB320" s="135"/>
      <c r="BC320" s="135">
        <v>14.115726176971158</v>
      </c>
      <c r="BD320" s="135">
        <v>4.8864483957776823</v>
      </c>
      <c r="BE320" s="135">
        <f t="shared" ref="BE320:BE353" si="105">(BD320/BC320)*100</f>
        <v>34.617052884955989</v>
      </c>
      <c r="BF320" s="135">
        <v>22.270281658565974</v>
      </c>
      <c r="BG320" s="135">
        <v>8.9931922591483175</v>
      </c>
      <c r="BH320" s="135">
        <f t="shared" ref="BH320:BH353" si="106">BF320-BG320</f>
        <v>13.277089399417656</v>
      </c>
      <c r="BI320" s="135" t="str">
        <f t="shared" ref="BI320:BI353" si="107">IF(BE320&gt;50, "yes", " ")</f>
        <v xml:space="preserve"> </v>
      </c>
      <c r="BJ320" s="135"/>
    </row>
    <row r="321" spans="1:62" x14ac:dyDescent="0.25">
      <c r="A321" t="s">
        <v>87</v>
      </c>
      <c r="B321" s="135">
        <v>5.0544169021198648</v>
      </c>
      <c r="C321" s="135">
        <v>4.5059953726265645E-2</v>
      </c>
      <c r="D321" s="135">
        <f t="shared" si="90"/>
        <v>0.89149657811897398</v>
      </c>
      <c r="E321" s="135">
        <v>5.0862791009595849</v>
      </c>
      <c r="F321" s="135">
        <v>5.0225547032801456</v>
      </c>
      <c r="G321" s="135">
        <f t="shared" si="91"/>
        <v>6.3724397679439271E-2</v>
      </c>
      <c r="H321" s="135" t="str">
        <f t="shared" si="92"/>
        <v xml:space="preserve"> </v>
      </c>
      <c r="I321" s="135"/>
      <c r="J321" s="135">
        <v>3.4015144737099856</v>
      </c>
      <c r="K321" s="135">
        <v>3.1817729733728602E-2</v>
      </c>
      <c r="L321" s="135">
        <f t="shared" si="93"/>
        <v>0.93539892244013989</v>
      </c>
      <c r="M321" s="135">
        <v>3.424013006166716</v>
      </c>
      <c r="N321" s="135">
        <v>3.3790159412532548</v>
      </c>
      <c r="O321" s="135">
        <f t="shared" si="94"/>
        <v>4.4997064913461227E-2</v>
      </c>
      <c r="P321" s="135" t="str">
        <f t="shared" si="95"/>
        <v xml:space="preserve"> </v>
      </c>
      <c r="Q321" s="135"/>
      <c r="R321" s="135">
        <v>3.5537402210812425</v>
      </c>
      <c r="S321" s="135">
        <v>0.16528701943890955</v>
      </c>
      <c r="T321" s="135">
        <f t="shared" si="96"/>
        <v>4.6510720862038752</v>
      </c>
      <c r="U321" s="135">
        <v>3.6706157933686114</v>
      </c>
      <c r="V321" s="135">
        <v>3.4368646487938732</v>
      </c>
      <c r="W321" s="135">
        <f t="shared" si="97"/>
        <v>0.23375114457473822</v>
      </c>
      <c r="X321" s="135" t="str">
        <f t="shared" si="98"/>
        <v xml:space="preserve"> </v>
      </c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  <c r="AI321" s="135"/>
      <c r="AJ321" s="135"/>
      <c r="AK321" s="135"/>
      <c r="AL321" s="135"/>
      <c r="AM321" s="135">
        <v>14.326642045045453</v>
      </c>
      <c r="AN321" s="135">
        <v>4.9855447465834944E-3</v>
      </c>
      <c r="AO321" s="135">
        <f t="shared" si="99"/>
        <v>3.4799115737714915E-2</v>
      </c>
      <c r="AP321" s="135">
        <v>14.330167357548254</v>
      </c>
      <c r="AQ321" s="135">
        <v>14.323116732542651</v>
      </c>
      <c r="AR321" s="135">
        <f t="shared" si="100"/>
        <v>7.0506250056023845E-3</v>
      </c>
      <c r="AS321" s="135" t="str">
        <f t="shared" si="101"/>
        <v xml:space="preserve"> </v>
      </c>
      <c r="AT321" s="135"/>
      <c r="AU321" s="135">
        <v>10.058432850859244</v>
      </c>
      <c r="AV321" s="135">
        <v>0.11568798847037828</v>
      </c>
      <c r="AW321" s="135">
        <f t="shared" si="102"/>
        <v>1.1501591767398995</v>
      </c>
      <c r="AX321" s="135">
        <v>10.14023661200855</v>
      </c>
      <c r="AY321" s="135">
        <v>9.9766290897099363</v>
      </c>
      <c r="AZ321" s="135">
        <f t="shared" si="103"/>
        <v>0.16360752229861397</v>
      </c>
      <c r="BA321" s="135" t="str">
        <f t="shared" si="104"/>
        <v xml:space="preserve"> </v>
      </c>
      <c r="BB321" s="135"/>
      <c r="BC321" s="135">
        <v>9.1766497675003489</v>
      </c>
      <c r="BD321" s="135">
        <v>0.25944809643064076</v>
      </c>
      <c r="BE321" s="135">
        <f t="shared" si="105"/>
        <v>2.8272637945657646</v>
      </c>
      <c r="BF321" s="135">
        <v>9.3601072758523802</v>
      </c>
      <c r="BG321" s="135">
        <v>8.9931922591483175</v>
      </c>
      <c r="BH321" s="135">
        <f t="shared" si="106"/>
        <v>0.36691501670406268</v>
      </c>
      <c r="BI321" s="135" t="str">
        <f t="shared" si="107"/>
        <v xml:space="preserve"> </v>
      </c>
      <c r="BJ321" s="135"/>
    </row>
    <row r="322" spans="1:62" x14ac:dyDescent="0.25">
      <c r="A322" t="s">
        <v>88</v>
      </c>
      <c r="B322" s="135">
        <v>24.110184282045999</v>
      </c>
      <c r="C322" s="135">
        <v>0.1571434391313393</v>
      </c>
      <c r="D322" s="135">
        <f t="shared" si="90"/>
        <v>0.65177203663415573</v>
      </c>
      <c r="E322" s="135">
        <v>24.221301473474892</v>
      </c>
      <c r="F322" s="135">
        <v>23.999067090617103</v>
      </c>
      <c r="G322" s="135">
        <f t="shared" si="91"/>
        <v>0.2222343828577884</v>
      </c>
      <c r="H322" s="135" t="str">
        <f t="shared" si="92"/>
        <v xml:space="preserve"> </v>
      </c>
      <c r="I322" s="135"/>
      <c r="J322" s="135">
        <v>15.288708721661351</v>
      </c>
      <c r="K322" s="135">
        <v>6.3937005349411991E-2</v>
      </c>
      <c r="L322" s="135">
        <f t="shared" si="93"/>
        <v>0.41819755031911071</v>
      </c>
      <c r="M322" s="135">
        <v>15.333919011712913</v>
      </c>
      <c r="N322" s="135">
        <v>15.243498431609787</v>
      </c>
      <c r="O322" s="135">
        <f t="shared" si="94"/>
        <v>9.0420580103126369E-2</v>
      </c>
      <c r="P322" s="135" t="str">
        <f t="shared" si="95"/>
        <v xml:space="preserve"> </v>
      </c>
      <c r="Q322" s="135"/>
      <c r="R322" s="135">
        <v>18.966172454826989</v>
      </c>
      <c r="S322" s="135">
        <v>0.20039383263135252</v>
      </c>
      <c r="T322" s="135">
        <f t="shared" si="96"/>
        <v>1.0565855240884476</v>
      </c>
      <c r="U322" s="135">
        <v>19.107872292788247</v>
      </c>
      <c r="V322" s="135">
        <v>18.824472616865734</v>
      </c>
      <c r="W322" s="135">
        <f t="shared" si="97"/>
        <v>0.28339967592251369</v>
      </c>
      <c r="X322" s="135" t="str">
        <f t="shared" si="98"/>
        <v xml:space="preserve"> </v>
      </c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  <c r="AI322" s="135"/>
      <c r="AJ322" s="135"/>
      <c r="AK322" s="135"/>
      <c r="AL322" s="135"/>
      <c r="AM322" s="135">
        <v>19.101123435928379</v>
      </c>
      <c r="AN322" s="135">
        <v>0.91850993548071003</v>
      </c>
      <c r="AO322" s="135">
        <f t="shared" si="99"/>
        <v>4.8086697023957914</v>
      </c>
      <c r="AP322" s="135">
        <v>19.750608039894082</v>
      </c>
      <c r="AQ322" s="135">
        <v>18.451638831962672</v>
      </c>
      <c r="AR322" s="135">
        <f t="shared" si="100"/>
        <v>1.2989692079314104</v>
      </c>
      <c r="AS322" s="135" t="str">
        <f t="shared" si="101"/>
        <v xml:space="preserve"> </v>
      </c>
      <c r="AT322" s="135"/>
      <c r="AU322" s="135">
        <v>12.75485088413404</v>
      </c>
      <c r="AV322" s="135">
        <v>0.49680156921742541</v>
      </c>
      <c r="AW322" s="135">
        <f t="shared" si="102"/>
        <v>3.8950009978980211</v>
      </c>
      <c r="AX322" s="135">
        <v>13.106142642631772</v>
      </c>
      <c r="AY322" s="135">
        <v>12.40355912563631</v>
      </c>
      <c r="AZ322" s="135">
        <f t="shared" si="103"/>
        <v>0.70258351699546218</v>
      </c>
      <c r="BA322" s="135" t="str">
        <f t="shared" si="104"/>
        <v xml:space="preserve"> </v>
      </c>
      <c r="BB322" s="135"/>
      <c r="BC322" s="135">
        <v>13.644485986357825</v>
      </c>
      <c r="BD322" s="135">
        <v>0.90667298746642133</v>
      </c>
      <c r="BE322" s="135">
        <f t="shared" si="105"/>
        <v>6.6449772338286746</v>
      </c>
      <c r="BF322" s="135">
        <v>14.285600604113977</v>
      </c>
      <c r="BG322" s="135">
        <v>13.003371368601675</v>
      </c>
      <c r="BH322" s="135">
        <f t="shared" si="106"/>
        <v>1.2822292355123022</v>
      </c>
      <c r="BI322" s="135" t="str">
        <f t="shared" si="107"/>
        <v xml:space="preserve"> </v>
      </c>
      <c r="BJ322" s="135"/>
    </row>
    <row r="323" spans="1:62" x14ac:dyDescent="0.25">
      <c r="A323" t="s">
        <v>89</v>
      </c>
      <c r="B323" s="135">
        <v>33.998509715001347</v>
      </c>
      <c r="C323" s="135">
        <v>3.1542162463025121</v>
      </c>
      <c r="D323" s="135">
        <f t="shared" si="90"/>
        <v>9.2775132579142436</v>
      </c>
      <c r="E323" s="135">
        <v>36.228877412090682</v>
      </c>
      <c r="F323" s="135">
        <v>31.768142017912005</v>
      </c>
      <c r="G323" s="135">
        <f t="shared" si="91"/>
        <v>4.4607353941786769</v>
      </c>
      <c r="H323" s="135" t="str">
        <f t="shared" si="92"/>
        <v xml:space="preserve"> </v>
      </c>
      <c r="I323" s="135"/>
      <c r="J323" s="135">
        <v>24.871267381035238</v>
      </c>
      <c r="K323" s="135">
        <v>2.8615839278557229</v>
      </c>
      <c r="L323" s="135">
        <f t="shared" si="93"/>
        <v>11.505581456768581</v>
      </c>
      <c r="M323" s="135">
        <v>26.894712781356471</v>
      </c>
      <c r="N323" s="135">
        <v>22.847821980714002</v>
      </c>
      <c r="O323" s="135">
        <f t="shared" si="94"/>
        <v>4.0468908006424691</v>
      </c>
      <c r="P323" s="135" t="str">
        <f t="shared" si="95"/>
        <v xml:space="preserve"> </v>
      </c>
      <c r="Q323" s="135"/>
      <c r="R323" s="135">
        <v>19.623571018027128</v>
      </c>
      <c r="S323" s="135">
        <v>0.62915948466084759</v>
      </c>
      <c r="T323" s="135">
        <f t="shared" si="96"/>
        <v>3.2061416552719804</v>
      </c>
      <c r="U323" s="135">
        <v>20.068453956078557</v>
      </c>
      <c r="V323" s="135">
        <v>19.178688079975704</v>
      </c>
      <c r="W323" s="135">
        <f t="shared" si="97"/>
        <v>0.88976587610285307</v>
      </c>
      <c r="X323" s="135" t="str">
        <f t="shared" si="98"/>
        <v xml:space="preserve"> </v>
      </c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  <c r="AI323" s="135"/>
      <c r="AJ323" s="135"/>
      <c r="AK323" s="135"/>
      <c r="AL323" s="135"/>
      <c r="AM323" s="135">
        <v>19.312858865470062</v>
      </c>
      <c r="AN323" s="135">
        <v>0.70208002499987887</v>
      </c>
      <c r="AO323" s="135">
        <f t="shared" si="99"/>
        <v>3.6352982740175519</v>
      </c>
      <c r="AP323" s="135">
        <v>19.809304412083012</v>
      </c>
      <c r="AQ323" s="135">
        <v>18.816413318857116</v>
      </c>
      <c r="AR323" s="135">
        <f t="shared" si="100"/>
        <v>0.99289109322589653</v>
      </c>
      <c r="AS323" s="135" t="str">
        <f t="shared" si="101"/>
        <v xml:space="preserve"> </v>
      </c>
      <c r="AT323" s="135"/>
      <c r="AU323" s="135">
        <v>13.645052524918928</v>
      </c>
      <c r="AV323" s="135">
        <v>0.37820812372206997</v>
      </c>
      <c r="AW323" s="135">
        <f t="shared" si="102"/>
        <v>2.7717601162133825</v>
      </c>
      <c r="AX323" s="135">
        <v>13.912486053902665</v>
      </c>
      <c r="AY323" s="135">
        <v>13.37761899593519</v>
      </c>
      <c r="AZ323" s="135">
        <f t="shared" si="103"/>
        <v>0.53486705796747458</v>
      </c>
      <c r="BA323" s="135" t="str">
        <f t="shared" si="104"/>
        <v xml:space="preserve"> </v>
      </c>
      <c r="BB323" s="135"/>
      <c r="BC323" s="135">
        <v>12.185783632184938</v>
      </c>
      <c r="BD323" s="135">
        <v>0.69632458774694839</v>
      </c>
      <c r="BE323" s="135">
        <f t="shared" si="105"/>
        <v>5.7142372519057751</v>
      </c>
      <c r="BF323" s="135">
        <v>12.678159470087742</v>
      </c>
      <c r="BG323" s="135">
        <v>11.693407794282134</v>
      </c>
      <c r="BH323" s="135">
        <f t="shared" si="106"/>
        <v>0.98475167580560807</v>
      </c>
      <c r="BI323" s="135" t="str">
        <f t="shared" si="107"/>
        <v xml:space="preserve"> </v>
      </c>
      <c r="BJ323" s="135"/>
    </row>
    <row r="324" spans="1:62" x14ac:dyDescent="0.25">
      <c r="A324" t="s">
        <v>90</v>
      </c>
      <c r="B324" s="135">
        <v>45.682442725716896</v>
      </c>
      <c r="C324" s="135">
        <v>12.432856123413776</v>
      </c>
      <c r="D324" s="135">
        <f t="shared" si="90"/>
        <v>27.215830375057219</v>
      </c>
      <c r="E324" s="135">
        <v>54.47379960009949</v>
      </c>
      <c r="F324" s="135">
        <v>36.891085851334296</v>
      </c>
      <c r="G324" s="135">
        <f t="shared" si="91"/>
        <v>17.582713748765194</v>
      </c>
      <c r="H324" s="137" t="str">
        <f t="shared" si="92"/>
        <v>yes</v>
      </c>
      <c r="I324" s="137"/>
      <c r="J324" s="135">
        <v>32.698177377276565</v>
      </c>
      <c r="K324" s="135">
        <v>14.337130647604967</v>
      </c>
      <c r="L324" s="135">
        <f t="shared" si="93"/>
        <v>43.846880155370634</v>
      </c>
      <c r="M324" s="135">
        <v>42.836059680955515</v>
      </c>
      <c r="N324" s="135">
        <v>22.560295073597619</v>
      </c>
      <c r="O324" s="135">
        <f t="shared" si="94"/>
        <v>20.275764607357896</v>
      </c>
      <c r="P324" s="137" t="str">
        <f t="shared" si="95"/>
        <v>yes</v>
      </c>
      <c r="Q324" s="137"/>
      <c r="R324" s="135">
        <v>27.916170499146709</v>
      </c>
      <c r="S324" s="135">
        <v>4.0941902270109916</v>
      </c>
      <c r="T324" s="135">
        <f t="shared" si="96"/>
        <v>14.66601669858742</v>
      </c>
      <c r="U324" s="135">
        <v>30.811200172133862</v>
      </c>
      <c r="V324" s="135">
        <v>25.021140826159559</v>
      </c>
      <c r="W324" s="135">
        <f t="shared" si="97"/>
        <v>5.7900593459743028</v>
      </c>
      <c r="X324" s="135" t="str">
        <f t="shared" si="98"/>
        <v xml:space="preserve"> </v>
      </c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  <c r="AI324" s="135"/>
      <c r="AJ324" s="135"/>
      <c r="AK324" s="135"/>
      <c r="AL324" s="135"/>
      <c r="AM324" s="135">
        <v>48.914373549939143</v>
      </c>
      <c r="AN324" s="135">
        <v>0.43148468750419705</v>
      </c>
      <c r="AO324" s="135">
        <f t="shared" si="99"/>
        <v>0.88212248504761626</v>
      </c>
      <c r="AP324" s="135">
        <v>49.219479298451532</v>
      </c>
      <c r="AQ324" s="135">
        <v>48.609267801426761</v>
      </c>
      <c r="AR324" s="135">
        <f t="shared" si="100"/>
        <v>0.61021149702477118</v>
      </c>
      <c r="AS324" s="135" t="str">
        <f t="shared" si="101"/>
        <v xml:space="preserve"> </v>
      </c>
      <c r="AT324" s="135"/>
      <c r="AU324" s="135">
        <v>38.934845493268668</v>
      </c>
      <c r="AV324" s="135">
        <v>0.10413806746279289</v>
      </c>
      <c r="AW324" s="135">
        <f t="shared" si="102"/>
        <v>0.2674675246388149</v>
      </c>
      <c r="AX324" s="135">
        <v>39.008482226953696</v>
      </c>
      <c r="AY324" s="135">
        <v>38.861208759583633</v>
      </c>
      <c r="AZ324" s="135">
        <f t="shared" si="103"/>
        <v>0.14727346737006286</v>
      </c>
      <c r="BA324" s="135" t="str">
        <f t="shared" si="104"/>
        <v xml:space="preserve"> </v>
      </c>
      <c r="BB324" s="135"/>
      <c r="BC324" s="135">
        <v>21.455985321841521</v>
      </c>
      <c r="BD324" s="135">
        <v>1.1515889231864431</v>
      </c>
      <c r="BE324" s="135">
        <f t="shared" si="105"/>
        <v>5.3672152824142811</v>
      </c>
      <c r="BF324" s="135">
        <v>22.270281658565974</v>
      </c>
      <c r="BG324" s="135">
        <v>20.641688985117067</v>
      </c>
      <c r="BH324" s="135">
        <f t="shared" si="106"/>
        <v>1.6285926734489067</v>
      </c>
      <c r="BI324" s="135" t="str">
        <f t="shared" si="107"/>
        <v xml:space="preserve"> </v>
      </c>
      <c r="BJ324" s="135"/>
    </row>
    <row r="325" spans="1:62" x14ac:dyDescent="0.25">
      <c r="A325">
        <v>455</v>
      </c>
      <c r="B325" s="135">
        <v>38.847051046135732</v>
      </c>
      <c r="C325" s="135">
        <v>13.399345981421469</v>
      </c>
      <c r="D325" s="135">
        <f t="shared" si="90"/>
        <v>34.492569244208703</v>
      </c>
      <c r="E325" s="135">
        <v>60.194328881895565</v>
      </c>
      <c r="F325" s="135">
        <v>21.676600351321099</v>
      </c>
      <c r="G325" s="135">
        <f t="shared" si="91"/>
        <v>38.517728530574466</v>
      </c>
      <c r="H325" s="135" t="str">
        <f t="shared" si="92"/>
        <v>yes</v>
      </c>
      <c r="I325" s="135"/>
      <c r="J325" s="135">
        <v>27.76689371221136</v>
      </c>
      <c r="K325" s="135">
        <v>11.787317558632676</v>
      </c>
      <c r="L325" s="135">
        <f t="shared" si="93"/>
        <v>42.450976622742772</v>
      </c>
      <c r="M325" s="135">
        <v>46.939481070867693</v>
      </c>
      <c r="N325" s="135">
        <v>15.37995772558507</v>
      </c>
      <c r="O325" s="135">
        <f t="shared" si="94"/>
        <v>31.559523345282621</v>
      </c>
      <c r="P325" s="135" t="str">
        <f t="shared" si="95"/>
        <v>yes</v>
      </c>
      <c r="Q325" s="135"/>
      <c r="R325" s="135">
        <v>23.822338267937386</v>
      </c>
      <c r="S325" s="135">
        <v>8.7919773554895251</v>
      </c>
      <c r="T325" s="135">
        <f t="shared" si="96"/>
        <v>36.906441578502367</v>
      </c>
      <c r="U325" s="135">
        <v>41.500230313966483</v>
      </c>
      <c r="V325" s="135">
        <v>13.537781645332464</v>
      </c>
      <c r="W325" s="135">
        <f t="shared" si="97"/>
        <v>27.962448668634018</v>
      </c>
      <c r="X325" s="135" t="str">
        <f t="shared" si="98"/>
        <v xml:space="preserve"> </v>
      </c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  <c r="AI325" s="135"/>
      <c r="AJ325" s="135"/>
      <c r="AK325" s="135"/>
      <c r="AL325" s="135"/>
      <c r="AM325" s="135">
        <v>48.795779798172866</v>
      </c>
      <c r="AN325" s="135">
        <v>22.351318362684051</v>
      </c>
      <c r="AO325" s="135">
        <f t="shared" si="99"/>
        <v>45.805843159249982</v>
      </c>
      <c r="AP325" s="135">
        <v>69.123888223707027</v>
      </c>
      <c r="AQ325" s="135">
        <v>23.82288130093572</v>
      </c>
      <c r="AR325" s="135">
        <f t="shared" si="100"/>
        <v>45.301006922771307</v>
      </c>
      <c r="AS325" s="135" t="str">
        <f t="shared" si="101"/>
        <v>yes</v>
      </c>
      <c r="AT325" s="135"/>
      <c r="AU325" s="135">
        <v>36.969703510454906</v>
      </c>
      <c r="AV325" s="135">
        <v>19.087790270477736</v>
      </c>
      <c r="AW325" s="135">
        <f t="shared" si="102"/>
        <v>51.630898974020099</v>
      </c>
      <c r="AX325" s="135">
        <v>53.176297435106719</v>
      </c>
      <c r="AY325" s="135">
        <v>14.911359274178277</v>
      </c>
      <c r="AZ325" s="135">
        <f t="shared" si="103"/>
        <v>38.264938160928438</v>
      </c>
      <c r="BA325" s="135" t="str">
        <f t="shared" si="104"/>
        <v>yes</v>
      </c>
      <c r="BB325" s="135"/>
      <c r="BC325" s="135">
        <v>25.426064018593618</v>
      </c>
      <c r="BD325" s="135">
        <v>7.4707468335908018</v>
      </c>
      <c r="BE325" s="135">
        <f t="shared" si="105"/>
        <v>29.382238745751525</v>
      </c>
      <c r="BF325" s="135">
        <v>34.287320195490658</v>
      </c>
      <c r="BG325" s="135">
        <v>19.159772357528492</v>
      </c>
      <c r="BH325" s="135">
        <f t="shared" si="106"/>
        <v>15.127547837962165</v>
      </c>
      <c r="BI325" s="135" t="str">
        <f t="shared" si="107"/>
        <v xml:space="preserve"> </v>
      </c>
      <c r="BJ325" s="135"/>
    </row>
    <row r="326" spans="1:62" x14ac:dyDescent="0.25">
      <c r="A326" t="s">
        <v>107</v>
      </c>
      <c r="B326" s="135">
        <v>40.093963688325275</v>
      </c>
      <c r="C326" s="135">
        <v>0.15147078098690028</v>
      </c>
      <c r="D326" s="135">
        <f t="shared" si="90"/>
        <v>0.37778949011969643</v>
      </c>
      <c r="E326" s="135">
        <v>40.201069704711379</v>
      </c>
      <c r="F326" s="135">
        <v>39.98685767193917</v>
      </c>
      <c r="G326" s="135">
        <f t="shared" si="91"/>
        <v>0.21421203277220968</v>
      </c>
      <c r="H326" s="135" t="str">
        <f t="shared" si="92"/>
        <v xml:space="preserve"> </v>
      </c>
      <c r="I326" s="135"/>
      <c r="J326" s="135">
        <v>25.944939191203289</v>
      </c>
      <c r="K326" s="135">
        <v>7.4394905598377257</v>
      </c>
      <c r="L326" s="135">
        <f t="shared" si="93"/>
        <v>28.674149147206741</v>
      </c>
      <c r="M326" s="135">
        <v>31.205453414637862</v>
      </c>
      <c r="N326" s="135">
        <v>20.684424967768713</v>
      </c>
      <c r="O326" s="135">
        <f t="shared" si="94"/>
        <v>10.521028446869149</v>
      </c>
      <c r="P326" s="137" t="str">
        <f t="shared" si="95"/>
        <v>yes</v>
      </c>
      <c r="R326" s="135">
        <v>30.420402668812269</v>
      </c>
      <c r="S326" s="135">
        <v>15.669242524533452</v>
      </c>
      <c r="T326" s="138">
        <f t="shared" si="96"/>
        <v>51.508991169922737</v>
      </c>
      <c r="U326" s="135">
        <v>41.500230313966483</v>
      </c>
      <c r="V326" s="135">
        <v>19.340575023658054</v>
      </c>
      <c r="W326" s="135">
        <f t="shared" si="97"/>
        <v>22.159655290308429</v>
      </c>
      <c r="X326" s="137" t="str">
        <f t="shared" si="98"/>
        <v>yes</v>
      </c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  <c r="AI326" s="135"/>
      <c r="AJ326" s="135"/>
      <c r="AK326" s="135"/>
      <c r="AL326" s="135"/>
      <c r="AM326" s="135"/>
      <c r="AN326" s="135"/>
      <c r="AO326" s="135" t="e">
        <f t="shared" si="99"/>
        <v>#DIV/0!</v>
      </c>
      <c r="AP326" s="135"/>
      <c r="AQ326" s="135"/>
      <c r="AR326" s="135">
        <f t="shared" si="100"/>
        <v>0</v>
      </c>
      <c r="AS326" s="135" t="e">
        <f t="shared" si="101"/>
        <v>#DIV/0!</v>
      </c>
      <c r="AT326" s="135"/>
      <c r="AU326" s="135"/>
      <c r="AV326" s="135"/>
      <c r="AW326" s="135" t="e">
        <f t="shared" si="102"/>
        <v>#DIV/0!</v>
      </c>
      <c r="AX326" s="135"/>
      <c r="AY326" s="135"/>
      <c r="AZ326" s="135">
        <f t="shared" si="103"/>
        <v>0</v>
      </c>
      <c r="BA326" s="135" t="e">
        <f t="shared" si="104"/>
        <v>#DIV/0!</v>
      </c>
      <c r="BB326" s="135"/>
      <c r="BC326" s="135"/>
      <c r="BD326" s="135"/>
      <c r="BE326" s="135" t="e">
        <f t="shared" si="105"/>
        <v>#DIV/0!</v>
      </c>
      <c r="BF326" s="135"/>
      <c r="BG326" s="135"/>
      <c r="BH326" s="135">
        <f t="shared" si="106"/>
        <v>0</v>
      </c>
      <c r="BI326" s="135" t="e">
        <f t="shared" si="107"/>
        <v>#DIV/0!</v>
      </c>
      <c r="BJ326" s="135"/>
    </row>
    <row r="327" spans="1:62" x14ac:dyDescent="0.25">
      <c r="A327" t="s">
        <v>108</v>
      </c>
      <c r="B327" s="135">
        <v>22.364249881275008</v>
      </c>
      <c r="C327" s="135">
        <v>0.97248329142031054</v>
      </c>
      <c r="D327" s="135">
        <f t="shared" si="90"/>
        <v>4.3483832303025061</v>
      </c>
      <c r="E327" s="135">
        <v>23.051899411228916</v>
      </c>
      <c r="F327" s="135">
        <v>21.676600351321099</v>
      </c>
      <c r="G327" s="135">
        <f t="shared" si="91"/>
        <v>1.3752990599078174</v>
      </c>
      <c r="H327" s="135" t="str">
        <f t="shared" si="92"/>
        <v xml:space="preserve"> </v>
      </c>
      <c r="I327" s="135"/>
      <c r="J327" s="135">
        <v>15.738377701384596</v>
      </c>
      <c r="K327" s="135">
        <v>0.50688239080123609</v>
      </c>
      <c r="L327" s="135">
        <f t="shared" si="93"/>
        <v>3.2206775083091483</v>
      </c>
      <c r="M327" s="135">
        <v>16.096797677184124</v>
      </c>
      <c r="N327" s="135">
        <v>15.37995772558507</v>
      </c>
      <c r="O327" s="135">
        <f t="shared" si="94"/>
        <v>0.716839951599054</v>
      </c>
      <c r="P327" s="135" t="str">
        <f t="shared" si="95"/>
        <v xml:space="preserve"> </v>
      </c>
      <c r="Q327" s="135"/>
      <c r="R327" s="135">
        <v>14.24562518676438</v>
      </c>
      <c r="S327" s="135">
        <v>1.0010419363312018</v>
      </c>
      <c r="T327" s="135">
        <f t="shared" si="96"/>
        <v>7.0270130177317203</v>
      </c>
      <c r="U327" s="135">
        <v>14.953468728196297</v>
      </c>
      <c r="V327" s="135">
        <v>13.537781645332464</v>
      </c>
      <c r="W327" s="135">
        <f t="shared" si="97"/>
        <v>1.4156870828638333</v>
      </c>
      <c r="X327" s="135" t="str">
        <f t="shared" si="98"/>
        <v xml:space="preserve"> </v>
      </c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  <c r="AI327" s="135"/>
      <c r="AJ327" s="135"/>
      <c r="AK327" s="135"/>
      <c r="AL327" s="135"/>
      <c r="AM327" s="135"/>
      <c r="AN327" s="135"/>
      <c r="AO327" s="135" t="e">
        <f t="shared" si="99"/>
        <v>#DIV/0!</v>
      </c>
      <c r="AP327" s="135"/>
      <c r="AQ327" s="135"/>
      <c r="AR327" s="135">
        <f t="shared" si="100"/>
        <v>0</v>
      </c>
      <c r="AS327" s="135" t="e">
        <f t="shared" si="101"/>
        <v>#DIV/0!</v>
      </c>
      <c r="AT327" s="135"/>
      <c r="AU327" s="135"/>
      <c r="AV327" s="135"/>
      <c r="AW327" s="135" t="e">
        <f t="shared" si="102"/>
        <v>#DIV/0!</v>
      </c>
      <c r="AX327" s="135"/>
      <c r="AY327" s="135"/>
      <c r="AZ327" s="135">
        <f t="shared" si="103"/>
        <v>0</v>
      </c>
      <c r="BA327" s="135" t="e">
        <f t="shared" si="104"/>
        <v>#DIV/0!</v>
      </c>
      <c r="BB327" s="135"/>
      <c r="BC327" s="135"/>
      <c r="BD327" s="135"/>
      <c r="BE327" s="135" t="e">
        <f t="shared" si="105"/>
        <v>#DIV/0!</v>
      </c>
      <c r="BF327" s="135"/>
      <c r="BG327" s="135"/>
      <c r="BH327" s="135">
        <f t="shared" si="106"/>
        <v>0</v>
      </c>
      <c r="BI327" s="135" t="e">
        <f t="shared" si="107"/>
        <v>#DIV/0!</v>
      </c>
      <c r="BJ327" s="135"/>
    </row>
    <row r="328" spans="1:62" x14ac:dyDescent="0.25">
      <c r="A328" t="s">
        <v>109</v>
      </c>
      <c r="B328" s="135">
        <v>56.471328295444835</v>
      </c>
      <c r="C328" s="135">
        <v>5.2651179220816688</v>
      </c>
      <c r="D328" s="135">
        <f t="shared" si="90"/>
        <v>9.3235241334076626</v>
      </c>
      <c r="E328" s="135">
        <v>60.194328881895565</v>
      </c>
      <c r="F328" s="135">
        <v>52.748327708994104</v>
      </c>
      <c r="G328" s="135">
        <f t="shared" si="91"/>
        <v>7.446001172901461</v>
      </c>
      <c r="H328" s="135" t="str">
        <f t="shared" si="92"/>
        <v xml:space="preserve"> </v>
      </c>
      <c r="I328" s="135"/>
      <c r="J328" s="135">
        <v>44.126690687145519</v>
      </c>
      <c r="K328" s="135">
        <v>3.9778863087725354</v>
      </c>
      <c r="L328" s="135">
        <f t="shared" si="93"/>
        <v>9.014694387520267</v>
      </c>
      <c r="M328" s="135">
        <v>46.939481070867693</v>
      </c>
      <c r="N328" s="135">
        <v>41.313900303423345</v>
      </c>
      <c r="O328" s="135">
        <f t="shared" si="94"/>
        <v>5.6255807674443474</v>
      </c>
      <c r="P328" s="135" t="str">
        <f t="shared" si="95"/>
        <v xml:space="preserve"> </v>
      </c>
      <c r="Q328" s="135"/>
      <c r="R328" s="135">
        <v>26.540970857843515</v>
      </c>
      <c r="S328" s="135">
        <v>2.7675479686145574</v>
      </c>
      <c r="T328" s="135">
        <f t="shared" si="96"/>
        <v>10.427455662559829</v>
      </c>
      <c r="U328" s="135">
        <v>28.49792279370989</v>
      </c>
      <c r="V328" s="135">
        <v>24.58401892197714</v>
      </c>
      <c r="W328" s="135">
        <f t="shared" si="97"/>
        <v>3.9139038717327495</v>
      </c>
      <c r="X328" s="135" t="str">
        <f t="shared" si="98"/>
        <v xml:space="preserve"> </v>
      </c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  <c r="AI328" s="135"/>
      <c r="AJ328" s="135"/>
      <c r="AK328" s="135"/>
      <c r="AL328" s="135"/>
      <c r="AM328" s="135">
        <v>67.630022878670019</v>
      </c>
      <c r="AN328" s="135">
        <v>2.1126446313110767</v>
      </c>
      <c r="AO328" s="135">
        <f t="shared" si="99"/>
        <v>3.1238265808385353</v>
      </c>
      <c r="AP328" s="135">
        <v>69.123888223707027</v>
      </c>
      <c r="AQ328" s="135">
        <v>66.136157533633025</v>
      </c>
      <c r="AR328" s="135">
        <f t="shared" si="100"/>
        <v>2.9877306900740024</v>
      </c>
      <c r="AS328" s="135" t="str">
        <f t="shared" si="101"/>
        <v xml:space="preserve"> </v>
      </c>
      <c r="AT328" s="135"/>
      <c r="AU328" s="135">
        <v>52.926218602918205</v>
      </c>
      <c r="AV328" s="135">
        <v>0.35366487614242548</v>
      </c>
      <c r="AW328" s="135">
        <f t="shared" si="102"/>
        <v>0.66822245283725101</v>
      </c>
      <c r="AX328" s="135">
        <v>53.176297435106719</v>
      </c>
      <c r="AY328" s="135">
        <v>52.676139770729691</v>
      </c>
      <c r="AZ328" s="135">
        <f t="shared" si="103"/>
        <v>0.5001576643770278</v>
      </c>
      <c r="BA328" s="135" t="str">
        <f t="shared" si="104"/>
        <v xml:space="preserve"> </v>
      </c>
      <c r="BB328" s="135"/>
      <c r="BC328" s="135">
        <v>31.613179192866422</v>
      </c>
      <c r="BD328" s="135">
        <v>3.7818064736091794</v>
      </c>
      <c r="BE328" s="135">
        <f t="shared" si="105"/>
        <v>11.962752782746227</v>
      </c>
      <c r="BF328" s="135">
        <v>34.287320195490658</v>
      </c>
      <c r="BG328" s="135">
        <v>28.939038190242186</v>
      </c>
      <c r="BH328" s="135">
        <f t="shared" si="106"/>
        <v>5.3482820052484712</v>
      </c>
      <c r="BI328" s="135" t="str">
        <f t="shared" si="107"/>
        <v xml:space="preserve"> </v>
      </c>
      <c r="BJ328" s="135"/>
    </row>
    <row r="329" spans="1:62" x14ac:dyDescent="0.25">
      <c r="A329" s="118" t="s">
        <v>94</v>
      </c>
      <c r="B329" s="135">
        <v>36.45866231949779</v>
      </c>
      <c r="C329" s="135">
        <v>6.9995018344580133</v>
      </c>
      <c r="D329" s="135">
        <f t="shared" si="90"/>
        <v>19.198460363464125</v>
      </c>
      <c r="E329" s="135">
        <v>41.408057531570719</v>
      </c>
      <c r="F329" s="135">
        <v>31.509267107424865</v>
      </c>
      <c r="G329" s="135">
        <f t="shared" si="91"/>
        <v>9.8987904241458544</v>
      </c>
      <c r="H329" s="135" t="str">
        <f t="shared" si="92"/>
        <v xml:space="preserve"> </v>
      </c>
      <c r="I329" s="135"/>
      <c r="J329" s="135">
        <v>25.257567269112034</v>
      </c>
      <c r="K329" s="135">
        <v>7.567739004876687</v>
      </c>
      <c r="L329" s="135">
        <f t="shared" si="93"/>
        <v>29.962264078106294</v>
      </c>
      <c r="M329" s="135">
        <v>30.608766837710274</v>
      </c>
      <c r="N329" s="135">
        <v>19.906367700513794</v>
      </c>
      <c r="O329" s="135">
        <f t="shared" si="94"/>
        <v>10.70239913719648</v>
      </c>
      <c r="P329" s="137" t="str">
        <f t="shared" si="95"/>
        <v>yes</v>
      </c>
      <c r="Q329" s="135"/>
      <c r="R329" s="135">
        <v>24.082354358329379</v>
      </c>
      <c r="S329" s="135">
        <v>1.2217099164001504</v>
      </c>
      <c r="T329" s="135">
        <f t="shared" si="96"/>
        <v>5.0730501603868179</v>
      </c>
      <c r="U329" s="135">
        <v>24.946233724858804</v>
      </c>
      <c r="V329" s="135">
        <v>23.218474991799955</v>
      </c>
      <c r="W329" s="135">
        <f t="shared" si="97"/>
        <v>1.7277587330588489</v>
      </c>
      <c r="X329" s="135" t="str">
        <f t="shared" si="98"/>
        <v xml:space="preserve"> </v>
      </c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  <c r="AI329" s="135"/>
      <c r="AJ329" s="135"/>
      <c r="AK329" s="135"/>
      <c r="AL329" s="135"/>
      <c r="AM329" s="181">
        <v>32.939396880292676</v>
      </c>
      <c r="AN329" s="181">
        <v>4.4700395162653539</v>
      </c>
      <c r="AO329" s="181">
        <f t="shared" si="99"/>
        <v>13.570495939892984</v>
      </c>
      <c r="AP329" s="181">
        <v>36.100192134415714</v>
      </c>
      <c r="AQ329" s="181">
        <v>29.778601626169646</v>
      </c>
      <c r="AR329" s="135">
        <f t="shared" si="100"/>
        <v>6.3215905082460679</v>
      </c>
      <c r="AS329" s="135" t="str">
        <f t="shared" si="101"/>
        <v xml:space="preserve"> </v>
      </c>
      <c r="AT329" s="135"/>
      <c r="AU329" s="181">
        <v>22.877108327263898</v>
      </c>
      <c r="AV329" s="181">
        <v>5.993308715594126</v>
      </c>
      <c r="AW329" s="137">
        <f t="shared" si="102"/>
        <v>26.197842095504587</v>
      </c>
      <c r="AX329" s="181">
        <v>27.115017561804947</v>
      </c>
      <c r="AY329" s="181">
        <v>18.639199092722848</v>
      </c>
      <c r="AZ329" s="135">
        <f t="shared" si="103"/>
        <v>8.4758184690820997</v>
      </c>
      <c r="BA329" s="137" t="str">
        <f t="shared" si="104"/>
        <v>yes</v>
      </c>
      <c r="BB329" s="135"/>
      <c r="BC329" s="181">
        <v>21.633920389011877</v>
      </c>
      <c r="BD329" s="181">
        <v>3.2750287785570245</v>
      </c>
      <c r="BE329" s="135">
        <f t="shared" si="105"/>
        <v>15.138397108184101</v>
      </c>
      <c r="BF329" s="181">
        <v>23.949715446910616</v>
      </c>
      <c r="BG329" s="181">
        <v>19.318125331113141</v>
      </c>
      <c r="BH329" s="135">
        <f t="shared" si="106"/>
        <v>4.6315901157974757</v>
      </c>
      <c r="BI329" s="135" t="str">
        <f t="shared" si="107"/>
        <v xml:space="preserve"> </v>
      </c>
      <c r="BJ329" s="135"/>
    </row>
    <row r="330" spans="1:62" x14ac:dyDescent="0.25">
      <c r="A330" t="s">
        <v>44</v>
      </c>
      <c r="B330" s="135">
        <v>12.716851355656051</v>
      </c>
      <c r="C330" s="135">
        <v>0.70291359437744738</v>
      </c>
      <c r="D330" s="135">
        <f t="shared" si="90"/>
        <v>5.5274184994292144</v>
      </c>
      <c r="E330" s="135">
        <v>13.213886324828534</v>
      </c>
      <c r="F330" s="135">
        <v>12.219816386483567</v>
      </c>
      <c r="G330" s="135">
        <f t="shared" si="91"/>
        <v>0.9940699383449676</v>
      </c>
      <c r="H330" s="135" t="str">
        <f t="shared" si="92"/>
        <v xml:space="preserve"> </v>
      </c>
      <c r="I330" s="135"/>
      <c r="J330" s="135">
        <v>8.0762484388341615</v>
      </c>
      <c r="K330" s="135">
        <v>0.73804525152808431</v>
      </c>
      <c r="L330" s="135">
        <f t="shared" si="93"/>
        <v>9.1384664193740939</v>
      </c>
      <c r="M330" s="135">
        <v>8.5981252410122107</v>
      </c>
      <c r="N330" s="135">
        <v>7.5543716366561116</v>
      </c>
      <c r="O330" s="135">
        <f t="shared" si="94"/>
        <v>1.0437536043560991</v>
      </c>
      <c r="P330" s="135" t="str">
        <f t="shared" si="95"/>
        <v xml:space="preserve"> </v>
      </c>
      <c r="Q330" s="135"/>
      <c r="R330" s="135">
        <v>9.9772962711670647</v>
      </c>
      <c r="S330" s="135">
        <v>7.5533062873826648E-2</v>
      </c>
      <c r="T330" s="135">
        <f t="shared" si="96"/>
        <v>0.7570494131973029</v>
      </c>
      <c r="U330" s="135">
        <v>10.030706212129031</v>
      </c>
      <c r="V330" s="135">
        <v>9.9238863302050984</v>
      </c>
      <c r="W330" s="135">
        <f t="shared" si="97"/>
        <v>0.10681988192393277</v>
      </c>
      <c r="X330" s="135" t="str">
        <f t="shared" si="98"/>
        <v xml:space="preserve"> </v>
      </c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  <c r="AI330" s="135"/>
      <c r="AJ330" s="135"/>
      <c r="AK330" s="135"/>
      <c r="AL330" s="135"/>
      <c r="AM330" s="135">
        <v>12.211819424478762</v>
      </c>
      <c r="AN330" s="135">
        <v>0.49578823189481336</v>
      </c>
      <c r="AO330" s="135">
        <f t="shared" si="99"/>
        <v>4.0599047092114624</v>
      </c>
      <c r="AP330" s="135">
        <v>12.562394645284069</v>
      </c>
      <c r="AQ330" s="135">
        <v>11.861244203673456</v>
      </c>
      <c r="AR330" s="135">
        <f t="shared" si="100"/>
        <v>0.70115044161061313</v>
      </c>
      <c r="AS330" s="135" t="str">
        <f t="shared" si="101"/>
        <v xml:space="preserve"> </v>
      </c>
      <c r="AT330" s="135"/>
      <c r="AU330" s="135">
        <v>8.2621432619171919</v>
      </c>
      <c r="AV330" s="135">
        <v>0.61209849371745451</v>
      </c>
      <c r="AW330" s="135">
        <f t="shared" si="102"/>
        <v>7.4084710747973626</v>
      </c>
      <c r="AX330" s="135">
        <v>8.6949622575789096</v>
      </c>
      <c r="AY330" s="135">
        <v>7.8293242662554725</v>
      </c>
      <c r="AZ330" s="135">
        <f t="shared" si="103"/>
        <v>0.86563799132343711</v>
      </c>
      <c r="BA330" s="135" t="str">
        <f t="shared" si="104"/>
        <v xml:space="preserve"> </v>
      </c>
      <c r="BB330" s="135"/>
      <c r="BC330" s="135">
        <v>8.4918037495073762</v>
      </c>
      <c r="BD330" s="135">
        <v>0.25006706291876363</v>
      </c>
      <c r="BE330" s="135">
        <f t="shared" si="105"/>
        <v>2.9448050178181568</v>
      </c>
      <c r="BF330" s="135">
        <v>8.6686278654486646</v>
      </c>
      <c r="BG330" s="135">
        <v>8.3149796335660877</v>
      </c>
      <c r="BH330" s="135">
        <f t="shared" si="106"/>
        <v>0.35364823188257688</v>
      </c>
      <c r="BI330" s="135" t="str">
        <f t="shared" si="107"/>
        <v xml:space="preserve"> </v>
      </c>
      <c r="BJ330" s="135"/>
    </row>
    <row r="331" spans="1:62" x14ac:dyDescent="0.25">
      <c r="A331" t="s">
        <v>103</v>
      </c>
      <c r="B331" s="135">
        <v>12.716851355656051</v>
      </c>
      <c r="C331" s="135">
        <v>0.70291359437744738</v>
      </c>
      <c r="D331" s="135">
        <f t="shared" si="90"/>
        <v>5.5274184994292144</v>
      </c>
      <c r="E331" s="135">
        <v>13.213886324828534</v>
      </c>
      <c r="F331" s="135">
        <v>12.219816386483567</v>
      </c>
      <c r="G331" s="135">
        <f t="shared" si="91"/>
        <v>0.9940699383449676</v>
      </c>
      <c r="H331" s="135" t="str">
        <f t="shared" si="92"/>
        <v xml:space="preserve"> </v>
      </c>
      <c r="I331" s="135"/>
      <c r="J331" s="135">
        <v>8.0762484388341615</v>
      </c>
      <c r="K331" s="135">
        <v>0.73804525152808431</v>
      </c>
      <c r="L331" s="135">
        <f t="shared" si="93"/>
        <v>9.1384664193740939</v>
      </c>
      <c r="M331" s="135">
        <v>8.5981252410122107</v>
      </c>
      <c r="N331" s="135">
        <v>7.5543716366561116</v>
      </c>
      <c r="O331" s="135">
        <f t="shared" si="94"/>
        <v>1.0437536043560991</v>
      </c>
      <c r="P331" s="135" t="str">
        <f t="shared" si="95"/>
        <v xml:space="preserve"> </v>
      </c>
      <c r="Q331" s="135"/>
      <c r="R331" s="135">
        <v>9.9772962711670647</v>
      </c>
      <c r="S331" s="135">
        <v>7.5533062873826648E-2</v>
      </c>
      <c r="T331" s="135">
        <f t="shared" si="96"/>
        <v>0.7570494131973029</v>
      </c>
      <c r="U331" s="135">
        <v>10.030706212129031</v>
      </c>
      <c r="V331" s="135">
        <v>9.9238863302050984</v>
      </c>
      <c r="W331" s="135">
        <f t="shared" si="97"/>
        <v>0.10681988192393277</v>
      </c>
      <c r="X331" s="135" t="str">
        <f t="shared" si="98"/>
        <v xml:space="preserve"> </v>
      </c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  <c r="AI331" s="135"/>
      <c r="AJ331" s="135"/>
      <c r="AK331" s="135"/>
      <c r="AL331" s="135"/>
      <c r="AM331" s="135">
        <v>12.211819424478762</v>
      </c>
      <c r="AN331" s="135">
        <v>0.49578823189481336</v>
      </c>
      <c r="AO331" s="135">
        <f t="shared" si="99"/>
        <v>4.0599047092114624</v>
      </c>
      <c r="AP331" s="135">
        <v>12.562394645284069</v>
      </c>
      <c r="AQ331" s="135">
        <v>11.861244203673456</v>
      </c>
      <c r="AR331" s="135">
        <f t="shared" si="100"/>
        <v>0.70115044161061313</v>
      </c>
      <c r="AS331" s="135" t="str">
        <f t="shared" si="101"/>
        <v xml:space="preserve"> </v>
      </c>
      <c r="AT331" s="135"/>
      <c r="AU331" s="135">
        <v>8.2621432619171919</v>
      </c>
      <c r="AV331" s="135">
        <v>0.61209849371745451</v>
      </c>
      <c r="AW331" s="135">
        <f t="shared" si="102"/>
        <v>7.4084710747973626</v>
      </c>
      <c r="AX331" s="135">
        <v>8.6949622575789096</v>
      </c>
      <c r="AY331" s="135">
        <v>7.8293242662554725</v>
      </c>
      <c r="AZ331" s="135">
        <f t="shared" si="103"/>
        <v>0.86563799132343711</v>
      </c>
      <c r="BA331" s="135" t="str">
        <f t="shared" si="104"/>
        <v xml:space="preserve"> </v>
      </c>
      <c r="BB331" s="135"/>
      <c r="BC331" s="135">
        <v>8.4918037495073762</v>
      </c>
      <c r="BD331" s="135">
        <v>0.25006706291876363</v>
      </c>
      <c r="BE331" s="135">
        <f t="shared" si="105"/>
        <v>2.9448050178181568</v>
      </c>
      <c r="BF331" s="135">
        <v>8.6686278654486646</v>
      </c>
      <c r="BG331" s="135">
        <v>8.3149796335660877</v>
      </c>
      <c r="BH331" s="135">
        <f t="shared" si="106"/>
        <v>0.35364823188257688</v>
      </c>
      <c r="BI331" s="135" t="str">
        <f t="shared" si="107"/>
        <v xml:space="preserve"> </v>
      </c>
      <c r="BJ331" s="135"/>
    </row>
    <row r="332" spans="1:62" ht="15.75" customHeight="1" x14ac:dyDescent="0.25">
      <c r="A332" t="s">
        <v>33</v>
      </c>
      <c r="B332" s="135">
        <v>13.599966067999723</v>
      </c>
      <c r="C332" s="135">
        <v>0.81307794695839264</v>
      </c>
      <c r="D332" s="135">
        <f t="shared" si="90"/>
        <v>5.9785292323010903</v>
      </c>
      <c r="E332" s="135">
        <v>14.174898997927235</v>
      </c>
      <c r="F332" s="135">
        <v>13.02503313807221</v>
      </c>
      <c r="G332" s="135">
        <f t="shared" si="91"/>
        <v>1.1498658598550247</v>
      </c>
      <c r="H332" s="135" t="str">
        <f t="shared" si="92"/>
        <v xml:space="preserve"> </v>
      </c>
      <c r="I332" s="135"/>
      <c r="J332" s="135">
        <v>9.1181354779014256</v>
      </c>
      <c r="K332" s="135">
        <v>0.6749453304100298</v>
      </c>
      <c r="L332" s="135">
        <f t="shared" si="93"/>
        <v>7.4022296778307028</v>
      </c>
      <c r="M332" s="135">
        <v>9.5953938979645415</v>
      </c>
      <c r="N332" s="135">
        <v>8.6408770578383116</v>
      </c>
      <c r="O332" s="135">
        <f t="shared" si="94"/>
        <v>0.95451684012622984</v>
      </c>
      <c r="P332" s="135" t="str">
        <f t="shared" si="95"/>
        <v xml:space="preserve"> </v>
      </c>
      <c r="Q332" s="135"/>
      <c r="R332" s="135">
        <v>9.6359357687113381</v>
      </c>
      <c r="S332" s="135">
        <v>0.29698512557902851</v>
      </c>
      <c r="T332" s="135">
        <f t="shared" si="96"/>
        <v>3.0820579620649111</v>
      </c>
      <c r="U332" s="135">
        <v>9.8459359649197928</v>
      </c>
      <c r="V332" s="135">
        <v>9.4259355725028833</v>
      </c>
      <c r="W332" s="135">
        <f t="shared" si="97"/>
        <v>0.42000039241690956</v>
      </c>
      <c r="X332" s="135" t="str">
        <f t="shared" si="98"/>
        <v xml:space="preserve"> </v>
      </c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  <c r="AI332" s="135"/>
      <c r="AJ332" s="135"/>
      <c r="AK332" s="135"/>
      <c r="AL332" s="135"/>
      <c r="AM332" s="135">
        <v>11.88148150041199</v>
      </c>
      <c r="AN332" s="135">
        <v>0.51567060880234605</v>
      </c>
      <c r="AO332" s="135">
        <f t="shared" si="99"/>
        <v>4.3401204537032285</v>
      </c>
      <c r="AP332" s="135">
        <v>12.246115684754779</v>
      </c>
      <c r="AQ332" s="135">
        <v>11.5168473160692</v>
      </c>
      <c r="AR332" s="135">
        <f t="shared" si="100"/>
        <v>0.7292683686855792</v>
      </c>
      <c r="AS332" s="135" t="str">
        <f t="shared" si="101"/>
        <v xml:space="preserve"> </v>
      </c>
      <c r="AT332" s="135"/>
      <c r="AU332" s="135">
        <v>8.0598504163641866</v>
      </c>
      <c r="AV332" s="135">
        <v>0.57959116959000567</v>
      </c>
      <c r="AW332" s="135">
        <f t="shared" si="102"/>
        <v>7.1910908968390048</v>
      </c>
      <c r="AX332" s="135">
        <v>8.4696832626971368</v>
      </c>
      <c r="AY332" s="135">
        <v>7.6500175700312356</v>
      </c>
      <c r="AZ332" s="135">
        <f t="shared" si="103"/>
        <v>0.81966569266590117</v>
      </c>
      <c r="BA332" s="135" t="str">
        <f t="shared" si="104"/>
        <v xml:space="preserve"> </v>
      </c>
      <c r="BB332" s="135"/>
      <c r="BC332" s="135">
        <v>8.2165068307027767</v>
      </c>
      <c r="BD332" s="135">
        <v>0.13742920569342265</v>
      </c>
      <c r="BE332" s="135">
        <f t="shared" si="105"/>
        <v>1.6725989343779077</v>
      </c>
      <c r="BF332" s="135">
        <v>8.3136839539816201</v>
      </c>
      <c r="BG332" s="135">
        <v>8.119329707423935</v>
      </c>
      <c r="BH332" s="135">
        <f t="shared" si="106"/>
        <v>0.19435424655768507</v>
      </c>
      <c r="BI332" s="135" t="str">
        <f t="shared" si="107"/>
        <v xml:space="preserve"> </v>
      </c>
      <c r="BJ332" s="135"/>
    </row>
    <row r="333" spans="1:62" x14ac:dyDescent="0.25">
      <c r="A333" t="s">
        <v>136</v>
      </c>
      <c r="B333" s="135">
        <v>13.599966067999723</v>
      </c>
      <c r="C333" s="135">
        <v>0.81307794695839264</v>
      </c>
      <c r="D333" s="135">
        <f t="shared" si="90"/>
        <v>5.9785292323010903</v>
      </c>
      <c r="E333" s="135">
        <v>14.174898997927235</v>
      </c>
      <c r="F333" s="135">
        <v>13.02503313807221</v>
      </c>
      <c r="G333" s="135">
        <f t="shared" si="91"/>
        <v>1.1498658598550247</v>
      </c>
      <c r="H333" s="135" t="str">
        <f t="shared" si="92"/>
        <v xml:space="preserve"> </v>
      </c>
      <c r="I333" s="135"/>
      <c r="J333" s="135">
        <v>9.1181354779014256</v>
      </c>
      <c r="K333" s="135">
        <v>0.6749453304100298</v>
      </c>
      <c r="L333" s="135">
        <f t="shared" si="93"/>
        <v>7.4022296778307028</v>
      </c>
      <c r="M333" s="135">
        <v>9.5953938979645415</v>
      </c>
      <c r="N333" s="135">
        <v>8.6408770578383116</v>
      </c>
      <c r="O333" s="135">
        <f t="shared" si="94"/>
        <v>0.95451684012622984</v>
      </c>
      <c r="P333" s="135" t="str">
        <f t="shared" si="95"/>
        <v xml:space="preserve"> </v>
      </c>
      <c r="Q333" s="135"/>
      <c r="R333" s="135">
        <v>9.6359357687113381</v>
      </c>
      <c r="S333" s="135">
        <v>0.29698512557902851</v>
      </c>
      <c r="T333" s="135">
        <f t="shared" si="96"/>
        <v>3.0820579620649111</v>
      </c>
      <c r="U333" s="135">
        <v>9.8459359649197928</v>
      </c>
      <c r="V333" s="135">
        <v>9.4259355725028833</v>
      </c>
      <c r="W333" s="135">
        <f t="shared" si="97"/>
        <v>0.42000039241690956</v>
      </c>
      <c r="X333" s="135" t="str">
        <f t="shared" si="98"/>
        <v xml:space="preserve"> </v>
      </c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  <c r="AI333" s="135"/>
      <c r="AJ333" s="135"/>
      <c r="AK333" s="135"/>
      <c r="AL333" s="135"/>
      <c r="AM333" s="135">
        <v>11.88148150041199</v>
      </c>
      <c r="AN333" s="135">
        <v>0.51567060880234605</v>
      </c>
      <c r="AO333" s="135">
        <f t="shared" si="99"/>
        <v>4.3401204537032285</v>
      </c>
      <c r="AP333" s="135">
        <v>12.246115684754779</v>
      </c>
      <c r="AQ333" s="135">
        <v>11.5168473160692</v>
      </c>
      <c r="AR333" s="135">
        <f t="shared" si="100"/>
        <v>0.7292683686855792</v>
      </c>
      <c r="AS333" s="135" t="str">
        <f t="shared" si="101"/>
        <v xml:space="preserve"> </v>
      </c>
      <c r="AT333" s="135"/>
      <c r="AU333" s="135">
        <v>8.0598504163641866</v>
      </c>
      <c r="AV333" s="135">
        <v>0.57959116959000567</v>
      </c>
      <c r="AW333" s="135">
        <f t="shared" si="102"/>
        <v>7.1910908968390048</v>
      </c>
      <c r="AX333" s="135">
        <v>8.4696832626971368</v>
      </c>
      <c r="AY333" s="135">
        <v>7.6500175700312356</v>
      </c>
      <c r="AZ333" s="135">
        <f t="shared" si="103"/>
        <v>0.81966569266590117</v>
      </c>
      <c r="BA333" s="135" t="str">
        <f t="shared" si="104"/>
        <v xml:space="preserve"> </v>
      </c>
      <c r="BB333" s="135"/>
      <c r="BC333" s="135">
        <v>8.2165068307027767</v>
      </c>
      <c r="BD333" s="135">
        <v>0.13742920569342265</v>
      </c>
      <c r="BE333" s="135">
        <f t="shared" si="105"/>
        <v>1.6725989343779077</v>
      </c>
      <c r="BF333" s="135">
        <v>8.3136839539816201</v>
      </c>
      <c r="BG333" s="135">
        <v>8.119329707423935</v>
      </c>
      <c r="BH333" s="135">
        <f t="shared" si="106"/>
        <v>0.19435424655768507</v>
      </c>
      <c r="BI333" s="135" t="str">
        <f t="shared" si="107"/>
        <v xml:space="preserve"> </v>
      </c>
      <c r="BJ333" s="135"/>
    </row>
    <row r="334" spans="1:62" x14ac:dyDescent="0.25">
      <c r="A334" t="s">
        <v>29</v>
      </c>
      <c r="B334" s="135">
        <v>8.4113528458169604</v>
      </c>
      <c r="C334" s="135">
        <v>0.1633660647659905</v>
      </c>
      <c r="D334" s="135">
        <f t="shared" si="90"/>
        <v>1.9422091518516416</v>
      </c>
      <c r="E334" s="135">
        <v>8.5268700980288585</v>
      </c>
      <c r="F334" s="135">
        <v>8.2958355936050605</v>
      </c>
      <c r="G334" s="135">
        <f t="shared" si="91"/>
        <v>0.23103450442379803</v>
      </c>
      <c r="H334" s="135" t="str">
        <f t="shared" si="92"/>
        <v xml:space="preserve"> </v>
      </c>
      <c r="I334" s="135"/>
      <c r="J334" s="135">
        <v>6.0161984961099408</v>
      </c>
      <c r="K334" s="135">
        <v>0.10557817209036796</v>
      </c>
      <c r="L334" s="135">
        <f t="shared" si="93"/>
        <v>1.7548984156462679</v>
      </c>
      <c r="M334" s="135">
        <v>6.0908535375403225</v>
      </c>
      <c r="N334" s="135">
        <v>5.9415434546795591</v>
      </c>
      <c r="O334" s="135">
        <f t="shared" si="94"/>
        <v>0.14931008286076342</v>
      </c>
      <c r="P334" s="135" t="str">
        <f t="shared" si="95"/>
        <v xml:space="preserve"> </v>
      </c>
      <c r="Q334" s="135"/>
      <c r="R334" s="135">
        <v>5.1495818518700904</v>
      </c>
      <c r="S334" s="135">
        <v>0.12424396925294159</v>
      </c>
      <c r="T334" s="135">
        <f t="shared" si="96"/>
        <v>2.4127001536604751</v>
      </c>
      <c r="U334" s="135">
        <v>5.2374356050503552</v>
      </c>
      <c r="V334" s="135">
        <v>5.0617280986898265</v>
      </c>
      <c r="W334" s="135">
        <f t="shared" si="97"/>
        <v>0.17570750636052868</v>
      </c>
      <c r="X334" s="135" t="str">
        <f t="shared" si="98"/>
        <v xml:space="preserve"> </v>
      </c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  <c r="AI334" s="135"/>
      <c r="AJ334" s="135"/>
      <c r="AK334" s="135"/>
      <c r="AL334" s="135"/>
      <c r="AM334" s="135">
        <v>8.5515013953439833</v>
      </c>
      <c r="AN334" s="135" t="e">
        <v>#DIV/0!</v>
      </c>
      <c r="AO334" s="135" t="e">
        <f t="shared" si="99"/>
        <v>#DIV/0!</v>
      </c>
      <c r="AP334" s="135">
        <v>8.5515013953439833</v>
      </c>
      <c r="AQ334" s="135">
        <v>8.5515013953439833</v>
      </c>
      <c r="AR334" s="135">
        <f t="shared" si="100"/>
        <v>0</v>
      </c>
      <c r="AS334" s="135" t="e">
        <f t="shared" si="101"/>
        <v>#DIV/0!</v>
      </c>
      <c r="AT334" s="135"/>
      <c r="AU334" s="135">
        <v>6.323917949973521</v>
      </c>
      <c r="AV334" s="135" t="e">
        <v>#DIV/0!</v>
      </c>
      <c r="AW334" s="135" t="e">
        <f t="shared" si="102"/>
        <v>#DIV/0!</v>
      </c>
      <c r="AX334" s="135">
        <v>6.323917949973521</v>
      </c>
      <c r="AY334" s="135">
        <v>6.323917949973521</v>
      </c>
      <c r="AZ334" s="135">
        <f t="shared" si="103"/>
        <v>0</v>
      </c>
      <c r="BA334" s="135" t="e">
        <f t="shared" si="104"/>
        <v>#DIV/0!</v>
      </c>
      <c r="BB334" s="135"/>
      <c r="BC334" s="135">
        <v>4.7893044075464921</v>
      </c>
      <c r="BD334" s="135" t="e">
        <v>#DIV/0!</v>
      </c>
      <c r="BE334" s="135" t="e">
        <f t="shared" si="105"/>
        <v>#DIV/0!</v>
      </c>
      <c r="BF334" s="135">
        <v>4.7893044075464921</v>
      </c>
      <c r="BG334" s="135">
        <v>4.7893044075464921</v>
      </c>
      <c r="BH334" s="135">
        <f t="shared" si="106"/>
        <v>0</v>
      </c>
      <c r="BI334" s="135" t="e">
        <f t="shared" si="107"/>
        <v>#DIV/0!</v>
      </c>
      <c r="BJ334" s="135"/>
    </row>
    <row r="335" spans="1:62" x14ac:dyDescent="0.25">
      <c r="A335" t="s">
        <v>127</v>
      </c>
      <c r="B335" s="135">
        <v>8.4113528458169604</v>
      </c>
      <c r="C335" s="135">
        <v>0.1633660647659905</v>
      </c>
      <c r="D335" s="135">
        <f t="shared" si="90"/>
        <v>1.9422091518516416</v>
      </c>
      <c r="E335" s="135">
        <v>8.5268700980288585</v>
      </c>
      <c r="F335" s="135">
        <v>8.2958355936050605</v>
      </c>
      <c r="G335" s="135">
        <f t="shared" si="91"/>
        <v>0.23103450442379803</v>
      </c>
      <c r="H335" s="135" t="str">
        <f t="shared" si="92"/>
        <v xml:space="preserve"> </v>
      </c>
      <c r="I335" s="135"/>
      <c r="J335" s="135">
        <v>6.0161984961099408</v>
      </c>
      <c r="K335" s="135">
        <v>0.10557817209036796</v>
      </c>
      <c r="L335" s="135">
        <f t="shared" si="93"/>
        <v>1.7548984156462679</v>
      </c>
      <c r="M335" s="135">
        <v>6.0908535375403225</v>
      </c>
      <c r="N335" s="135">
        <v>5.9415434546795591</v>
      </c>
      <c r="O335" s="135">
        <f t="shared" si="94"/>
        <v>0.14931008286076342</v>
      </c>
      <c r="P335" s="135" t="str">
        <f t="shared" si="95"/>
        <v xml:space="preserve"> </v>
      </c>
      <c r="Q335" s="135"/>
      <c r="R335" s="135">
        <v>5.1495818518700904</v>
      </c>
      <c r="S335" s="135">
        <v>0.12424396925294159</v>
      </c>
      <c r="T335" s="135">
        <f t="shared" si="96"/>
        <v>2.4127001536604751</v>
      </c>
      <c r="U335" s="135">
        <v>5.2374356050503552</v>
      </c>
      <c r="V335" s="135">
        <v>5.0617280986898265</v>
      </c>
      <c r="W335" s="135">
        <f t="shared" si="97"/>
        <v>0.17570750636052868</v>
      </c>
      <c r="X335" s="135" t="str">
        <f t="shared" si="98"/>
        <v xml:space="preserve"> </v>
      </c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  <c r="AI335" s="135"/>
      <c r="AJ335" s="135"/>
      <c r="AK335" s="135"/>
      <c r="AL335" s="135"/>
      <c r="AM335" s="135">
        <v>8.5515013953439833</v>
      </c>
      <c r="AN335" s="135" t="e">
        <v>#DIV/0!</v>
      </c>
      <c r="AO335" s="135" t="e">
        <f t="shared" si="99"/>
        <v>#DIV/0!</v>
      </c>
      <c r="AP335" s="135">
        <v>8.5515013953439833</v>
      </c>
      <c r="AQ335" s="135">
        <v>8.5515013953439833</v>
      </c>
      <c r="AR335" s="135">
        <f t="shared" si="100"/>
        <v>0</v>
      </c>
      <c r="AS335" s="135" t="e">
        <f t="shared" si="101"/>
        <v>#DIV/0!</v>
      </c>
      <c r="AT335" s="135"/>
      <c r="AU335" s="135">
        <v>6.323917949973521</v>
      </c>
      <c r="AV335" s="135" t="e">
        <v>#DIV/0!</v>
      </c>
      <c r="AW335" s="135" t="e">
        <f t="shared" si="102"/>
        <v>#DIV/0!</v>
      </c>
      <c r="AX335" s="135">
        <v>6.323917949973521</v>
      </c>
      <c r="AY335" s="135">
        <v>6.323917949973521</v>
      </c>
      <c r="AZ335" s="135">
        <f t="shared" si="103"/>
        <v>0</v>
      </c>
      <c r="BA335" s="135" t="e">
        <f t="shared" si="104"/>
        <v>#DIV/0!</v>
      </c>
      <c r="BB335" s="135"/>
      <c r="BC335" s="135">
        <v>4.7893044075464921</v>
      </c>
      <c r="BD335" s="135" t="e">
        <v>#DIV/0!</v>
      </c>
      <c r="BE335" s="135" t="e">
        <f t="shared" si="105"/>
        <v>#DIV/0!</v>
      </c>
      <c r="BF335" s="135">
        <v>4.7893044075464921</v>
      </c>
      <c r="BG335" s="135">
        <v>4.7893044075464921</v>
      </c>
      <c r="BH335" s="135">
        <f t="shared" si="106"/>
        <v>0</v>
      </c>
      <c r="BI335" s="135" t="e">
        <f t="shared" si="107"/>
        <v>#DIV/0!</v>
      </c>
      <c r="BJ335" s="135"/>
    </row>
    <row r="336" spans="1:62" x14ac:dyDescent="0.25">
      <c r="A336" t="s">
        <v>50</v>
      </c>
      <c r="B336" s="135"/>
      <c r="C336" s="135"/>
      <c r="D336" s="135" t="e">
        <f t="shared" si="90"/>
        <v>#DIV/0!</v>
      </c>
      <c r="E336" s="135"/>
      <c r="F336" s="135"/>
      <c r="G336" s="135">
        <f t="shared" si="91"/>
        <v>0</v>
      </c>
      <c r="H336" s="135" t="e">
        <f t="shared" si="92"/>
        <v>#DIV/0!</v>
      </c>
      <c r="I336" s="135"/>
      <c r="J336" s="135"/>
      <c r="K336" s="135"/>
      <c r="L336" s="135" t="e">
        <f t="shared" si="93"/>
        <v>#DIV/0!</v>
      </c>
      <c r="M336" s="135"/>
      <c r="N336" s="135"/>
      <c r="O336" s="135">
        <f t="shared" si="94"/>
        <v>0</v>
      </c>
      <c r="P336" s="135" t="e">
        <f t="shared" si="95"/>
        <v>#DIV/0!</v>
      </c>
      <c r="Q336" s="135"/>
      <c r="R336" s="135"/>
      <c r="S336" s="135"/>
      <c r="T336" s="135" t="e">
        <f t="shared" si="96"/>
        <v>#DIV/0!</v>
      </c>
      <c r="U336" s="135"/>
      <c r="V336" s="135"/>
      <c r="W336" s="135">
        <f t="shared" si="97"/>
        <v>0</v>
      </c>
      <c r="X336" s="135" t="e">
        <f t="shared" si="98"/>
        <v>#DIV/0!</v>
      </c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  <c r="AI336" s="135"/>
      <c r="AJ336" s="135"/>
      <c r="AK336" s="135"/>
      <c r="AL336" s="135"/>
      <c r="AM336" s="135">
        <v>8.5705357073661723</v>
      </c>
      <c r="AN336" s="135" t="e">
        <v>#DIV/0!</v>
      </c>
      <c r="AO336" s="135" t="e">
        <f t="shared" si="99"/>
        <v>#DIV/0!</v>
      </c>
      <c r="AP336" s="135">
        <v>8.5705357073661723</v>
      </c>
      <c r="AQ336" s="135">
        <v>8.5705357073661723</v>
      </c>
      <c r="AR336" s="135">
        <f t="shared" si="100"/>
        <v>0</v>
      </c>
      <c r="AS336" s="135" t="e">
        <f t="shared" si="101"/>
        <v>#DIV/0!</v>
      </c>
      <c r="AT336" s="135"/>
      <c r="AU336" s="135">
        <v>6.401585900455931</v>
      </c>
      <c r="AV336" s="135" t="e">
        <v>#DIV/0!</v>
      </c>
      <c r="AW336" s="135" t="e">
        <f t="shared" si="102"/>
        <v>#DIV/0!</v>
      </c>
      <c r="AX336" s="135">
        <v>6.401585900455931</v>
      </c>
      <c r="AY336" s="135">
        <v>6.401585900455931</v>
      </c>
      <c r="AZ336" s="135">
        <f t="shared" si="103"/>
        <v>0</v>
      </c>
      <c r="BA336" s="135" t="e">
        <f t="shared" si="104"/>
        <v>#DIV/0!</v>
      </c>
      <c r="BB336" s="135"/>
      <c r="BC336" s="135">
        <v>4.6632420848570169</v>
      </c>
      <c r="BD336" s="135" t="e">
        <v>#DIV/0!</v>
      </c>
      <c r="BE336" s="135" t="e">
        <f t="shared" si="105"/>
        <v>#DIV/0!</v>
      </c>
      <c r="BF336" s="135">
        <v>4.6632420848570169</v>
      </c>
      <c r="BG336" s="135">
        <v>4.6632420848570169</v>
      </c>
      <c r="BH336" s="135">
        <f t="shared" si="106"/>
        <v>0</v>
      </c>
      <c r="BI336" s="135" t="e">
        <f t="shared" si="107"/>
        <v>#DIV/0!</v>
      </c>
      <c r="BJ336" s="135"/>
    </row>
    <row r="337" spans="1:62" x14ac:dyDescent="0.25">
      <c r="A337" t="s">
        <v>127</v>
      </c>
      <c r="B337" s="135"/>
      <c r="C337" s="135"/>
      <c r="D337" s="135" t="e">
        <f t="shared" si="90"/>
        <v>#DIV/0!</v>
      </c>
      <c r="E337" s="135"/>
      <c r="F337" s="135"/>
      <c r="G337" s="135">
        <f t="shared" si="91"/>
        <v>0</v>
      </c>
      <c r="H337" s="135" t="e">
        <f t="shared" si="92"/>
        <v>#DIV/0!</v>
      </c>
      <c r="I337" s="135"/>
      <c r="J337" s="135"/>
      <c r="K337" s="135"/>
      <c r="L337" s="135" t="e">
        <f t="shared" si="93"/>
        <v>#DIV/0!</v>
      </c>
      <c r="M337" s="135"/>
      <c r="N337" s="135"/>
      <c r="O337" s="135">
        <f t="shared" si="94"/>
        <v>0</v>
      </c>
      <c r="P337" s="135" t="e">
        <f t="shared" si="95"/>
        <v>#DIV/0!</v>
      </c>
      <c r="Q337" s="135"/>
      <c r="R337" s="135"/>
      <c r="S337" s="135"/>
      <c r="T337" s="135" t="e">
        <f t="shared" si="96"/>
        <v>#DIV/0!</v>
      </c>
      <c r="U337" s="135"/>
      <c r="V337" s="135"/>
      <c r="W337" s="135">
        <f t="shared" si="97"/>
        <v>0</v>
      </c>
      <c r="X337" s="135" t="e">
        <f t="shared" si="98"/>
        <v>#DIV/0!</v>
      </c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  <c r="AI337" s="135"/>
      <c r="AJ337" s="135"/>
      <c r="AK337" s="135"/>
      <c r="AL337" s="135"/>
      <c r="AM337" s="135">
        <v>8.5705357073661723</v>
      </c>
      <c r="AN337" s="135" t="e">
        <v>#DIV/0!</v>
      </c>
      <c r="AO337" s="135" t="e">
        <f t="shared" si="99"/>
        <v>#DIV/0!</v>
      </c>
      <c r="AP337" s="135">
        <v>8.5705357073661723</v>
      </c>
      <c r="AQ337" s="135">
        <v>8.5705357073661723</v>
      </c>
      <c r="AR337" s="135">
        <f t="shared" si="100"/>
        <v>0</v>
      </c>
      <c r="AS337" s="135" t="e">
        <f t="shared" si="101"/>
        <v>#DIV/0!</v>
      </c>
      <c r="AT337" s="135"/>
      <c r="AU337" s="135">
        <v>6.401585900455931</v>
      </c>
      <c r="AV337" s="135" t="e">
        <v>#DIV/0!</v>
      </c>
      <c r="AW337" s="135" t="e">
        <f t="shared" si="102"/>
        <v>#DIV/0!</v>
      </c>
      <c r="AX337" s="135">
        <v>6.401585900455931</v>
      </c>
      <c r="AY337" s="135">
        <v>6.401585900455931</v>
      </c>
      <c r="AZ337" s="135">
        <f t="shared" si="103"/>
        <v>0</v>
      </c>
      <c r="BA337" s="135" t="e">
        <f t="shared" si="104"/>
        <v>#DIV/0!</v>
      </c>
      <c r="BB337" s="135"/>
      <c r="BC337" s="135">
        <v>4.6632420848570169</v>
      </c>
      <c r="BD337" s="135" t="e">
        <v>#DIV/0!</v>
      </c>
      <c r="BE337" s="135" t="e">
        <f t="shared" si="105"/>
        <v>#DIV/0!</v>
      </c>
      <c r="BF337" s="135">
        <v>4.6632420848570169</v>
      </c>
      <c r="BG337" s="135">
        <v>4.6632420848570169</v>
      </c>
      <c r="BH337" s="135">
        <f t="shared" si="106"/>
        <v>0</v>
      </c>
      <c r="BI337" s="135" t="e">
        <f t="shared" si="107"/>
        <v>#DIV/0!</v>
      </c>
      <c r="BJ337" s="135"/>
    </row>
    <row r="338" spans="1:62" x14ac:dyDescent="0.25">
      <c r="A338" t="s">
        <v>57</v>
      </c>
      <c r="B338" s="135"/>
      <c r="C338" s="135"/>
      <c r="D338" s="135" t="e">
        <f t="shared" si="90"/>
        <v>#DIV/0!</v>
      </c>
      <c r="E338" s="135"/>
      <c r="F338" s="135"/>
      <c r="G338" s="135">
        <f t="shared" si="91"/>
        <v>0</v>
      </c>
      <c r="H338" s="135" t="e">
        <f t="shared" si="92"/>
        <v>#DIV/0!</v>
      </c>
      <c r="I338" s="135"/>
      <c r="J338" s="135"/>
      <c r="K338" s="135"/>
      <c r="L338" s="135" t="e">
        <f t="shared" si="93"/>
        <v>#DIV/0!</v>
      </c>
      <c r="M338" s="135"/>
      <c r="N338" s="135"/>
      <c r="O338" s="135">
        <f t="shared" si="94"/>
        <v>0</v>
      </c>
      <c r="P338" s="135" t="e">
        <f t="shared" si="95"/>
        <v>#DIV/0!</v>
      </c>
      <c r="Q338" s="135"/>
      <c r="R338" s="135"/>
      <c r="S338" s="135"/>
      <c r="T338" s="135" t="e">
        <f t="shared" si="96"/>
        <v>#DIV/0!</v>
      </c>
      <c r="U338" s="135"/>
      <c r="V338" s="135"/>
      <c r="W338" s="135">
        <f t="shared" si="97"/>
        <v>0</v>
      </c>
      <c r="X338" s="135" t="e">
        <f t="shared" si="98"/>
        <v>#DIV/0!</v>
      </c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  <c r="AI338" s="135"/>
      <c r="AJ338" s="135"/>
      <c r="AK338" s="135"/>
      <c r="AL338" s="135"/>
      <c r="AM338" s="135">
        <v>11.934462618803041</v>
      </c>
      <c r="AN338" s="135">
        <v>1.7250767445762016</v>
      </c>
      <c r="AO338" s="135">
        <f t="shared" si="99"/>
        <v>14.454582495053447</v>
      </c>
      <c r="AP338" s="135">
        <v>13.154276082960079</v>
      </c>
      <c r="AQ338" s="135">
        <v>10.714649154646002</v>
      </c>
      <c r="AR338" s="135">
        <f t="shared" si="100"/>
        <v>2.4396269283140768</v>
      </c>
      <c r="AS338" s="135" t="str">
        <f t="shared" si="101"/>
        <v xml:space="preserve"> </v>
      </c>
      <c r="AT338" s="135"/>
      <c r="AU338" s="135">
        <v>8.3178856373376373</v>
      </c>
      <c r="AV338" s="135">
        <v>1.3905490377861773</v>
      </c>
      <c r="AW338" s="135">
        <f t="shared" si="102"/>
        <v>16.717578221371891</v>
      </c>
      <c r="AX338" s="135">
        <v>9.3011522915286751</v>
      </c>
      <c r="AY338" s="135">
        <v>7.3346189831465995</v>
      </c>
      <c r="AZ338" s="135">
        <f t="shared" si="103"/>
        <v>1.9665333083820755</v>
      </c>
      <c r="BA338" s="135" t="str">
        <f t="shared" si="104"/>
        <v xml:space="preserve"> </v>
      </c>
      <c r="BB338" s="135"/>
      <c r="BC338" s="135">
        <v>7.7756405101506179</v>
      </c>
      <c r="BD338" s="135">
        <v>0.71923456959852683</v>
      </c>
      <c r="BE338" s="135">
        <f t="shared" si="105"/>
        <v>9.2498433879448339</v>
      </c>
      <c r="BF338" s="135">
        <v>8.284216151577521</v>
      </c>
      <c r="BG338" s="135">
        <v>7.2670648687237147</v>
      </c>
      <c r="BH338" s="135">
        <f t="shared" si="106"/>
        <v>1.0171512828538063</v>
      </c>
      <c r="BI338" s="135" t="str">
        <f t="shared" si="107"/>
        <v xml:space="preserve"> </v>
      </c>
      <c r="BJ338" s="135"/>
    </row>
    <row r="339" spans="1:62" x14ac:dyDescent="0.25">
      <c r="A339" t="s">
        <v>88</v>
      </c>
      <c r="B339" s="135"/>
      <c r="C339" s="135"/>
      <c r="D339" s="135" t="e">
        <f t="shared" si="90"/>
        <v>#DIV/0!</v>
      </c>
      <c r="E339" s="135"/>
      <c r="F339" s="135"/>
      <c r="G339" s="135">
        <f t="shared" si="91"/>
        <v>0</v>
      </c>
      <c r="H339" s="135" t="e">
        <f t="shared" si="92"/>
        <v>#DIV/0!</v>
      </c>
      <c r="I339" s="135"/>
      <c r="J339" s="135"/>
      <c r="K339" s="135"/>
      <c r="L339" s="135" t="e">
        <f t="shared" si="93"/>
        <v>#DIV/0!</v>
      </c>
      <c r="M339" s="135"/>
      <c r="N339" s="135"/>
      <c r="O339" s="135">
        <f t="shared" si="94"/>
        <v>0</v>
      </c>
      <c r="P339" s="135" t="e">
        <f t="shared" si="95"/>
        <v>#DIV/0!</v>
      </c>
      <c r="Q339" s="135"/>
      <c r="R339" s="135"/>
      <c r="S339" s="135"/>
      <c r="T339" s="135" t="e">
        <f t="shared" si="96"/>
        <v>#DIV/0!</v>
      </c>
      <c r="U339" s="135"/>
      <c r="V339" s="135"/>
      <c r="W339" s="135">
        <f t="shared" si="97"/>
        <v>0</v>
      </c>
      <c r="X339" s="135" t="e">
        <f t="shared" si="98"/>
        <v>#DIV/0!</v>
      </c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  <c r="AI339" s="135"/>
      <c r="AJ339" s="135"/>
      <c r="AK339" s="135"/>
      <c r="AL339" s="135"/>
      <c r="AM339" s="135">
        <v>11.934462618803041</v>
      </c>
      <c r="AN339" s="135">
        <v>1.7250767445762016</v>
      </c>
      <c r="AO339" s="135">
        <f t="shared" si="99"/>
        <v>14.454582495053447</v>
      </c>
      <c r="AP339" s="135">
        <v>13.154276082960079</v>
      </c>
      <c r="AQ339" s="135">
        <v>10.714649154646002</v>
      </c>
      <c r="AR339" s="135">
        <f t="shared" si="100"/>
        <v>2.4396269283140768</v>
      </c>
      <c r="AS339" s="135" t="str">
        <f t="shared" si="101"/>
        <v xml:space="preserve"> </v>
      </c>
      <c r="AT339" s="135"/>
      <c r="AU339" s="135">
        <v>8.3178856373376373</v>
      </c>
      <c r="AV339" s="135">
        <v>1.3905490377861773</v>
      </c>
      <c r="AW339" s="135">
        <f t="shared" si="102"/>
        <v>16.717578221371891</v>
      </c>
      <c r="AX339" s="135">
        <v>9.3011522915286751</v>
      </c>
      <c r="AY339" s="135">
        <v>7.3346189831465995</v>
      </c>
      <c r="AZ339" s="135">
        <f t="shared" si="103"/>
        <v>1.9665333083820755</v>
      </c>
      <c r="BA339" s="135" t="str">
        <f t="shared" si="104"/>
        <v xml:space="preserve"> </v>
      </c>
      <c r="BB339" s="135"/>
      <c r="BC339" s="135">
        <v>7.7756405101506179</v>
      </c>
      <c r="BD339" s="135">
        <v>0.71923456959852683</v>
      </c>
      <c r="BE339" s="135">
        <f t="shared" si="105"/>
        <v>9.2498433879448339</v>
      </c>
      <c r="BF339" s="135">
        <v>8.284216151577521</v>
      </c>
      <c r="BG339" s="135">
        <v>7.2670648687237147</v>
      </c>
      <c r="BH339" s="135">
        <f t="shared" si="106"/>
        <v>1.0171512828538063</v>
      </c>
      <c r="BI339" s="135" t="str">
        <f t="shared" si="107"/>
        <v xml:space="preserve"> </v>
      </c>
      <c r="BJ339" s="135"/>
    </row>
    <row r="340" spans="1:62" x14ac:dyDescent="0.25">
      <c r="A340" t="s">
        <v>55</v>
      </c>
      <c r="B340" s="135"/>
      <c r="C340" s="135"/>
      <c r="D340" s="135" t="e">
        <f t="shared" si="90"/>
        <v>#DIV/0!</v>
      </c>
      <c r="E340" s="135"/>
      <c r="F340" s="135"/>
      <c r="G340" s="135">
        <f t="shared" si="91"/>
        <v>0</v>
      </c>
      <c r="H340" s="135" t="e">
        <f t="shared" si="92"/>
        <v>#DIV/0!</v>
      </c>
      <c r="I340" s="135"/>
      <c r="J340" s="135"/>
      <c r="K340" s="135"/>
      <c r="L340" s="135" t="e">
        <f t="shared" si="93"/>
        <v>#DIV/0!</v>
      </c>
      <c r="M340" s="135"/>
      <c r="N340" s="135"/>
      <c r="O340" s="135">
        <f t="shared" si="94"/>
        <v>0</v>
      </c>
      <c r="P340" s="135" t="e">
        <f t="shared" si="95"/>
        <v>#DIV/0!</v>
      </c>
      <c r="Q340" s="135"/>
      <c r="R340" s="135"/>
      <c r="S340" s="135"/>
      <c r="T340" s="135" t="e">
        <f t="shared" si="96"/>
        <v>#DIV/0!</v>
      </c>
      <c r="U340" s="135"/>
      <c r="V340" s="135"/>
      <c r="W340" s="135">
        <f t="shared" si="97"/>
        <v>0</v>
      </c>
      <c r="X340" s="135" t="e">
        <f t="shared" si="98"/>
        <v>#DIV/0!</v>
      </c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  <c r="AI340" s="135"/>
      <c r="AJ340" s="135"/>
      <c r="AK340" s="135"/>
      <c r="AL340" s="135"/>
      <c r="AM340" s="135">
        <v>7.5515550543492402</v>
      </c>
      <c r="AN340" s="135">
        <v>8.7535545406956614E-2</v>
      </c>
      <c r="AO340" s="135">
        <f t="shared" si="99"/>
        <v>1.1591724456347758</v>
      </c>
      <c r="AP340" s="135">
        <v>7.6134520321014394</v>
      </c>
      <c r="AQ340" s="135">
        <v>7.4896580765970402</v>
      </c>
      <c r="AR340" s="135">
        <f t="shared" si="100"/>
        <v>0.1237939555043992</v>
      </c>
      <c r="AS340" s="135" t="str">
        <f t="shared" si="101"/>
        <v xml:space="preserve"> </v>
      </c>
      <c r="AT340" s="135"/>
      <c r="AU340" s="135">
        <v>4.4371815630681661</v>
      </c>
      <c r="AV340" s="135">
        <v>0.13343708615126978</v>
      </c>
      <c r="AW340" s="135">
        <f t="shared" si="102"/>
        <v>3.0072487288305236</v>
      </c>
      <c r="AX340" s="135">
        <v>4.5315358315475169</v>
      </c>
      <c r="AY340" s="135">
        <v>4.3428272945888153</v>
      </c>
      <c r="AZ340" s="135">
        <f t="shared" si="103"/>
        <v>0.1887085369587016</v>
      </c>
      <c r="BA340" s="135" t="str">
        <f t="shared" si="104"/>
        <v xml:space="preserve"> </v>
      </c>
      <c r="BB340" s="135"/>
      <c r="BC340" s="135">
        <v>6.6959030062543068</v>
      </c>
      <c r="BD340" s="135">
        <v>9.8688312600077321E-2</v>
      </c>
      <c r="BE340" s="135">
        <f t="shared" si="105"/>
        <v>1.4738611432677196</v>
      </c>
      <c r="BF340" s="135">
        <v>6.7656861813176805</v>
      </c>
      <c r="BG340" s="135">
        <v>6.6261198311909331</v>
      </c>
      <c r="BH340" s="135">
        <f t="shared" si="106"/>
        <v>0.13956635012674745</v>
      </c>
      <c r="BI340" s="135" t="str">
        <f t="shared" si="107"/>
        <v xml:space="preserve"> </v>
      </c>
      <c r="BJ340" s="135"/>
    </row>
    <row r="341" spans="1:62" x14ac:dyDescent="0.25">
      <c r="A341" t="s">
        <v>136</v>
      </c>
      <c r="B341" s="135"/>
      <c r="C341" s="135"/>
      <c r="D341" s="135" t="e">
        <f t="shared" si="90"/>
        <v>#DIV/0!</v>
      </c>
      <c r="E341" s="135"/>
      <c r="F341" s="135"/>
      <c r="G341" s="135">
        <f t="shared" si="91"/>
        <v>0</v>
      </c>
      <c r="H341" s="135" t="e">
        <f t="shared" si="92"/>
        <v>#DIV/0!</v>
      </c>
      <c r="I341" s="135"/>
      <c r="J341" s="135"/>
      <c r="K341" s="135"/>
      <c r="L341" s="135" t="e">
        <f t="shared" si="93"/>
        <v>#DIV/0!</v>
      </c>
      <c r="M341" s="135"/>
      <c r="N341" s="135"/>
      <c r="O341" s="135">
        <f t="shared" si="94"/>
        <v>0</v>
      </c>
      <c r="P341" s="135" t="e">
        <f t="shared" si="95"/>
        <v>#DIV/0!</v>
      </c>
      <c r="Q341" s="135"/>
      <c r="R341" s="135"/>
      <c r="S341" s="135"/>
      <c r="T341" s="135" t="e">
        <f t="shared" si="96"/>
        <v>#DIV/0!</v>
      </c>
      <c r="U341" s="135"/>
      <c r="V341" s="135"/>
      <c r="W341" s="135">
        <f t="shared" si="97"/>
        <v>0</v>
      </c>
      <c r="X341" s="135" t="e">
        <f t="shared" si="98"/>
        <v>#DIV/0!</v>
      </c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  <c r="AI341" s="135"/>
      <c r="AJ341" s="135"/>
      <c r="AK341" s="135"/>
      <c r="AL341" s="135"/>
      <c r="AM341" s="135">
        <v>7.5515550543492402</v>
      </c>
      <c r="AN341" s="135">
        <v>8.7535545406956614E-2</v>
      </c>
      <c r="AO341" s="135">
        <f t="shared" si="99"/>
        <v>1.1591724456347758</v>
      </c>
      <c r="AP341" s="135">
        <v>7.6134520321014394</v>
      </c>
      <c r="AQ341" s="135">
        <v>7.4896580765970402</v>
      </c>
      <c r="AR341" s="135">
        <f t="shared" si="100"/>
        <v>0.1237939555043992</v>
      </c>
      <c r="AS341" s="135" t="str">
        <f t="shared" si="101"/>
        <v xml:space="preserve"> </v>
      </c>
      <c r="AT341" s="135"/>
      <c r="AU341" s="135">
        <v>4.4371815630681661</v>
      </c>
      <c r="AV341" s="135">
        <v>0.13343708615126978</v>
      </c>
      <c r="AW341" s="135">
        <f t="shared" si="102"/>
        <v>3.0072487288305236</v>
      </c>
      <c r="AX341" s="135">
        <v>4.5315358315475169</v>
      </c>
      <c r="AY341" s="135">
        <v>4.3428272945888153</v>
      </c>
      <c r="AZ341" s="135">
        <f t="shared" si="103"/>
        <v>0.1887085369587016</v>
      </c>
      <c r="BA341" s="135" t="str">
        <f t="shared" si="104"/>
        <v xml:space="preserve"> </v>
      </c>
      <c r="BB341" s="135"/>
      <c r="BC341" s="135">
        <v>6.6959030062543068</v>
      </c>
      <c r="BD341" s="135">
        <v>9.8688312600077321E-2</v>
      </c>
      <c r="BE341" s="135">
        <f t="shared" si="105"/>
        <v>1.4738611432677196</v>
      </c>
      <c r="BF341" s="135">
        <v>6.7656861813176805</v>
      </c>
      <c r="BG341" s="135">
        <v>6.6261198311909331</v>
      </c>
      <c r="BH341" s="135">
        <f t="shared" si="106"/>
        <v>0.13956635012674745</v>
      </c>
      <c r="BI341" s="135" t="str">
        <f t="shared" si="107"/>
        <v xml:space="preserve"> </v>
      </c>
      <c r="BJ341" s="135"/>
    </row>
    <row r="342" spans="1:62" x14ac:dyDescent="0.25">
      <c r="A342" t="s">
        <v>64</v>
      </c>
      <c r="B342" s="135"/>
      <c r="C342" s="135"/>
      <c r="D342" s="135" t="e">
        <f t="shared" si="90"/>
        <v>#DIV/0!</v>
      </c>
      <c r="E342" s="135"/>
      <c r="F342" s="135"/>
      <c r="G342" s="135">
        <f t="shared" si="91"/>
        <v>0</v>
      </c>
      <c r="H342" s="135" t="e">
        <f t="shared" si="92"/>
        <v>#DIV/0!</v>
      </c>
      <c r="I342" s="135"/>
      <c r="J342" s="135"/>
      <c r="K342" s="135"/>
      <c r="L342" s="135" t="e">
        <f t="shared" si="93"/>
        <v>#DIV/0!</v>
      </c>
      <c r="M342" s="135"/>
      <c r="N342" s="135"/>
      <c r="O342" s="135">
        <f t="shared" si="94"/>
        <v>0</v>
      </c>
      <c r="P342" s="135" t="e">
        <f t="shared" si="95"/>
        <v>#DIV/0!</v>
      </c>
      <c r="Q342" s="135"/>
      <c r="R342" s="135"/>
      <c r="S342" s="135"/>
      <c r="T342" s="135" t="e">
        <f t="shared" si="96"/>
        <v>#DIV/0!</v>
      </c>
      <c r="U342" s="135"/>
      <c r="V342" s="135"/>
      <c r="W342" s="135">
        <f t="shared" si="97"/>
        <v>0</v>
      </c>
      <c r="X342" s="135" t="e">
        <f t="shared" si="98"/>
        <v>#DIV/0!</v>
      </c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  <c r="AI342" s="135"/>
      <c r="AJ342" s="135"/>
      <c r="AK342" s="135"/>
      <c r="AL342" s="135"/>
      <c r="AM342" s="135">
        <v>16.63292999029337</v>
      </c>
      <c r="AN342" s="135">
        <v>5.5365334389512362E-2</v>
      </c>
      <c r="AO342" s="135">
        <f t="shared" si="99"/>
        <v>0.33286579347007661</v>
      </c>
      <c r="AP342" s="135">
        <v>16.67207919368219</v>
      </c>
      <c r="AQ342" s="135">
        <v>16.593780786904549</v>
      </c>
      <c r="AR342" s="135">
        <f t="shared" si="100"/>
        <v>7.8298406777641105E-2</v>
      </c>
      <c r="AS342" s="135" t="str">
        <f t="shared" si="101"/>
        <v xml:space="preserve"> </v>
      </c>
      <c r="AT342" s="135"/>
      <c r="AU342" s="135">
        <v>10.657982826904748</v>
      </c>
      <c r="AV342" s="135">
        <v>0.38809311891195081</v>
      </c>
      <c r="AW342" s="135">
        <f t="shared" si="102"/>
        <v>3.6413374389406798</v>
      </c>
      <c r="AX342" s="135">
        <v>10.93240610301924</v>
      </c>
      <c r="AY342" s="135">
        <v>10.383559550790256</v>
      </c>
      <c r="AZ342" s="135">
        <f t="shared" si="103"/>
        <v>0.5488465522289836</v>
      </c>
      <c r="BA342" s="135" t="str">
        <f t="shared" si="104"/>
        <v xml:space="preserve"> </v>
      </c>
      <c r="BB342" s="135"/>
      <c r="BC342" s="135">
        <v>12.846136401285538</v>
      </c>
      <c r="BD342" s="135">
        <v>0.71536473672534862</v>
      </c>
      <c r="BE342" s="135">
        <f t="shared" si="105"/>
        <v>5.5687150936195939</v>
      </c>
      <c r="BF342" s="135">
        <v>13.351975657645731</v>
      </c>
      <c r="BG342" s="135">
        <v>12.340297144925346</v>
      </c>
      <c r="BH342" s="135">
        <f t="shared" si="106"/>
        <v>1.0116785127203851</v>
      </c>
      <c r="BI342" s="135" t="str">
        <f t="shared" si="107"/>
        <v xml:space="preserve"> </v>
      </c>
      <c r="BJ342" s="135"/>
    </row>
    <row r="343" spans="1:62" x14ac:dyDescent="0.25">
      <c r="A343" t="s">
        <v>138</v>
      </c>
      <c r="B343" s="135"/>
      <c r="C343" s="135"/>
      <c r="D343" s="135" t="e">
        <f t="shared" si="90"/>
        <v>#DIV/0!</v>
      </c>
      <c r="E343" s="135"/>
      <c r="F343" s="135"/>
      <c r="G343" s="135">
        <f t="shared" si="91"/>
        <v>0</v>
      </c>
      <c r="H343" s="135" t="e">
        <f t="shared" si="92"/>
        <v>#DIV/0!</v>
      </c>
      <c r="I343" s="135"/>
      <c r="J343" s="135"/>
      <c r="K343" s="135"/>
      <c r="L343" s="135" t="e">
        <f t="shared" si="93"/>
        <v>#DIV/0!</v>
      </c>
      <c r="M343" s="135"/>
      <c r="N343" s="135"/>
      <c r="O343" s="135">
        <f t="shared" si="94"/>
        <v>0</v>
      </c>
      <c r="P343" s="135" t="e">
        <f t="shared" si="95"/>
        <v>#DIV/0!</v>
      </c>
      <c r="Q343" s="135"/>
      <c r="R343" s="135"/>
      <c r="S343" s="135"/>
      <c r="T343" s="135" t="e">
        <f t="shared" si="96"/>
        <v>#DIV/0!</v>
      </c>
      <c r="U343" s="135"/>
      <c r="V343" s="135"/>
      <c r="W343" s="135">
        <f t="shared" si="97"/>
        <v>0</v>
      </c>
      <c r="X343" s="135" t="e">
        <f t="shared" si="98"/>
        <v>#DIV/0!</v>
      </c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  <c r="AI343" s="135"/>
      <c r="AJ343" s="135"/>
      <c r="AK343" s="135"/>
      <c r="AL343" s="135"/>
      <c r="AM343" s="135">
        <v>16.63292999029337</v>
      </c>
      <c r="AN343" s="135">
        <v>5.5365334389512362E-2</v>
      </c>
      <c r="AO343" s="135">
        <f t="shared" si="99"/>
        <v>0.33286579347007661</v>
      </c>
      <c r="AP343" s="135">
        <v>16.67207919368219</v>
      </c>
      <c r="AQ343" s="135">
        <v>16.593780786904549</v>
      </c>
      <c r="AR343" s="135">
        <f t="shared" si="100"/>
        <v>7.8298406777641105E-2</v>
      </c>
      <c r="AS343" s="135" t="str">
        <f t="shared" si="101"/>
        <v xml:space="preserve"> </v>
      </c>
      <c r="AT343" s="135"/>
      <c r="AU343" s="135">
        <v>10.657982826904748</v>
      </c>
      <c r="AV343" s="135">
        <v>0.38809311891195081</v>
      </c>
      <c r="AW343" s="135">
        <f t="shared" si="102"/>
        <v>3.6413374389406798</v>
      </c>
      <c r="AX343" s="135">
        <v>10.93240610301924</v>
      </c>
      <c r="AY343" s="135">
        <v>10.383559550790256</v>
      </c>
      <c r="AZ343" s="135">
        <f t="shared" si="103"/>
        <v>0.5488465522289836</v>
      </c>
      <c r="BA343" s="135" t="str">
        <f t="shared" si="104"/>
        <v xml:space="preserve"> </v>
      </c>
      <c r="BB343" s="135"/>
      <c r="BC343" s="135">
        <v>12.846136401285538</v>
      </c>
      <c r="BD343" s="135">
        <v>0.71536473672534862</v>
      </c>
      <c r="BE343" s="135">
        <f t="shared" si="105"/>
        <v>5.5687150936195939</v>
      </c>
      <c r="BF343" s="135">
        <v>13.351975657645731</v>
      </c>
      <c r="BG343" s="135">
        <v>12.340297144925346</v>
      </c>
      <c r="BH343" s="135">
        <f t="shared" si="106"/>
        <v>1.0116785127203851</v>
      </c>
      <c r="BI343" s="135" t="str">
        <f t="shared" si="107"/>
        <v xml:space="preserve"> </v>
      </c>
      <c r="BJ343" s="135"/>
    </row>
    <row r="344" spans="1:62" x14ac:dyDescent="0.25">
      <c r="A344" t="s">
        <v>61</v>
      </c>
      <c r="B344" s="135"/>
      <c r="C344" s="135"/>
      <c r="D344" s="135" t="e">
        <f t="shared" si="90"/>
        <v>#DIV/0!</v>
      </c>
      <c r="E344" s="135"/>
      <c r="F344" s="135"/>
      <c r="G344" s="135">
        <f t="shared" si="91"/>
        <v>0</v>
      </c>
      <c r="H344" s="135" t="e">
        <f t="shared" si="92"/>
        <v>#DIV/0!</v>
      </c>
      <c r="I344" s="135"/>
      <c r="J344" s="135"/>
      <c r="K344" s="135"/>
      <c r="L344" s="135" t="e">
        <f t="shared" si="93"/>
        <v>#DIV/0!</v>
      </c>
      <c r="M344" s="135"/>
      <c r="N344" s="135"/>
      <c r="O344" s="135">
        <f t="shared" si="94"/>
        <v>0</v>
      </c>
      <c r="P344" s="135" t="e">
        <f t="shared" si="95"/>
        <v>#DIV/0!</v>
      </c>
      <c r="Q344" s="135"/>
      <c r="R344" s="135"/>
      <c r="S344" s="135"/>
      <c r="T344" s="135" t="e">
        <f t="shared" si="96"/>
        <v>#DIV/0!</v>
      </c>
      <c r="U344" s="135"/>
      <c r="V344" s="135"/>
      <c r="W344" s="135">
        <f t="shared" si="97"/>
        <v>0</v>
      </c>
      <c r="X344" s="135" t="e">
        <f t="shared" si="98"/>
        <v>#DIV/0!</v>
      </c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  <c r="AI344" s="135"/>
      <c r="AJ344" s="135"/>
      <c r="AK344" s="135"/>
      <c r="AL344" s="135"/>
      <c r="AM344" s="135">
        <v>0.24344648876798292</v>
      </c>
      <c r="AN344" s="135">
        <v>9.6555728003529587E-2</v>
      </c>
      <c r="AO344" s="135">
        <f t="shared" si="99"/>
        <v>39.661992453525251</v>
      </c>
      <c r="AP344" s="135">
        <v>0.3117216988016826</v>
      </c>
      <c r="AQ344" s="135">
        <v>0.17517127873428323</v>
      </c>
      <c r="AR344" s="135">
        <f t="shared" si="100"/>
        <v>0.13655042006739937</v>
      </c>
      <c r="AS344" s="135" t="str">
        <f t="shared" si="101"/>
        <v>yes</v>
      </c>
      <c r="AT344" s="135"/>
      <c r="AU344" s="135">
        <v>6.4703357410793194E-2</v>
      </c>
      <c r="AV344" s="135">
        <v>5.3154152835049644E-2</v>
      </c>
      <c r="AW344" s="135">
        <f t="shared" si="102"/>
        <v>82.150532773099926</v>
      </c>
      <c r="AX344" s="135">
        <v>0.10228901932868296</v>
      </c>
      <c r="AY344" s="135">
        <v>2.7117695492903417E-2</v>
      </c>
      <c r="AZ344" s="135">
        <f t="shared" si="103"/>
        <v>7.5171323835779541E-2</v>
      </c>
      <c r="BA344" s="135" t="str">
        <f t="shared" si="104"/>
        <v>yes</v>
      </c>
      <c r="BB344" s="135"/>
      <c r="BC344" s="135">
        <v>0.38429773241795784</v>
      </c>
      <c r="BD344" s="135">
        <v>0.32187624380294572</v>
      </c>
      <c r="BE344" s="135">
        <f t="shared" si="105"/>
        <v>83.756997934319514</v>
      </c>
      <c r="BF344" s="135">
        <v>0.61189860711387523</v>
      </c>
      <c r="BG344" s="135">
        <v>0.15669685772204045</v>
      </c>
      <c r="BH344" s="135">
        <f t="shared" si="106"/>
        <v>0.45520174939183478</v>
      </c>
      <c r="BI344" s="135" t="str">
        <f t="shared" si="107"/>
        <v>yes</v>
      </c>
      <c r="BJ344" s="135"/>
    </row>
    <row r="345" spans="1:62" x14ac:dyDescent="0.25">
      <c r="A345" t="s">
        <v>124</v>
      </c>
      <c r="B345" s="135"/>
      <c r="C345" s="135"/>
      <c r="D345" s="135" t="e">
        <f t="shared" si="90"/>
        <v>#DIV/0!</v>
      </c>
      <c r="E345" s="135"/>
      <c r="F345" s="135"/>
      <c r="G345" s="135">
        <f t="shared" si="91"/>
        <v>0</v>
      </c>
      <c r="H345" s="135" t="e">
        <f t="shared" si="92"/>
        <v>#DIV/0!</v>
      </c>
      <c r="I345" s="135"/>
      <c r="J345" s="135"/>
      <c r="K345" s="135"/>
      <c r="L345" s="135" t="e">
        <f t="shared" si="93"/>
        <v>#DIV/0!</v>
      </c>
      <c r="M345" s="135"/>
      <c r="N345" s="135"/>
      <c r="O345" s="135">
        <f t="shared" si="94"/>
        <v>0</v>
      </c>
      <c r="P345" s="135" t="e">
        <f t="shared" si="95"/>
        <v>#DIV/0!</v>
      </c>
      <c r="Q345" s="135"/>
      <c r="R345" s="135"/>
      <c r="S345" s="135"/>
      <c r="T345" s="135" t="e">
        <f t="shared" si="96"/>
        <v>#DIV/0!</v>
      </c>
      <c r="U345" s="135"/>
      <c r="V345" s="135"/>
      <c r="W345" s="135">
        <f t="shared" si="97"/>
        <v>0</v>
      </c>
      <c r="X345" s="135" t="e">
        <f t="shared" si="98"/>
        <v>#DIV/0!</v>
      </c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  <c r="AI345" s="135"/>
      <c r="AJ345" s="135"/>
      <c r="AK345" s="135"/>
      <c r="AL345" s="135"/>
      <c r="AM345" s="135">
        <v>0.24344648876798292</v>
      </c>
      <c r="AN345" s="135">
        <v>9.6555728003529587E-2</v>
      </c>
      <c r="AO345" s="135">
        <f t="shared" si="99"/>
        <v>39.661992453525251</v>
      </c>
      <c r="AP345" s="135">
        <v>0.3117216988016826</v>
      </c>
      <c r="AQ345" s="135">
        <v>0.17517127873428323</v>
      </c>
      <c r="AR345" s="135">
        <f t="shared" si="100"/>
        <v>0.13655042006739937</v>
      </c>
      <c r="AS345" s="135" t="str">
        <f t="shared" si="101"/>
        <v>yes</v>
      </c>
      <c r="AT345" s="135"/>
      <c r="AU345" s="135">
        <v>6.4703357410793194E-2</v>
      </c>
      <c r="AV345" s="135">
        <v>5.3154152835049644E-2</v>
      </c>
      <c r="AW345" s="135">
        <f t="shared" si="102"/>
        <v>82.150532773099926</v>
      </c>
      <c r="AX345" s="135">
        <v>0.10228901932868296</v>
      </c>
      <c r="AY345" s="135">
        <v>2.7117695492903417E-2</v>
      </c>
      <c r="AZ345" s="135">
        <f t="shared" si="103"/>
        <v>7.5171323835779541E-2</v>
      </c>
      <c r="BA345" s="135" t="str">
        <f t="shared" si="104"/>
        <v>yes</v>
      </c>
      <c r="BB345" s="135"/>
      <c r="BC345" s="135">
        <v>0.38429773241795784</v>
      </c>
      <c r="BD345" s="135">
        <v>0.32187624380294572</v>
      </c>
      <c r="BE345" s="135">
        <f t="shared" si="105"/>
        <v>83.756997934319514</v>
      </c>
      <c r="BF345" s="135">
        <v>0.61189860711387523</v>
      </c>
      <c r="BG345" s="135">
        <v>0.15669685772204045</v>
      </c>
      <c r="BH345" s="135">
        <f t="shared" si="106"/>
        <v>0.45520174939183478</v>
      </c>
      <c r="BI345" s="135" t="str">
        <f t="shared" si="107"/>
        <v>yes</v>
      </c>
      <c r="BJ345" s="135"/>
    </row>
    <row r="346" spans="1:62" x14ac:dyDescent="0.25">
      <c r="A346" t="s">
        <v>30</v>
      </c>
      <c r="B346" s="135">
        <v>4.5516731105266897E-2</v>
      </c>
      <c r="C346" s="135">
        <v>5.2725597835648771E-2</v>
      </c>
      <c r="D346" s="135">
        <f t="shared" si="90"/>
        <v>115.83783930728653</v>
      </c>
      <c r="E346" s="135">
        <v>0.16899796646148835</v>
      </c>
      <c r="F346" s="135">
        <v>1.061634788258916E-2</v>
      </c>
      <c r="G346" s="135">
        <f t="shared" si="91"/>
        <v>0.15838161857889918</v>
      </c>
      <c r="H346" s="135" t="str">
        <f t="shared" si="92"/>
        <v>yes</v>
      </c>
      <c r="I346" s="135"/>
      <c r="J346" s="135">
        <v>8.5350944266314593E-3</v>
      </c>
      <c r="K346" s="135">
        <v>3.8221043682247394E-2</v>
      </c>
      <c r="L346" s="135">
        <f t="shared" si="93"/>
        <v>447.81043737476341</v>
      </c>
      <c r="M346" s="135">
        <v>9.1303634979811796E-2</v>
      </c>
      <c r="N346" s="135">
        <v>-4.1900632168282034E-2</v>
      </c>
      <c r="O346" s="135">
        <f t="shared" si="94"/>
        <v>0.13320426714809383</v>
      </c>
      <c r="P346" s="135" t="str">
        <f t="shared" si="95"/>
        <v>yes</v>
      </c>
      <c r="Q346" s="135"/>
      <c r="R346" s="135">
        <v>7.9510518859066209E-2</v>
      </c>
      <c r="S346" s="135">
        <v>5.0096414731632247E-2</v>
      </c>
      <c r="T346" s="135">
        <f t="shared" si="96"/>
        <v>63.006021656617563</v>
      </c>
      <c r="U346" s="135">
        <v>0.16704281268560461</v>
      </c>
      <c r="V346" s="135">
        <v>1.2544526932679623E-2</v>
      </c>
      <c r="W346" s="135">
        <f t="shared" si="97"/>
        <v>0.15449828575292499</v>
      </c>
      <c r="X346" s="135" t="str">
        <f t="shared" si="98"/>
        <v>yes</v>
      </c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  <c r="AI346" s="135"/>
      <c r="AJ346" s="135"/>
      <c r="AK346" s="135"/>
      <c r="AL346" s="135"/>
      <c r="AM346" s="135">
        <v>1.4511742389366483E-2</v>
      </c>
      <c r="AN346" s="135">
        <v>7.8563895191929838E-3</v>
      </c>
      <c r="AO346" s="135">
        <f t="shared" si="99"/>
        <v>54.138154526156512</v>
      </c>
      <c r="AP346" s="135">
        <v>2.6102267328544818E-2</v>
      </c>
      <c r="AQ346" s="135">
        <v>5.231618282517868E-3</v>
      </c>
      <c r="AR346" s="135">
        <f t="shared" si="100"/>
        <v>2.0870649046026951E-2</v>
      </c>
      <c r="AS346" s="135" t="str">
        <f t="shared" si="101"/>
        <v>yes</v>
      </c>
      <c r="AT346" s="135"/>
      <c r="AU346" s="135">
        <v>-1.5449637429680535E-2</v>
      </c>
      <c r="AV346" s="135">
        <v>1.5088721507028799E-2</v>
      </c>
      <c r="AW346" s="135">
        <f t="shared" si="102"/>
        <v>-97.663919789092418</v>
      </c>
      <c r="AX346" s="135">
        <v>1.923265511955504E-3</v>
      </c>
      <c r="AY346" s="135">
        <v>-3.3928081170206542E-2</v>
      </c>
      <c r="AZ346" s="135">
        <f t="shared" si="103"/>
        <v>3.5851346682162048E-2</v>
      </c>
      <c r="BA346" s="135" t="str">
        <f t="shared" si="104"/>
        <v xml:space="preserve"> </v>
      </c>
      <c r="BB346" s="135"/>
      <c r="BC346" s="135">
        <v>6.4416966610951087E-2</v>
      </c>
      <c r="BD346" s="135">
        <v>4.4225652425227746E-2</v>
      </c>
      <c r="BE346" s="135">
        <f t="shared" si="105"/>
        <v>68.655285636671451</v>
      </c>
      <c r="BF346" s="135">
        <v>0.11695813920105359</v>
      </c>
      <c r="BG346" s="135">
        <v>1.4899645265466945E-2</v>
      </c>
      <c r="BH346" s="135">
        <f t="shared" si="106"/>
        <v>0.10205849393558665</v>
      </c>
      <c r="BI346" s="135" t="str">
        <f t="shared" si="107"/>
        <v>yes</v>
      </c>
      <c r="BJ346" s="135"/>
    </row>
    <row r="347" spans="1:62" x14ac:dyDescent="0.25">
      <c r="A347" t="s">
        <v>87</v>
      </c>
      <c r="B347" s="135">
        <v>2.3069393836948244E-2</v>
      </c>
      <c r="C347" s="135">
        <v>1.2455480257145449E-2</v>
      </c>
      <c r="D347" s="135">
        <f t="shared" si="90"/>
        <v>53.991363384661575</v>
      </c>
      <c r="E347" s="135">
        <v>4.0068019762447893E-2</v>
      </c>
      <c r="F347" s="135">
        <v>1.102701122425704E-2</v>
      </c>
      <c r="G347" s="135">
        <f t="shared" si="91"/>
        <v>2.9041008538190853E-2</v>
      </c>
      <c r="H347" s="135" t="str">
        <f t="shared" si="92"/>
        <v>yes</v>
      </c>
      <c r="I347" s="135"/>
      <c r="J347" s="135">
        <v>-1.9625639142578734E-2</v>
      </c>
      <c r="K347" s="135">
        <v>1.487111776623652E-2</v>
      </c>
      <c r="L347" s="135">
        <f t="shared" si="93"/>
        <v>-75.773928472846222</v>
      </c>
      <c r="M347" s="135">
        <v>-1.1151927060289921E-2</v>
      </c>
      <c r="N347" s="135">
        <v>-4.1900632168282034E-2</v>
      </c>
      <c r="O347" s="135">
        <f t="shared" si="94"/>
        <v>3.0748705107992113E-2</v>
      </c>
      <c r="P347" s="135" t="str">
        <f t="shared" si="95"/>
        <v xml:space="preserve"> </v>
      </c>
      <c r="Q347" s="135"/>
      <c r="R347" s="135">
        <v>9.179432090598301E-2</v>
      </c>
      <c r="S347" s="135">
        <v>2.5097886556911607E-2</v>
      </c>
      <c r="T347" s="135">
        <f t="shared" si="96"/>
        <v>27.341437149055441</v>
      </c>
      <c r="U347" s="135">
        <v>0.11379443329395901</v>
      </c>
      <c r="V347" s="135">
        <v>6.5709805296389048E-2</v>
      </c>
      <c r="W347" s="135">
        <f t="shared" si="97"/>
        <v>4.8084627997569962E-2</v>
      </c>
      <c r="X347" s="135" t="str">
        <f t="shared" si="98"/>
        <v xml:space="preserve"> </v>
      </c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  <c r="AI347" s="135"/>
      <c r="AJ347" s="135"/>
      <c r="AK347" s="135"/>
      <c r="AL347" s="135"/>
      <c r="AM347" s="135"/>
      <c r="AN347" s="135"/>
      <c r="AO347" s="135" t="e">
        <f t="shared" si="99"/>
        <v>#DIV/0!</v>
      </c>
      <c r="AP347" s="135"/>
      <c r="AQ347" s="135"/>
      <c r="AR347" s="135">
        <f t="shared" si="100"/>
        <v>0</v>
      </c>
      <c r="AS347" s="135" t="e">
        <f t="shared" si="101"/>
        <v>#DIV/0!</v>
      </c>
      <c r="AT347" s="135"/>
      <c r="AU347" s="135"/>
      <c r="AV347" s="135"/>
      <c r="AW347" s="135" t="e">
        <f t="shared" si="102"/>
        <v>#DIV/0!</v>
      </c>
      <c r="AX347" s="135"/>
      <c r="AY347" s="135"/>
      <c r="AZ347" s="135">
        <f t="shared" si="103"/>
        <v>0</v>
      </c>
      <c r="BA347" s="135" t="e">
        <f t="shared" si="104"/>
        <v>#DIV/0!</v>
      </c>
      <c r="BB347" s="135"/>
      <c r="BC347" s="135"/>
      <c r="BD347" s="135"/>
      <c r="BE347" s="135" t="e">
        <f t="shared" si="105"/>
        <v>#DIV/0!</v>
      </c>
      <c r="BF347" s="135"/>
      <c r="BG347" s="135"/>
      <c r="BH347" s="135">
        <f t="shared" si="106"/>
        <v>0</v>
      </c>
      <c r="BI347" s="135" t="e">
        <f t="shared" si="107"/>
        <v>#DIV/0!</v>
      </c>
      <c r="BJ347" s="135"/>
    </row>
    <row r="348" spans="1:62" x14ac:dyDescent="0.25">
      <c r="A348" t="s">
        <v>105</v>
      </c>
      <c r="B348" s="135"/>
      <c r="C348" s="135"/>
      <c r="D348" s="135" t="e">
        <f t="shared" si="90"/>
        <v>#DIV/0!</v>
      </c>
      <c r="E348" s="135"/>
      <c r="F348" s="135"/>
      <c r="G348" s="135">
        <f t="shared" si="91"/>
        <v>0</v>
      </c>
      <c r="H348" s="135" t="e">
        <f t="shared" si="92"/>
        <v>#DIV/0!</v>
      </c>
      <c r="I348" s="135"/>
      <c r="J348" s="135"/>
      <c r="K348" s="135"/>
      <c r="L348" s="135" t="e">
        <f t="shared" si="93"/>
        <v>#DIV/0!</v>
      </c>
      <c r="M348" s="135"/>
      <c r="N348" s="135"/>
      <c r="O348" s="135">
        <f t="shared" si="94"/>
        <v>0</v>
      </c>
      <c r="P348" s="135" t="e">
        <f t="shared" si="95"/>
        <v>#DIV/0!</v>
      </c>
      <c r="Q348" s="135"/>
      <c r="R348" s="135"/>
      <c r="S348" s="135"/>
      <c r="T348" s="135" t="e">
        <f t="shared" si="96"/>
        <v>#DIV/0!</v>
      </c>
      <c r="U348" s="135"/>
      <c r="V348" s="135"/>
      <c r="W348" s="135">
        <f t="shared" si="97"/>
        <v>0</v>
      </c>
      <c r="X348" s="135" t="e">
        <f t="shared" si="98"/>
        <v>#DIV/0!</v>
      </c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  <c r="AI348" s="135"/>
      <c r="AJ348" s="135"/>
      <c r="AK348" s="135"/>
      <c r="AL348" s="135"/>
      <c r="AM348" s="135">
        <v>9.7271711822099222E-3</v>
      </c>
      <c r="AN348" s="135">
        <v>6.3576718811101949E-3</v>
      </c>
      <c r="AO348" s="135">
        <f t="shared" si="99"/>
        <v>65.359925943708859</v>
      </c>
      <c r="AP348" s="135">
        <v>1.4222724081901976E-2</v>
      </c>
      <c r="AQ348" s="135">
        <v>5.231618282517868E-3</v>
      </c>
      <c r="AR348" s="135">
        <f t="shared" si="100"/>
        <v>8.9911057993841068E-3</v>
      </c>
      <c r="AS348" s="135" t="str">
        <f t="shared" si="101"/>
        <v>yes</v>
      </c>
      <c r="AT348" s="135"/>
      <c r="AU348" s="135">
        <v>-2.0253486239318913E-2</v>
      </c>
      <c r="AV348" s="135">
        <v>1.3131877093659488E-2</v>
      </c>
      <c r="AW348" s="135">
        <f t="shared" si="102"/>
        <v>-64.837613329827846</v>
      </c>
      <c r="AX348" s="135">
        <v>-1.0967846896683994E-2</v>
      </c>
      <c r="AY348" s="135">
        <v>-2.9539125581953828E-2</v>
      </c>
      <c r="AZ348" s="135">
        <f t="shared" si="103"/>
        <v>1.8571278685269834E-2</v>
      </c>
      <c r="BA348" s="135" t="str">
        <f t="shared" si="104"/>
        <v xml:space="preserve"> </v>
      </c>
      <c r="BB348" s="135"/>
      <c r="BC348" s="135">
        <v>6.4458413456287E-2</v>
      </c>
      <c r="BD348" s="135">
        <v>4.1902530295754796E-2</v>
      </c>
      <c r="BE348" s="135">
        <f t="shared" si="105"/>
        <v>65.007076731994559</v>
      </c>
      <c r="BF348" s="135">
        <v>9.4087976777289986E-2</v>
      </c>
      <c r="BG348" s="135">
        <v>3.4828850135284001E-2</v>
      </c>
      <c r="BH348" s="135">
        <f t="shared" si="106"/>
        <v>5.9259126642005985E-2</v>
      </c>
      <c r="BI348" s="135" t="str">
        <f t="shared" si="107"/>
        <v>yes</v>
      </c>
      <c r="BJ348" s="135"/>
    </row>
    <row r="349" spans="1:62" x14ac:dyDescent="0.25">
      <c r="A349" t="s">
        <v>124</v>
      </c>
      <c r="B349" s="135">
        <v>0.14048142222352955</v>
      </c>
      <c r="C349" s="135">
        <v>4.032848361333357E-2</v>
      </c>
      <c r="D349" s="135">
        <f t="shared" si="90"/>
        <v>28.707342917673607</v>
      </c>
      <c r="E349" s="135">
        <v>0.16899796646148835</v>
      </c>
      <c r="F349" s="135">
        <v>0.11196487798557073</v>
      </c>
      <c r="G349" s="135">
        <f t="shared" si="91"/>
        <v>5.703308847591762E-2</v>
      </c>
      <c r="H349" s="135" t="str">
        <f t="shared" si="92"/>
        <v>yes</v>
      </c>
      <c r="I349" s="135"/>
      <c r="J349" s="135">
        <v>7.0801848698014147E-2</v>
      </c>
      <c r="K349" s="135">
        <v>2.8993904212592871E-2</v>
      </c>
      <c r="L349" s="135">
        <f t="shared" si="93"/>
        <v>40.950772819871432</v>
      </c>
      <c r="M349" s="135">
        <v>9.1303634979811796E-2</v>
      </c>
      <c r="N349" s="135">
        <v>5.0300062416216484E-2</v>
      </c>
      <c r="O349" s="135">
        <f t="shared" si="94"/>
        <v>4.1003572563595311E-2</v>
      </c>
      <c r="P349" s="135" t="str">
        <f t="shared" si="95"/>
        <v>yes</v>
      </c>
      <c r="Q349" s="135"/>
      <c r="R349" s="135">
        <v>0.1498110830798581</v>
      </c>
      <c r="S349" s="135">
        <v>2.4369345711592716E-2</v>
      </c>
      <c r="T349" s="135">
        <f t="shared" si="96"/>
        <v>16.266717528904337</v>
      </c>
      <c r="U349" s="135">
        <v>0.16704281268560461</v>
      </c>
      <c r="V349" s="135">
        <v>0.13257935347411159</v>
      </c>
      <c r="W349" s="135">
        <f t="shared" si="97"/>
        <v>3.4463459211493019E-2</v>
      </c>
      <c r="X349" s="135" t="str">
        <f t="shared" si="98"/>
        <v xml:space="preserve"> </v>
      </c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  <c r="AI349" s="135"/>
      <c r="AJ349" s="135"/>
      <c r="AK349" s="135"/>
      <c r="AL349" s="135"/>
      <c r="AM349" s="135"/>
      <c r="AN349" s="135"/>
      <c r="AO349" s="135" t="e">
        <f t="shared" si="99"/>
        <v>#DIV/0!</v>
      </c>
      <c r="AP349" s="135"/>
      <c r="AQ349" s="135"/>
      <c r="AR349" s="135">
        <f t="shared" si="100"/>
        <v>0</v>
      </c>
      <c r="AS349" s="135" t="e">
        <f t="shared" si="101"/>
        <v>#DIV/0!</v>
      </c>
      <c r="AT349" s="135"/>
      <c r="AU349" s="135"/>
      <c r="AV349" s="135"/>
      <c r="AW349" s="135" t="e">
        <f t="shared" si="102"/>
        <v>#DIV/0!</v>
      </c>
      <c r="AX349" s="135"/>
      <c r="AY349" s="135"/>
      <c r="AZ349" s="135">
        <f t="shared" si="103"/>
        <v>0</v>
      </c>
      <c r="BA349" s="135" t="e">
        <f t="shared" si="104"/>
        <v>#DIV/0!</v>
      </c>
      <c r="BB349" s="135"/>
      <c r="BC349" s="135"/>
      <c r="BD349" s="135"/>
      <c r="BE349" s="135" t="e">
        <f t="shared" si="105"/>
        <v>#DIV/0!</v>
      </c>
      <c r="BF349" s="135"/>
      <c r="BG349" s="135"/>
      <c r="BH349" s="135">
        <f t="shared" si="106"/>
        <v>0</v>
      </c>
      <c r="BI349" s="135" t="e">
        <f t="shared" si="107"/>
        <v>#DIV/0!</v>
      </c>
      <c r="BJ349" s="135"/>
    </row>
    <row r="350" spans="1:62" x14ac:dyDescent="0.25">
      <c r="A350" t="s">
        <v>89</v>
      </c>
      <c r="B350" s="135">
        <v>1.1034866547495414E-2</v>
      </c>
      <c r="C350" s="135">
        <v>5.918747720167391E-4</v>
      </c>
      <c r="D350" s="135">
        <f t="shared" si="90"/>
        <v>5.3636785680120171</v>
      </c>
      <c r="E350" s="135">
        <v>1.1453385212401671E-2</v>
      </c>
      <c r="F350" s="135">
        <v>1.061634788258916E-2</v>
      </c>
      <c r="G350" s="135">
        <f t="shared" si="91"/>
        <v>8.3703732981251118E-4</v>
      </c>
      <c r="H350" s="135" t="str">
        <f t="shared" si="92"/>
        <v xml:space="preserve"> </v>
      </c>
      <c r="I350" s="135"/>
      <c r="J350" s="135">
        <v>-5.2350430297477433E-3</v>
      </c>
      <c r="K350" s="135">
        <v>3.0832620375617907E-3</v>
      </c>
      <c r="L350" s="135">
        <f t="shared" si="93"/>
        <v>-58.896593973371047</v>
      </c>
      <c r="M350" s="135">
        <v>-3.0548475348127499E-3</v>
      </c>
      <c r="N350" s="135">
        <v>-7.4152385246827367E-3</v>
      </c>
      <c r="O350" s="135">
        <f t="shared" si="94"/>
        <v>4.3603909898699868E-3</v>
      </c>
      <c r="P350" s="135" t="str">
        <f t="shared" si="95"/>
        <v xml:space="preserve"> </v>
      </c>
      <c r="Q350" s="135"/>
      <c r="R350" s="135">
        <v>3.4980305591072791E-2</v>
      </c>
      <c r="S350" s="135">
        <v>5.3564826209219667E-3</v>
      </c>
      <c r="T350" s="135">
        <f t="shared" si="96"/>
        <v>15.312852562068461</v>
      </c>
      <c r="U350" s="135">
        <v>3.876791077563458E-2</v>
      </c>
      <c r="V350" s="135">
        <v>3.1192700406511006E-2</v>
      </c>
      <c r="W350" s="135">
        <f t="shared" si="97"/>
        <v>7.5752103691235743E-3</v>
      </c>
      <c r="X350" s="135" t="str">
        <f t="shared" si="98"/>
        <v xml:space="preserve"> </v>
      </c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  <c r="AI350" s="135"/>
      <c r="AJ350" s="135"/>
      <c r="AK350" s="135"/>
      <c r="AL350" s="135"/>
      <c r="AM350" s="135">
        <v>2.3286660335228117E-2</v>
      </c>
      <c r="AN350" s="135">
        <v>3.9818695962610161E-3</v>
      </c>
      <c r="AO350" s="135">
        <f t="shared" si="99"/>
        <v>17.099358769953088</v>
      </c>
      <c r="AP350" s="135">
        <v>2.6102267328544818E-2</v>
      </c>
      <c r="AQ350" s="135">
        <v>2.0471053341911412E-2</v>
      </c>
      <c r="AR350" s="135">
        <f t="shared" si="100"/>
        <v>5.6312139866334064E-3</v>
      </c>
      <c r="AS350" s="135" t="str">
        <f t="shared" si="101"/>
        <v xml:space="preserve"> </v>
      </c>
      <c r="AT350" s="135"/>
      <c r="AU350" s="135">
        <v>-2.7243738044954256E-2</v>
      </c>
      <c r="AV350" s="135">
        <v>9.4530887032871404E-3</v>
      </c>
      <c r="AW350" s="135">
        <f t="shared" si="102"/>
        <v>-34.698207300660506</v>
      </c>
      <c r="AX350" s="135">
        <v>-2.0559394919701969E-2</v>
      </c>
      <c r="AY350" s="135">
        <v>-3.3928081170206542E-2</v>
      </c>
      <c r="AZ350" s="135">
        <f t="shared" si="103"/>
        <v>1.3368686250504573E-2</v>
      </c>
      <c r="BA350" s="135" t="str">
        <f t="shared" si="104"/>
        <v xml:space="preserve"> </v>
      </c>
      <c r="BB350" s="135"/>
      <c r="BC350" s="135">
        <v>0.10864035651739209</v>
      </c>
      <c r="BD350" s="135">
        <v>1.1763121080106156E-2</v>
      </c>
      <c r="BE350" s="135">
        <f t="shared" si="105"/>
        <v>10.827579600425016</v>
      </c>
      <c r="BF350" s="135">
        <v>0.11695813920105359</v>
      </c>
      <c r="BG350" s="135">
        <v>0.1003225738337306</v>
      </c>
      <c r="BH350" s="135">
        <f t="shared" si="106"/>
        <v>1.6635565367322996E-2</v>
      </c>
      <c r="BI350" s="135" t="str">
        <f t="shared" si="107"/>
        <v xml:space="preserve"> </v>
      </c>
      <c r="BJ350" s="135"/>
    </row>
    <row r="351" spans="1:62" x14ac:dyDescent="0.25">
      <c r="A351" t="s">
        <v>90</v>
      </c>
      <c r="B351" s="135">
        <v>2.9928579081413092E-2</v>
      </c>
      <c r="C351" s="135">
        <v>3.412957458104477E-3</v>
      </c>
      <c r="D351" s="135">
        <f t="shared" si="90"/>
        <v>11.403673555033782</v>
      </c>
      <c r="E351" s="135">
        <v>3.2341904443939966E-2</v>
      </c>
      <c r="F351" s="135">
        <v>2.7515253718886218E-2</v>
      </c>
      <c r="G351" s="135">
        <f t="shared" si="91"/>
        <v>4.826650725053748E-3</v>
      </c>
      <c r="H351" s="135" t="str">
        <f t="shared" si="92"/>
        <v xml:space="preserve"> </v>
      </c>
      <c r="I351" s="135"/>
      <c r="J351" s="135">
        <v>1.6359944750048368E-2</v>
      </c>
      <c r="K351" s="135">
        <v>1.4350443630657435E-2</v>
      </c>
      <c r="L351" s="135">
        <f t="shared" si="93"/>
        <v>87.716944341239341</v>
      </c>
      <c r="M351" s="135">
        <v>2.6507240754321541E-2</v>
      </c>
      <c r="N351" s="135">
        <v>6.2126487457751971E-3</v>
      </c>
      <c r="O351" s="135">
        <f t="shared" si="94"/>
        <v>2.0294592008546344E-2</v>
      </c>
      <c r="P351" s="135" t="str">
        <f t="shared" si="95"/>
        <v>yes</v>
      </c>
      <c r="Q351" s="135"/>
      <c r="R351" s="135">
        <v>2.9172563812434153E-2</v>
      </c>
      <c r="S351" s="135">
        <v>2.3515595270988853E-2</v>
      </c>
      <c r="T351" s="135">
        <f t="shared" si="96"/>
        <v>80.608599992044077</v>
      </c>
      <c r="U351" s="135">
        <v>4.5800600692188685E-2</v>
      </c>
      <c r="V351" s="135">
        <v>1.2544526932679623E-2</v>
      </c>
      <c r="W351" s="135">
        <f t="shared" si="97"/>
        <v>3.3256073759509064E-2</v>
      </c>
      <c r="X351" s="135" t="str">
        <f t="shared" si="98"/>
        <v>yes</v>
      </c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  <c r="AI351" s="135"/>
      <c r="AJ351" s="135"/>
      <c r="AK351" s="135"/>
      <c r="AL351" s="135"/>
      <c r="AM351" s="135">
        <v>1.0521395650661413E-2</v>
      </c>
      <c r="AN351" s="135">
        <v>4.5508962612697225E-3</v>
      </c>
      <c r="AO351" s="135">
        <f t="shared" si="99"/>
        <v>43.253731846721656</v>
      </c>
      <c r="AP351" s="135">
        <v>1.3739365257481739E-2</v>
      </c>
      <c r="AQ351" s="135">
        <v>7.3034260438410862E-3</v>
      </c>
      <c r="AR351" s="135">
        <f t="shared" si="100"/>
        <v>6.4359392136406528E-3</v>
      </c>
      <c r="AS351" s="135" t="str">
        <f t="shared" si="101"/>
        <v>yes</v>
      </c>
      <c r="AT351" s="135"/>
      <c r="AU351" s="135">
        <v>1.1483119952315638E-3</v>
      </c>
      <c r="AV351" s="135">
        <v>1.0959497735597212E-3</v>
      </c>
      <c r="AW351" s="135">
        <f t="shared" si="102"/>
        <v>95.440070129957718</v>
      </c>
      <c r="AX351" s="135">
        <v>1.923265511955504E-3</v>
      </c>
      <c r="AY351" s="135">
        <v>3.7335847850762351E-4</v>
      </c>
      <c r="AZ351" s="135">
        <f t="shared" si="103"/>
        <v>1.5499070334478804E-3</v>
      </c>
      <c r="BA351" s="135" t="str">
        <f t="shared" si="104"/>
        <v>yes</v>
      </c>
      <c r="BB351" s="135"/>
      <c r="BC351" s="135">
        <v>2.0152129859174174E-2</v>
      </c>
      <c r="BD351" s="135">
        <v>7.4281349485764928E-3</v>
      </c>
      <c r="BE351" s="135">
        <f t="shared" si="105"/>
        <v>36.860297152138813</v>
      </c>
      <c r="BF351" s="135">
        <v>2.5404614452881401E-2</v>
      </c>
      <c r="BG351" s="135">
        <v>1.4899645265466945E-2</v>
      </c>
      <c r="BH351" s="135">
        <f t="shared" si="106"/>
        <v>1.0504969187414457E-2</v>
      </c>
      <c r="BI351" s="135" t="str">
        <f t="shared" si="107"/>
        <v xml:space="preserve"> </v>
      </c>
      <c r="BJ351" s="135"/>
    </row>
    <row r="352" spans="1:62" x14ac:dyDescent="0.25">
      <c r="A352" t="s">
        <v>34</v>
      </c>
      <c r="B352">
        <v>9.3707122703105949E-3</v>
      </c>
      <c r="C352">
        <v>5.9915677103387693E-3</v>
      </c>
      <c r="D352">
        <f t="shared" si="90"/>
        <v>63.939298716085503</v>
      </c>
      <c r="E352">
        <v>1.3607390428229496E-2</v>
      </c>
      <c r="F352">
        <v>5.1340341123916932E-3</v>
      </c>
      <c r="G352">
        <f t="shared" si="91"/>
        <v>8.4733563158378017E-3</v>
      </c>
      <c r="H352" s="135" t="str">
        <f t="shared" si="92"/>
        <v>yes</v>
      </c>
      <c r="J352">
        <v>-2.0015532031943492E-2</v>
      </c>
      <c r="K352">
        <v>6.6962813083134591E-3</v>
      </c>
      <c r="L352" s="135">
        <f t="shared" si="93"/>
        <v>-33.455425005074204</v>
      </c>
      <c r="M352">
        <v>-1.5280546110102308E-2</v>
      </c>
      <c r="N352">
        <v>-2.4750517953784672E-2</v>
      </c>
      <c r="O352" s="135">
        <f t="shared" si="94"/>
        <v>9.4699718436823642E-3</v>
      </c>
      <c r="P352" s="135" t="str">
        <f t="shared" si="95"/>
        <v xml:space="preserve"> </v>
      </c>
      <c r="R352">
        <v>6.3180425249846295E-2</v>
      </c>
      <c r="S352">
        <v>1.5151342356449276E-3</v>
      </c>
      <c r="T352" s="135">
        <f t="shared" si="96"/>
        <v>2.39810705555296</v>
      </c>
      <c r="U352">
        <v>6.425178694227919E-2</v>
      </c>
      <c r="V352">
        <v>6.2109063557413385E-2</v>
      </c>
      <c r="W352" s="135">
        <f t="shared" si="97"/>
        <v>2.142723384865805E-3</v>
      </c>
      <c r="X352" s="135" t="str">
        <f t="shared" si="98"/>
        <v xml:space="preserve"> </v>
      </c>
      <c r="AO352" s="135" t="e">
        <f t="shared" si="99"/>
        <v>#DIV/0!</v>
      </c>
      <c r="AR352" s="135">
        <f t="shared" si="100"/>
        <v>0</v>
      </c>
      <c r="AS352" s="135" t="e">
        <f t="shared" si="101"/>
        <v>#DIV/0!</v>
      </c>
      <c r="AW352" s="135" t="e">
        <f t="shared" si="102"/>
        <v>#DIV/0!</v>
      </c>
      <c r="AZ352" s="135">
        <f t="shared" si="103"/>
        <v>0</v>
      </c>
      <c r="BA352" s="135" t="e">
        <f t="shared" si="104"/>
        <v>#DIV/0!</v>
      </c>
      <c r="BE352" s="135" t="e">
        <f t="shared" si="105"/>
        <v>#DIV/0!</v>
      </c>
      <c r="BH352" s="135">
        <f t="shared" si="106"/>
        <v>0</v>
      </c>
      <c r="BI352" s="135" t="e">
        <f t="shared" si="107"/>
        <v>#DIV/0!</v>
      </c>
    </row>
    <row r="353" spans="1:61" x14ac:dyDescent="0.25">
      <c r="A353" t="s">
        <v>105</v>
      </c>
      <c r="B353">
        <v>9.3707122703105949E-3</v>
      </c>
      <c r="C353">
        <v>5.9915677103387693E-3</v>
      </c>
      <c r="D353">
        <f t="shared" si="90"/>
        <v>63.939298716085503</v>
      </c>
      <c r="E353">
        <v>1.3607390428229496E-2</v>
      </c>
      <c r="F353">
        <v>5.1340341123916932E-3</v>
      </c>
      <c r="G353">
        <f t="shared" si="91"/>
        <v>8.4733563158378017E-3</v>
      </c>
      <c r="H353" s="135" t="str">
        <f t="shared" si="92"/>
        <v>yes</v>
      </c>
      <c r="J353">
        <v>-2.0015532031943492E-2</v>
      </c>
      <c r="K353">
        <v>6.6962813083134591E-3</v>
      </c>
      <c r="L353" s="135">
        <f t="shared" si="93"/>
        <v>-33.455425005074204</v>
      </c>
      <c r="M353">
        <v>-1.5280546110102308E-2</v>
      </c>
      <c r="N353">
        <v>-2.4750517953784672E-2</v>
      </c>
      <c r="O353" s="135">
        <f t="shared" si="94"/>
        <v>9.4699718436823642E-3</v>
      </c>
      <c r="P353" s="135" t="str">
        <f t="shared" si="95"/>
        <v xml:space="preserve"> </v>
      </c>
      <c r="R353">
        <v>6.3180425249846295E-2</v>
      </c>
      <c r="S353">
        <v>1.5151342356449276E-3</v>
      </c>
      <c r="T353" s="135">
        <f t="shared" si="96"/>
        <v>2.39810705555296</v>
      </c>
      <c r="U353">
        <v>6.425178694227919E-2</v>
      </c>
      <c r="V353">
        <v>6.2109063557413385E-2</v>
      </c>
      <c r="W353" s="135">
        <f t="shared" si="97"/>
        <v>2.142723384865805E-3</v>
      </c>
      <c r="X353" s="135" t="str">
        <f t="shared" si="98"/>
        <v xml:space="preserve"> </v>
      </c>
      <c r="AO353" s="135" t="e">
        <f t="shared" si="99"/>
        <v>#DIV/0!</v>
      </c>
      <c r="AR353" s="135">
        <f t="shared" si="100"/>
        <v>0</v>
      </c>
      <c r="AS353" s="135" t="e">
        <f t="shared" si="101"/>
        <v>#DIV/0!</v>
      </c>
      <c r="AW353" s="135" t="e">
        <f t="shared" si="102"/>
        <v>#DIV/0!</v>
      </c>
      <c r="AZ353" s="135">
        <f t="shared" si="103"/>
        <v>0</v>
      </c>
      <c r="BA353" s="135" t="e">
        <f t="shared" si="104"/>
        <v>#DIV/0!</v>
      </c>
      <c r="BE353" s="135" t="e">
        <f t="shared" si="105"/>
        <v>#DIV/0!</v>
      </c>
      <c r="BH353" s="135">
        <f t="shared" si="106"/>
        <v>0</v>
      </c>
      <c r="BI353" s="135" t="e">
        <f t="shared" si="107"/>
        <v>#DIV/0!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51077-0ACC-443C-818C-72EECB5614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00BE9C-257B-4492-8D00-B17452D61AC4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3.xml><?xml version="1.0" encoding="utf-8"?>
<ds:datastoreItem xmlns:ds="http://schemas.openxmlformats.org/officeDocument/2006/customXml" ds:itemID="{4F9B9628-F396-44E8-9EBF-72025745A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71958-a04f-45eb-8bd2-fb409b518b11"/>
    <ds:schemaRef ds:uri="a9c760d8-0301-4acb-b823-14fbc10a7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Final Chl</vt:lpstr>
      <vt:lpstr>data for pivot table</vt:lpstr>
      <vt:lpstr>All pivot table</vt:lpstr>
      <vt:lpstr>Flags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Andrea</dc:creator>
  <cp:keywords/>
  <dc:description/>
  <cp:lastModifiedBy>Price, Andrea</cp:lastModifiedBy>
  <cp:revision/>
  <dcterms:created xsi:type="dcterms:W3CDTF">2023-11-15T19:21:51Z</dcterms:created>
  <dcterms:modified xsi:type="dcterms:W3CDTF">2024-02-12T21:01:43Z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0x0101002420340BAF7DCA439AA1761B5607FD9E</vt:lpwstr>
  </property>
  <property fmtid="{D5CDD505-2E9C-101B-9397-08002B2CF9AE}" pid="3" name="MediaServiceImageTags">
    <vt:lpwstr/>
  </property>
</Properties>
</file>