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800" yWindow="60" windowWidth="22760" windowHeight="13160" tabRatio="500" activeTab="2"/>
  </bookViews>
  <sheets>
    <sheet name="phylum" sheetId="1" r:id="rId1"/>
    <sheet name="bifido" sheetId="2" r:id="rId2"/>
    <sheet name="speci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3" l="1"/>
  <c r="D11" i="3"/>
  <c r="E11" i="3"/>
  <c r="F11" i="3"/>
  <c r="B11" i="3"/>
  <c r="F10" i="3"/>
  <c r="E10" i="3"/>
  <c r="D10" i="3"/>
  <c r="B10" i="3"/>
  <c r="F10" i="1"/>
  <c r="E10" i="1"/>
  <c r="C10" i="1"/>
  <c r="D10" i="1"/>
  <c r="B10" i="1"/>
</calcChain>
</file>

<file path=xl/sharedStrings.xml><?xml version="1.0" encoding="utf-8"?>
<sst xmlns="http://schemas.openxmlformats.org/spreadsheetml/2006/main" count="62" uniqueCount="41">
  <si>
    <t>Firmicutes</t>
  </si>
  <si>
    <t>Bacteroidetes</t>
  </si>
  <si>
    <t>Proteobacteria</t>
  </si>
  <si>
    <t>Verrucomicrobia</t>
  </si>
  <si>
    <t>Actinobacteria</t>
  </si>
  <si>
    <t>Sample</t>
  </si>
  <si>
    <t>Akk (%)</t>
  </si>
  <si>
    <t>May</t>
  </si>
  <si>
    <t>Jun</t>
  </si>
  <si>
    <t>Oct</t>
  </si>
  <si>
    <t>Bifidobacterium</t>
  </si>
  <si>
    <t>Jan</t>
  </si>
  <si>
    <t>Feb</t>
  </si>
  <si>
    <t>Faecalibacterium prausnitzii</t>
  </si>
  <si>
    <t>species</t>
  </si>
  <si>
    <t>Roseburia</t>
  </si>
  <si>
    <t>genus</t>
  </si>
  <si>
    <t>Christensenellaceae</t>
  </si>
  <si>
    <t>family</t>
  </si>
  <si>
    <t>Christensenella</t>
  </si>
  <si>
    <t>NA</t>
  </si>
  <si>
    <t>Akkermansia</t>
  </si>
  <si>
    <t>Bifidobacteria Longum</t>
  </si>
  <si>
    <t>B. Longum as % of total Bifido</t>
  </si>
  <si>
    <t>Clostridium</t>
  </si>
  <si>
    <t>C. botulinum</t>
  </si>
  <si>
    <t>C. clostridioforme</t>
  </si>
  <si>
    <t>C. baratii</t>
  </si>
  <si>
    <t>Diversity</t>
  </si>
  <si>
    <t>Kingdom</t>
  </si>
  <si>
    <t>Class</t>
  </si>
  <si>
    <t>Order</t>
  </si>
  <si>
    <t>Family</t>
  </si>
  <si>
    <t>Genus</t>
  </si>
  <si>
    <t>Species</t>
  </si>
  <si>
    <t>Bacteroidetes/Firmicutes ratio</t>
  </si>
  <si>
    <t>Unique at each tax_rank</t>
  </si>
  <si>
    <t>Phylum (unique)</t>
  </si>
  <si>
    <t xml:space="preserve">   Count_norm total</t>
  </si>
  <si>
    <t>Count_norm</t>
  </si>
  <si>
    <t>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</si>
</sst>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4" applyNumberFormat="1" applyFont="1" applyBorder="1"/>
    <xf numFmtId="10" fontId="0" fillId="0" borderId="1" xfId="1" applyNumberFormat="1" applyFont="1" applyBorder="1"/>
    <xf numFmtId="0" fontId="5" fillId="0" borderId="2" xfId="0" applyFont="1" applyFill="1" applyBorder="1" applyAlignment="1">
      <alignment horizontal="center"/>
    </xf>
    <xf numFmtId="9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5" fillId="0" borderId="1" xfId="0" applyFont="1" applyBorder="1"/>
    <xf numFmtId="0" fontId="6" fillId="0" borderId="0" xfId="0" applyFont="1"/>
    <xf numFmtId="0" fontId="0" fillId="0" borderId="0" xfId="0" applyFill="1" applyBorder="1"/>
  </cellXfs>
  <cellStyles count="15">
    <cellStyle name="Comma" xfId="4" builtinId="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phylum!$A$4</c:f>
              <c:strCache>
                <c:ptCount val="1"/>
                <c:pt idx="0">
                  <c:v>Firmicutes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phylum!$B$2:$F$2</c:f>
              <c:numCache>
                <c:formatCode>d\-mmm</c:formatCode>
                <c:ptCount val="5"/>
                <c:pt idx="0">
                  <c:v>41775.0</c:v>
                </c:pt>
                <c:pt idx="1">
                  <c:v>41796.0</c:v>
                </c:pt>
                <c:pt idx="2">
                  <c:v>41929.0</c:v>
                </c:pt>
                <c:pt idx="3">
                  <c:v>42023.0</c:v>
                </c:pt>
                <c:pt idx="4">
                  <c:v>42059.0</c:v>
                </c:pt>
              </c:numCache>
            </c:numRef>
          </c:cat>
          <c:val>
            <c:numRef>
              <c:f>phylum!$B$4:$F$4</c:f>
              <c:numCache>
                <c:formatCode>0%</c:formatCode>
                <c:ptCount val="5"/>
                <c:pt idx="0">
                  <c:v>0.623</c:v>
                </c:pt>
                <c:pt idx="1">
                  <c:v>0.463</c:v>
                </c:pt>
                <c:pt idx="2">
                  <c:v>0.584</c:v>
                </c:pt>
                <c:pt idx="3">
                  <c:v>0.718</c:v>
                </c:pt>
                <c:pt idx="4" formatCode="0.00%">
                  <c:v>0.6793</c:v>
                </c:pt>
              </c:numCache>
            </c:numRef>
          </c:val>
        </c:ser>
        <c:ser>
          <c:idx val="2"/>
          <c:order val="1"/>
          <c:tx>
            <c:strRef>
              <c:f>phylum!$A$5</c:f>
              <c:strCache>
                <c:ptCount val="1"/>
                <c:pt idx="0">
                  <c:v>Bacteroidetes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phylum!$B$2:$F$2</c:f>
              <c:numCache>
                <c:formatCode>d\-mmm</c:formatCode>
                <c:ptCount val="5"/>
                <c:pt idx="0">
                  <c:v>41775.0</c:v>
                </c:pt>
                <c:pt idx="1">
                  <c:v>41796.0</c:v>
                </c:pt>
                <c:pt idx="2">
                  <c:v>41929.0</c:v>
                </c:pt>
                <c:pt idx="3">
                  <c:v>42023.0</c:v>
                </c:pt>
                <c:pt idx="4">
                  <c:v>42059.0</c:v>
                </c:pt>
              </c:numCache>
            </c:numRef>
          </c:cat>
          <c:val>
            <c:numRef>
              <c:f>phylum!$B$5:$F$5</c:f>
              <c:numCache>
                <c:formatCode>0%</c:formatCode>
                <c:ptCount val="5"/>
                <c:pt idx="0">
                  <c:v>0.256</c:v>
                </c:pt>
                <c:pt idx="1">
                  <c:v>0.299</c:v>
                </c:pt>
                <c:pt idx="2">
                  <c:v>0.275</c:v>
                </c:pt>
                <c:pt idx="3">
                  <c:v>0.164</c:v>
                </c:pt>
                <c:pt idx="4" formatCode="0.00%">
                  <c:v>0.149</c:v>
                </c:pt>
              </c:numCache>
            </c:numRef>
          </c:val>
        </c:ser>
        <c:ser>
          <c:idx val="3"/>
          <c:order val="2"/>
          <c:tx>
            <c:strRef>
              <c:f>phylum!$A$6</c:f>
              <c:strCache>
                <c:ptCount val="1"/>
                <c:pt idx="0">
                  <c:v>Proteobacteria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phylum!$B$2:$F$2</c:f>
              <c:numCache>
                <c:formatCode>d\-mmm</c:formatCode>
                <c:ptCount val="5"/>
                <c:pt idx="0">
                  <c:v>41775.0</c:v>
                </c:pt>
                <c:pt idx="1">
                  <c:v>41796.0</c:v>
                </c:pt>
                <c:pt idx="2">
                  <c:v>41929.0</c:v>
                </c:pt>
                <c:pt idx="3">
                  <c:v>42023.0</c:v>
                </c:pt>
                <c:pt idx="4">
                  <c:v>42059.0</c:v>
                </c:pt>
              </c:numCache>
            </c:numRef>
          </c:cat>
          <c:val>
            <c:numRef>
              <c:f>phylum!$B$6:$F$6</c:f>
              <c:numCache>
                <c:formatCode>0%</c:formatCode>
                <c:ptCount val="5"/>
                <c:pt idx="0">
                  <c:v>0.0298</c:v>
                </c:pt>
                <c:pt idx="1">
                  <c:v>0.156</c:v>
                </c:pt>
                <c:pt idx="2">
                  <c:v>0.00359</c:v>
                </c:pt>
                <c:pt idx="3">
                  <c:v>0.0098</c:v>
                </c:pt>
                <c:pt idx="4" formatCode="0.00%">
                  <c:v>0.075</c:v>
                </c:pt>
              </c:numCache>
            </c:numRef>
          </c:val>
        </c:ser>
        <c:ser>
          <c:idx val="6"/>
          <c:order val="3"/>
          <c:tx>
            <c:strRef>
              <c:f>phylum!$A$7</c:f>
              <c:strCache>
                <c:ptCount val="1"/>
                <c:pt idx="0">
                  <c:v>Verrucomicrobia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phylum!$B$2:$F$2</c:f>
              <c:numCache>
                <c:formatCode>d\-mmm</c:formatCode>
                <c:ptCount val="5"/>
                <c:pt idx="0">
                  <c:v>41775.0</c:v>
                </c:pt>
                <c:pt idx="1">
                  <c:v>41796.0</c:v>
                </c:pt>
                <c:pt idx="2">
                  <c:v>41929.0</c:v>
                </c:pt>
                <c:pt idx="3">
                  <c:v>42023.0</c:v>
                </c:pt>
                <c:pt idx="4">
                  <c:v>42059.0</c:v>
                </c:pt>
              </c:numCache>
            </c:numRef>
          </c:cat>
          <c:val>
            <c:numRef>
              <c:f>phylum!$B$7:$F$7</c:f>
              <c:numCache>
                <c:formatCode>0%</c:formatCode>
                <c:ptCount val="5"/>
                <c:pt idx="0">
                  <c:v>0.0314</c:v>
                </c:pt>
                <c:pt idx="1">
                  <c:v>0.0197</c:v>
                </c:pt>
                <c:pt idx="2">
                  <c:v>0.0077</c:v>
                </c:pt>
                <c:pt idx="3">
                  <c:v>0.006637</c:v>
                </c:pt>
              </c:numCache>
            </c:numRef>
          </c:val>
        </c:ser>
        <c:ser>
          <c:idx val="7"/>
          <c:order val="4"/>
          <c:tx>
            <c:strRef>
              <c:f>phylum!$A$8</c:f>
              <c:strCache>
                <c:ptCount val="1"/>
                <c:pt idx="0">
                  <c:v>Actinobacteria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phylum!$B$2:$F$2</c:f>
              <c:numCache>
                <c:formatCode>d\-mmm</c:formatCode>
                <c:ptCount val="5"/>
                <c:pt idx="0">
                  <c:v>41775.0</c:v>
                </c:pt>
                <c:pt idx="1">
                  <c:v>41796.0</c:v>
                </c:pt>
                <c:pt idx="2">
                  <c:v>41929.0</c:v>
                </c:pt>
                <c:pt idx="3">
                  <c:v>42023.0</c:v>
                </c:pt>
                <c:pt idx="4">
                  <c:v>42059.0</c:v>
                </c:pt>
              </c:numCache>
            </c:numRef>
          </c:cat>
          <c:val>
            <c:numRef>
              <c:f>phylum!$B$8:$F$8</c:f>
              <c:numCache>
                <c:formatCode>0%</c:formatCode>
                <c:ptCount val="5"/>
                <c:pt idx="2">
                  <c:v>0.0656</c:v>
                </c:pt>
                <c:pt idx="3">
                  <c:v>0.076</c:v>
                </c:pt>
                <c:pt idx="4" formatCode="0.00%">
                  <c:v>0.0077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3162536"/>
        <c:axId val="20931663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phylum!$A$3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phylum!$B$2:$E$2</c15:sqref>
                        </c15:formulaRef>
                      </c:ext>
                    </c:extLst>
                    <c:numCache>
                      <c:formatCode>d\-mmm</c:formatCode>
                      <c:ptCount val="4"/>
                      <c:pt idx="0">
                        <c:v>41775</c:v>
                      </c:pt>
                      <c:pt idx="1">
                        <c:v>41796</c:v>
                      </c:pt>
                      <c:pt idx="2">
                        <c:v>41929</c:v>
                      </c:pt>
                      <c:pt idx="3">
                        <c:v>42023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phylum!$B$3:$E$3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</c15:ser>
            </c15:filteredBarSeries>
          </c:ext>
        </c:extLst>
      </c:barChart>
      <c:catAx>
        <c:axId val="2093162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66312"/>
        <c:crosses val="autoZero"/>
        <c:auto val="0"/>
        <c:lblAlgn val="ctr"/>
        <c:lblOffset val="100"/>
        <c:noMultiLvlLbl val="0"/>
      </c:catAx>
      <c:valAx>
        <c:axId val="209316631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6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244376"/>
        <c:axId val="2093247512"/>
      </c:barChart>
      <c:catAx>
        <c:axId val="2093244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247512"/>
        <c:crosses val="autoZero"/>
        <c:auto val="1"/>
        <c:lblAlgn val="ctr"/>
        <c:lblOffset val="100"/>
        <c:noMultiLvlLbl val="0"/>
      </c:catAx>
      <c:valAx>
        <c:axId val="20932475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093244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bifido!$B$2</c:f>
              <c:strCache>
                <c:ptCount val="1"/>
                <c:pt idx="0">
                  <c:v>Count_norm</c:v>
                </c:pt>
              </c:strCache>
            </c:strRef>
          </c:tx>
          <c:invertIfNegative val="0"/>
          <c:cat>
            <c:strRef>
              <c:f>bifido!$A$3:$A$5</c:f>
              <c:strCache>
                <c:ptCount val="3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</c:strCache>
            </c:strRef>
          </c:cat>
          <c:val>
            <c:numRef>
              <c:f>bifido!$B$3:$B$5</c:f>
              <c:numCache>
                <c:formatCode>_-* #,##0_-;\-* #,##0_-;_-* "-"??_-;_-@_-</c:formatCode>
                <c:ptCount val="3"/>
                <c:pt idx="0">
                  <c:v>252684.0</c:v>
                </c:pt>
                <c:pt idx="1">
                  <c:v>17299.0</c:v>
                </c:pt>
                <c:pt idx="2">
                  <c:v>79102.0</c:v>
                </c:pt>
              </c:numCache>
            </c:numRef>
          </c:val>
        </c:ser>
        <c:ser>
          <c:idx val="1"/>
          <c:order val="1"/>
          <c:tx>
            <c:strRef>
              <c:f>bifido!$C$2</c:f>
              <c:strCache>
                <c:ptCount val="1"/>
                <c:pt idx="0">
                  <c:v>Akk</c:v>
                </c:pt>
              </c:strCache>
            </c:strRef>
          </c:tx>
          <c:invertIfNegative val="0"/>
          <c:cat>
            <c:strRef>
              <c:f>bifido!$A$3:$A$5</c:f>
              <c:strCache>
                <c:ptCount val="3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</c:strCache>
            </c:strRef>
          </c:cat>
          <c:val>
            <c:numRef>
              <c:f>bifido!$C$3:$C$5</c:f>
              <c:numCache>
                <c:formatCode>General</c:formatCode>
                <c:ptCount val="3"/>
                <c:pt idx="0">
                  <c:v>7823.0</c:v>
                </c:pt>
                <c:pt idx="1">
                  <c:v>340.0</c:v>
                </c:pt>
                <c:pt idx="2">
                  <c:v>605.0</c:v>
                </c:pt>
              </c:numCache>
            </c:numRef>
          </c:val>
        </c:ser>
        <c:ser>
          <c:idx val="2"/>
          <c:order val="2"/>
          <c:tx>
            <c:strRef>
              <c:f>bifido!$D$2</c:f>
              <c:strCache>
                <c:ptCount val="1"/>
                <c:pt idx="0">
                  <c:v>Akk (%)</c:v>
                </c:pt>
              </c:strCache>
            </c:strRef>
          </c:tx>
          <c:invertIfNegative val="0"/>
          <c:cat>
            <c:strRef>
              <c:f>bifido!$A$3:$A$5</c:f>
              <c:strCache>
                <c:ptCount val="3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</c:strCache>
            </c:strRef>
          </c:cat>
          <c:val>
            <c:numRef>
              <c:f>bifido!$D$3:$D$5</c:f>
              <c:numCache>
                <c:formatCode>0.00%</c:formatCode>
                <c:ptCount val="3"/>
                <c:pt idx="0">
                  <c:v>0.03096</c:v>
                </c:pt>
                <c:pt idx="1">
                  <c:v>0.019654</c:v>
                </c:pt>
                <c:pt idx="2">
                  <c:v>0.007648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281016"/>
        <c:axId val="2093284056"/>
      </c:barChart>
      <c:catAx>
        <c:axId val="2093281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3284056"/>
        <c:crosses val="autoZero"/>
        <c:auto val="1"/>
        <c:lblAlgn val="ctr"/>
        <c:lblOffset val="100"/>
        <c:noMultiLvlLbl val="0"/>
      </c:catAx>
      <c:valAx>
        <c:axId val="2093284056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20932810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bifido!$E$2</c:f>
              <c:strCache>
                <c:ptCount val="1"/>
                <c:pt idx="0">
                  <c:v>Bifidobacterium</c:v>
                </c:pt>
              </c:strCache>
            </c:strRef>
          </c:tx>
          <c:invertIfNegative val="0"/>
          <c:cat>
            <c:strRef>
              <c:f>bifido!$A$3:$A$7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bifido!$E$3:$E$7</c:f>
              <c:numCache>
                <c:formatCode>General</c:formatCode>
                <c:ptCount val="5"/>
                <c:pt idx="0">
                  <c:v>8473.0</c:v>
                </c:pt>
                <c:pt idx="1">
                  <c:v>6532.0</c:v>
                </c:pt>
                <c:pt idx="2">
                  <c:v>58754.0</c:v>
                </c:pt>
                <c:pt idx="3">
                  <c:v>66516.0</c:v>
                </c:pt>
                <c:pt idx="4">
                  <c:v>6919.0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310568"/>
        <c:axId val="2093313512"/>
      </c:barChart>
      <c:catAx>
        <c:axId val="2093310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3313512"/>
        <c:crosses val="autoZero"/>
        <c:auto val="1"/>
        <c:lblAlgn val="ctr"/>
        <c:lblOffset val="100"/>
        <c:noMultiLvlLbl val="0"/>
      </c:catAx>
      <c:valAx>
        <c:axId val="2093313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310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Bacteroidetes/Firmicutes</c:v>
          </c:tx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species!$B$11:$F$11</c:f>
              <c:numCache>
                <c:formatCode>0.00%</c:formatCode>
                <c:ptCount val="5"/>
                <c:pt idx="0">
                  <c:v>0.41091492776886</c:v>
                </c:pt>
                <c:pt idx="1">
                  <c:v>0.645788336933045</c:v>
                </c:pt>
                <c:pt idx="2">
                  <c:v>0.470890410958904</c:v>
                </c:pt>
                <c:pt idx="3">
                  <c:v>0.228412256267409</c:v>
                </c:pt>
                <c:pt idx="4">
                  <c:v>0.219343441778301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352872"/>
        <c:axId val="2093355960"/>
      </c:lineChart>
      <c:catAx>
        <c:axId val="2093352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3355960"/>
        <c:crosses val="autoZero"/>
        <c:auto val="1"/>
        <c:lblAlgn val="ctr"/>
        <c:lblOffset val="100"/>
        <c:noMultiLvlLbl val="0"/>
      </c:catAx>
      <c:valAx>
        <c:axId val="209335596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93352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Diversity through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species!$A$22</c:f>
              <c:strCache>
                <c:ptCount val="1"/>
                <c:pt idx="0">
                  <c:v>Phylum (unique)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species!$B$22:$F$22</c:f>
              <c:numCache>
                <c:formatCode>General</c:formatCode>
                <c:ptCount val="5"/>
                <c:pt idx="0">
                  <c:v>16.0</c:v>
                </c:pt>
                <c:pt idx="1">
                  <c:v>8.0</c:v>
                </c:pt>
                <c:pt idx="2">
                  <c:v>13.0</c:v>
                </c:pt>
                <c:pt idx="3">
                  <c:v>19.0</c:v>
                </c:pt>
                <c:pt idx="4">
                  <c:v>15.0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species!$A$24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species!$B$24:$F$24</c:f>
              <c:numCache>
                <c:formatCode>General</c:formatCode>
                <c:ptCount val="5"/>
                <c:pt idx="0">
                  <c:v>25.0</c:v>
                </c:pt>
                <c:pt idx="1">
                  <c:v>15.0</c:v>
                </c:pt>
                <c:pt idx="2">
                  <c:v>21.0</c:v>
                </c:pt>
                <c:pt idx="3">
                  <c:v>30.0</c:v>
                </c:pt>
                <c:pt idx="4">
                  <c:v>20.0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species!$A$26</c:f>
              <c:strCache>
                <c:ptCount val="1"/>
                <c:pt idx="0">
                  <c:v>Order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species!$B$26:$F$26</c:f>
              <c:numCache>
                <c:formatCode>General</c:formatCode>
                <c:ptCount val="5"/>
                <c:pt idx="0">
                  <c:v>45.0</c:v>
                </c:pt>
                <c:pt idx="1">
                  <c:v>17.0</c:v>
                </c:pt>
                <c:pt idx="2">
                  <c:v>27.0</c:v>
                </c:pt>
                <c:pt idx="3">
                  <c:v>59.0</c:v>
                </c:pt>
                <c:pt idx="4">
                  <c:v>32.0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species!$A$28</c:f>
              <c:strCache>
                <c:ptCount val="1"/>
                <c:pt idx="0">
                  <c:v>Family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species!$B$28:$F$28</c:f>
              <c:numCache>
                <c:formatCode>General</c:formatCode>
                <c:ptCount val="5"/>
                <c:pt idx="0">
                  <c:v>74.0</c:v>
                </c:pt>
                <c:pt idx="1">
                  <c:v>28.0</c:v>
                </c:pt>
                <c:pt idx="2">
                  <c:v>42.0</c:v>
                </c:pt>
                <c:pt idx="3">
                  <c:v>83.0</c:v>
                </c:pt>
                <c:pt idx="4">
                  <c:v>46.0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species!$A$30</c:f>
              <c:strCache>
                <c:ptCount val="1"/>
                <c:pt idx="0">
                  <c:v>Genus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species!$B$30:$F$30</c:f>
              <c:numCache>
                <c:formatCode>General</c:formatCode>
                <c:ptCount val="5"/>
                <c:pt idx="0">
                  <c:v>114.0</c:v>
                </c:pt>
                <c:pt idx="1">
                  <c:v>39.0</c:v>
                </c:pt>
                <c:pt idx="2">
                  <c:v>69.0</c:v>
                </c:pt>
                <c:pt idx="3">
                  <c:v>106.0</c:v>
                </c:pt>
                <c:pt idx="4">
                  <c:v>58.0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species!$A$32</c:f>
              <c:strCache>
                <c:ptCount val="1"/>
                <c:pt idx="0">
                  <c:v>Species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species!$B$1:$F$1</c:f>
              <c:strCache>
                <c:ptCount val="5"/>
                <c:pt idx="0">
                  <c:v>May</c:v>
                </c:pt>
                <c:pt idx="1">
                  <c:v>Jun</c:v>
                </c:pt>
                <c:pt idx="2">
                  <c:v>Oct</c:v>
                </c:pt>
                <c:pt idx="3">
                  <c:v>Jan</c:v>
                </c:pt>
                <c:pt idx="4">
                  <c:v>Feb</c:v>
                </c:pt>
              </c:strCache>
            </c:strRef>
          </c:cat>
          <c:val>
            <c:numRef>
              <c:f>species!$B$32:$F$32</c:f>
              <c:numCache>
                <c:formatCode>General</c:formatCode>
                <c:ptCount val="5"/>
                <c:pt idx="0">
                  <c:v>165.0</c:v>
                </c:pt>
                <c:pt idx="1">
                  <c:v>45.0</c:v>
                </c:pt>
                <c:pt idx="2">
                  <c:v>106.0</c:v>
                </c:pt>
                <c:pt idx="3">
                  <c:v>142.0</c:v>
                </c:pt>
                <c:pt idx="4">
                  <c:v>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20120"/>
        <c:axId val="2093423944"/>
      </c:lineChart>
      <c:catAx>
        <c:axId val="2093420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23944"/>
        <c:crosses val="autoZero"/>
        <c:auto val="1"/>
        <c:lblAlgn val="ctr"/>
        <c:lblOffset val="100"/>
        <c:noMultiLvlLbl val="0"/>
      </c:catAx>
      <c:valAx>
        <c:axId val="20934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2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990599</xdr:colOff>
      <xdr:row>15</xdr:row>
      <xdr:rowOff>71438</xdr:rowOff>
    </xdr:from>
    <xdr:to>
      <xdr:col>5</xdr:col>
      <xdr:colOff>47624</xdr:colOff>
      <xdr:row>30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10</xdr:row>
      <xdr:rowOff>152400</xdr:rowOff>
    </xdr:from>
    <xdr:to>
      <xdr:col>12</xdr:col>
      <xdr:colOff>361950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10</xdr:row>
      <xdr:rowOff>152400</xdr:rowOff>
    </xdr:from>
    <xdr:to>
      <xdr:col>12</xdr:col>
      <xdr:colOff>361950</xdr:colOff>
      <xdr:row>25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44450</xdr:colOff>
      <xdr:row>11</xdr:row>
      <xdr:rowOff>127000</xdr:rowOff>
    </xdr:from>
    <xdr:to>
      <xdr:col>7</xdr:col>
      <xdr:colOff>762000</xdr:colOff>
      <xdr:row>32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3</xdr:row>
      <xdr:rowOff>158750</xdr:rowOff>
    </xdr:from>
    <xdr:to>
      <xdr:col>13</xdr:col>
      <xdr:colOff>412750</xdr:colOff>
      <xdr:row>17</xdr:row>
      <xdr:rowOff>234950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20</xdr:row>
      <xdr:rowOff>47625</xdr:rowOff>
    </xdr:from>
    <xdr:to>
      <xdr:col>12</xdr:col>
      <xdr:colOff>695325</xdr:colOff>
      <xdr:row>33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2:F10"/>
  <sheetViews>
    <sheetView topLeftCell="A17" workbookViewId="0">
      <selection activeCell="F9" sqref="F9"/>
    </sheetView>
  </sheetViews>
  <sheetFormatPr baseColWidth="10" defaultColWidth="11" defaultRowHeight="15" x14ac:dyDescent="0"/>
  <cols>
    <col min="1" max="1" width="30" customWidth="1"/>
  </cols>
  <sheetData>
    <row r="2" spans="1:6">
      <c r="B2" s="1">
        <v>41775</v>
      </c>
      <c r="C2" s="1">
        <v>41796</v>
      </c>
      <c r="D2" s="1">
        <v>41929</v>
      </c>
      <c r="E2" s="1">
        <v>42023</v>
      </c>
      <c r="F2" s="1">
        <v>42059</v>
      </c>
    </row>
    <row r="4" spans="1:6">
      <c r="A4" t="s">
        <v>0</v>
      </c>
      <c r="B4" s="8">
        <v>0.623</v>
      </c>
      <c r="C4" s="8">
        <v>0.46299999999999997</v>
      </c>
      <c r="D4" s="8">
        <v>0.58399999999999996</v>
      </c>
      <c r="E4" s="9">
        <v>0.71799999999999997</v>
      </c>
      <c r="F4" s="10">
        <v>0.67930000000000001</v>
      </c>
    </row>
    <row r="5" spans="1:6">
      <c r="A5" t="s">
        <v>1</v>
      </c>
      <c r="B5" s="8">
        <v>0.25600000000000001</v>
      </c>
      <c r="C5" s="8">
        <v>0.29899999999999999</v>
      </c>
      <c r="D5" s="8">
        <v>0.27500000000000002</v>
      </c>
      <c r="E5" s="9">
        <v>0.16400000000000001</v>
      </c>
      <c r="F5" s="10">
        <v>0.14899999999999999</v>
      </c>
    </row>
    <row r="6" spans="1:6">
      <c r="A6" t="s">
        <v>2</v>
      </c>
      <c r="B6" s="8">
        <v>2.98E-2</v>
      </c>
      <c r="C6" s="8">
        <v>0.156</v>
      </c>
      <c r="D6" s="8">
        <v>3.5899999999999999E-3</v>
      </c>
      <c r="E6" s="9">
        <v>9.7999999999999997E-3</v>
      </c>
      <c r="F6" s="10">
        <v>7.4999999999999997E-2</v>
      </c>
    </row>
    <row r="7" spans="1:6">
      <c r="A7" t="s">
        <v>3</v>
      </c>
      <c r="B7" s="8">
        <v>3.1399999999999997E-2</v>
      </c>
      <c r="C7" s="8">
        <v>1.9699999999999999E-2</v>
      </c>
      <c r="D7" s="8">
        <v>7.7000000000000002E-3</v>
      </c>
      <c r="E7" s="9">
        <v>6.6369999999999997E-3</v>
      </c>
    </row>
    <row r="8" spans="1:6">
      <c r="A8" t="s">
        <v>4</v>
      </c>
      <c r="B8" s="8"/>
      <c r="C8" s="8"/>
      <c r="D8" s="8">
        <v>6.5600000000000006E-2</v>
      </c>
      <c r="E8" s="9">
        <v>7.5999999999999998E-2</v>
      </c>
      <c r="F8" s="10">
        <v>7.7000000000000002E-3</v>
      </c>
    </row>
    <row r="9" spans="1:6">
      <c r="B9" s="9"/>
      <c r="C9" s="9"/>
      <c r="D9" s="9"/>
      <c r="E9" s="9"/>
    </row>
    <row r="10" spans="1:6">
      <c r="B10" s="9">
        <f>SUM(B4:B9)</f>
        <v>0.94020000000000004</v>
      </c>
      <c r="C10" s="9">
        <f t="shared" ref="C10:F10" si="0">SUM(C4:C9)</f>
        <v>0.93770000000000009</v>
      </c>
      <c r="D10" s="9">
        <f t="shared" si="0"/>
        <v>0.93589</v>
      </c>
      <c r="E10" s="9">
        <f t="shared" si="0"/>
        <v>0.974437</v>
      </c>
      <c r="F10" s="9">
        <f t="shared" si="0"/>
        <v>0.91100000000000003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2:E7"/>
  <sheetViews>
    <sheetView topLeftCell="A10" workbookViewId="0">
      <selection activeCell="C9" sqref="C9"/>
    </sheetView>
  </sheetViews>
  <sheetFormatPr baseColWidth="10" defaultColWidth="11" defaultRowHeight="15" x14ac:dyDescent="0"/>
  <cols>
    <col min="5" max="5" width="14.6640625" bestFit="1" customWidth="1"/>
  </cols>
  <sheetData>
    <row r="2" spans="1:5">
      <c r="A2" s="2" t="s">
        <v>5</v>
      </c>
      <c r="B2" s="3" t="s">
        <v>39</v>
      </c>
      <c r="C2" s="3" t="s">
        <v>40</v>
      </c>
      <c r="D2" s="3" t="s">
        <v>6</v>
      </c>
      <c r="E2" s="7" t="s">
        <v>10</v>
      </c>
    </row>
    <row r="3" spans="1:5">
      <c r="A3" s="4" t="s">
        <v>7</v>
      </c>
      <c r="B3" s="5">
        <v>252684</v>
      </c>
      <c r="C3" s="4">
        <v>7823</v>
      </c>
      <c r="D3" s="6">
        <v>3.0960000000000001E-2</v>
      </c>
      <c r="E3" s="4">
        <v>8473</v>
      </c>
    </row>
    <row r="4" spans="1:5">
      <c r="A4" s="4" t="s">
        <v>8</v>
      </c>
      <c r="B4" s="5">
        <v>17299</v>
      </c>
      <c r="C4" s="4">
        <v>340</v>
      </c>
      <c r="D4" s="6">
        <v>1.9654000000000001E-2</v>
      </c>
      <c r="E4" s="4">
        <v>6532</v>
      </c>
    </row>
    <row r="5" spans="1:5">
      <c r="A5" s="4" t="s">
        <v>9</v>
      </c>
      <c r="B5" s="5">
        <v>79102</v>
      </c>
      <c r="C5" s="4">
        <v>605</v>
      </c>
      <c r="D5" s="6">
        <v>7.6480000000000003E-3</v>
      </c>
      <c r="E5">
        <v>58754</v>
      </c>
    </row>
    <row r="6" spans="1:5">
      <c r="A6" s="13" t="s">
        <v>11</v>
      </c>
      <c r="E6" s="4">
        <v>66516</v>
      </c>
    </row>
    <row r="7" spans="1:5">
      <c r="A7" s="13" t="s">
        <v>12</v>
      </c>
      <c r="E7" s="4">
        <v>6919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8" workbookViewId="0">
      <selection activeCell="D25" sqref="D25"/>
    </sheetView>
  </sheetViews>
  <sheetFormatPr baseColWidth="10" defaultColWidth="11" defaultRowHeight="15" x14ac:dyDescent="0"/>
  <cols>
    <col min="1" max="1" width="25.6640625" bestFit="1" customWidth="1"/>
  </cols>
  <sheetData>
    <row r="1" spans="1:7">
      <c r="A1" s="11"/>
      <c r="B1" s="11" t="s">
        <v>7</v>
      </c>
      <c r="C1" s="11" t="s">
        <v>8</v>
      </c>
      <c r="D1" s="11" t="s">
        <v>9</v>
      </c>
      <c r="E1" s="11" t="s">
        <v>11</v>
      </c>
      <c r="F1" s="11" t="s">
        <v>12</v>
      </c>
      <c r="G1" s="11"/>
    </row>
    <row r="2" spans="1:7">
      <c r="A2" s="4" t="s">
        <v>13</v>
      </c>
      <c r="B2" s="4">
        <v>99571</v>
      </c>
      <c r="C2" s="4">
        <v>62316</v>
      </c>
      <c r="D2" s="4">
        <v>5790</v>
      </c>
      <c r="E2" s="4">
        <v>95382</v>
      </c>
      <c r="F2" s="4">
        <v>136354</v>
      </c>
      <c r="G2" s="4" t="s">
        <v>14</v>
      </c>
    </row>
    <row r="3" spans="1:7">
      <c r="A3" s="4" t="s">
        <v>15</v>
      </c>
      <c r="B3" s="4">
        <v>13554</v>
      </c>
      <c r="C3" s="4">
        <v>11157</v>
      </c>
      <c r="D3" s="4">
        <v>7825</v>
      </c>
      <c r="E3" s="4">
        <v>42782</v>
      </c>
      <c r="F3" s="4">
        <v>10750</v>
      </c>
      <c r="G3" s="4" t="s">
        <v>16</v>
      </c>
    </row>
    <row r="4" spans="1:7">
      <c r="A4" s="4" t="s">
        <v>17</v>
      </c>
      <c r="B4" s="4">
        <v>82585</v>
      </c>
      <c r="C4" s="4">
        <v>39713</v>
      </c>
      <c r="D4" s="4">
        <v>40290</v>
      </c>
      <c r="E4" s="4">
        <v>40977</v>
      </c>
      <c r="F4" s="4">
        <v>13530</v>
      </c>
      <c r="G4" s="4" t="s">
        <v>18</v>
      </c>
    </row>
    <row r="5" spans="1:7">
      <c r="A5" s="4" t="s">
        <v>19</v>
      </c>
      <c r="B5" s="4">
        <v>269</v>
      </c>
      <c r="C5" s="4" t="s">
        <v>20</v>
      </c>
      <c r="D5" s="4">
        <v>38</v>
      </c>
      <c r="E5" s="4">
        <v>17</v>
      </c>
      <c r="F5" s="4" t="s">
        <v>20</v>
      </c>
      <c r="G5" s="4" t="s">
        <v>16</v>
      </c>
    </row>
    <row r="6" spans="1:7">
      <c r="A6" s="4" t="s">
        <v>21</v>
      </c>
      <c r="B6" s="4">
        <v>30960</v>
      </c>
      <c r="C6" s="4">
        <v>19654</v>
      </c>
      <c r="D6" s="4">
        <v>7648</v>
      </c>
      <c r="E6" s="4">
        <v>6269</v>
      </c>
      <c r="F6" s="4" t="s">
        <v>20</v>
      </c>
      <c r="G6" s="4" t="s">
        <v>16</v>
      </c>
    </row>
    <row r="7" spans="1:7">
      <c r="A7" s="4" t="s">
        <v>22</v>
      </c>
      <c r="B7" s="4">
        <v>32</v>
      </c>
      <c r="C7" s="4" t="s">
        <v>20</v>
      </c>
      <c r="D7" s="4">
        <v>1858</v>
      </c>
      <c r="E7" s="4">
        <v>9571</v>
      </c>
      <c r="F7" s="4">
        <v>2115</v>
      </c>
      <c r="G7" s="4" t="s">
        <v>14</v>
      </c>
    </row>
    <row r="8" spans="1:7">
      <c r="A8" s="4" t="s">
        <v>10</v>
      </c>
      <c r="B8" s="4">
        <v>8473</v>
      </c>
      <c r="C8" s="4">
        <v>6532</v>
      </c>
      <c r="D8" s="4">
        <v>58747</v>
      </c>
      <c r="E8" s="4">
        <v>66516</v>
      </c>
      <c r="F8" s="4">
        <v>6919</v>
      </c>
      <c r="G8" s="4" t="s">
        <v>16</v>
      </c>
    </row>
    <row r="9" spans="1:7">
      <c r="A9" s="4"/>
      <c r="B9" s="4"/>
      <c r="C9" s="4"/>
      <c r="D9" s="4"/>
      <c r="E9" s="4"/>
      <c r="F9" s="4"/>
      <c r="G9" s="4"/>
    </row>
    <row r="10" spans="1:7">
      <c r="A10" s="4" t="s">
        <v>23</v>
      </c>
      <c r="B10" s="6">
        <f>B7/B8</f>
        <v>3.7767024666587987E-3</v>
      </c>
      <c r="C10" s="4" t="s">
        <v>20</v>
      </c>
      <c r="D10" s="6">
        <f>D7/D8</f>
        <v>3.1627146918140503E-2</v>
      </c>
      <c r="E10" s="6">
        <f>E7/E8</f>
        <v>0.14389019183354382</v>
      </c>
      <c r="F10" s="6">
        <f>F7/F8</f>
        <v>0.30568001156236452</v>
      </c>
      <c r="G10" s="4"/>
    </row>
    <row r="11" spans="1:7">
      <c r="A11" s="4" t="s">
        <v>35</v>
      </c>
      <c r="B11" s="6">
        <f>phylum!B5/phylum!B4</f>
        <v>0.41091492776886035</v>
      </c>
      <c r="C11" s="6">
        <f>phylum!C5/phylum!C4</f>
        <v>0.64578833693304538</v>
      </c>
      <c r="D11" s="6">
        <f>phylum!D5/phylum!D4</f>
        <v>0.47089041095890416</v>
      </c>
      <c r="E11" s="6">
        <f>phylum!E5/phylum!E4</f>
        <v>0.22841225626740949</v>
      </c>
      <c r="F11" s="6">
        <f>phylum!F5/phylum!F4</f>
        <v>0.21934344177830117</v>
      </c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 t="s">
        <v>24</v>
      </c>
      <c r="B13" s="4">
        <v>35012</v>
      </c>
      <c r="C13" s="4">
        <v>41679</v>
      </c>
      <c r="D13" s="4">
        <v>71326</v>
      </c>
      <c r="E13" s="4">
        <v>66114</v>
      </c>
      <c r="F13" s="4">
        <v>17628</v>
      </c>
      <c r="G13" s="4" t="s">
        <v>16</v>
      </c>
    </row>
    <row r="14" spans="1:7">
      <c r="A14" s="4" t="s">
        <v>25</v>
      </c>
      <c r="B14" s="4" t="s">
        <v>20</v>
      </c>
      <c r="C14" s="4"/>
      <c r="D14" s="4">
        <v>25</v>
      </c>
      <c r="E14" s="4">
        <v>128</v>
      </c>
      <c r="F14" s="4" t="s">
        <v>20</v>
      </c>
      <c r="G14" s="4" t="s">
        <v>14</v>
      </c>
    </row>
    <row r="15" spans="1:7">
      <c r="A15" s="4" t="s">
        <v>26</v>
      </c>
      <c r="B15" s="4">
        <v>28902</v>
      </c>
      <c r="C15" s="4">
        <v>35372</v>
      </c>
      <c r="D15" s="4">
        <v>15170</v>
      </c>
      <c r="E15" s="4">
        <v>24128</v>
      </c>
      <c r="F15" s="4">
        <v>16747</v>
      </c>
      <c r="G15" s="4" t="s">
        <v>14</v>
      </c>
    </row>
    <row r="16" spans="1:7">
      <c r="A16" s="4" t="s">
        <v>27</v>
      </c>
      <c r="B16" s="4">
        <v>1223</v>
      </c>
      <c r="C16" s="4" t="s">
        <v>20</v>
      </c>
      <c r="D16" s="4">
        <v>5588</v>
      </c>
      <c r="E16" s="4">
        <v>30543</v>
      </c>
      <c r="F16" s="4">
        <v>132</v>
      </c>
      <c r="G16" s="4" t="s">
        <v>14</v>
      </c>
    </row>
    <row r="18" spans="1:6" ht="23">
      <c r="A18" s="12" t="s">
        <v>28</v>
      </c>
    </row>
    <row r="19" spans="1:6">
      <c r="A19" t="s">
        <v>36</v>
      </c>
    </row>
    <row r="20" spans="1:6">
      <c r="A20" t="s">
        <v>29</v>
      </c>
      <c r="B20">
        <v>252684</v>
      </c>
      <c r="C20">
        <v>17299</v>
      </c>
      <c r="D20">
        <v>79102</v>
      </c>
      <c r="E20">
        <v>116919</v>
      </c>
      <c r="F20">
        <v>22691</v>
      </c>
    </row>
    <row r="22" spans="1:6">
      <c r="A22" t="s">
        <v>37</v>
      </c>
      <c r="B22">
        <v>16</v>
      </c>
      <c r="C22">
        <v>8</v>
      </c>
      <c r="D22">
        <v>13</v>
      </c>
      <c r="E22">
        <v>19</v>
      </c>
      <c r="F22">
        <v>15</v>
      </c>
    </row>
    <row r="23" spans="1:6">
      <c r="A23" t="s">
        <v>38</v>
      </c>
      <c r="B23">
        <v>965388</v>
      </c>
      <c r="C23">
        <v>976068</v>
      </c>
      <c r="D23">
        <v>939495</v>
      </c>
      <c r="E23">
        <v>978182</v>
      </c>
      <c r="F23">
        <v>913311</v>
      </c>
    </row>
    <row r="24" spans="1:6">
      <c r="A24" t="s">
        <v>30</v>
      </c>
      <c r="B24">
        <v>25</v>
      </c>
      <c r="C24">
        <v>15</v>
      </c>
      <c r="D24">
        <v>21</v>
      </c>
      <c r="E24">
        <v>30</v>
      </c>
      <c r="F24">
        <v>20</v>
      </c>
    </row>
    <row r="25" spans="1:6">
      <c r="B25">
        <v>964695</v>
      </c>
      <c r="C25">
        <v>975431</v>
      </c>
      <c r="D25">
        <v>939295</v>
      </c>
      <c r="E25">
        <v>977327</v>
      </c>
      <c r="F25">
        <v>912386</v>
      </c>
    </row>
    <row r="26" spans="1:6">
      <c r="A26" t="s">
        <v>31</v>
      </c>
      <c r="B26">
        <v>45</v>
      </c>
      <c r="C26">
        <v>17</v>
      </c>
      <c r="D26">
        <v>27</v>
      </c>
      <c r="E26">
        <v>59</v>
      </c>
      <c r="F26">
        <v>32</v>
      </c>
    </row>
    <row r="27" spans="1:6">
      <c r="B27">
        <v>956627</v>
      </c>
      <c r="C27">
        <v>937684</v>
      </c>
      <c r="D27">
        <v>937261</v>
      </c>
      <c r="E27">
        <v>975316</v>
      </c>
      <c r="F27">
        <v>908508</v>
      </c>
    </row>
    <row r="28" spans="1:6">
      <c r="A28" t="s">
        <v>32</v>
      </c>
      <c r="B28">
        <v>74</v>
      </c>
      <c r="C28">
        <v>28</v>
      </c>
      <c r="D28">
        <v>42</v>
      </c>
      <c r="E28">
        <v>83</v>
      </c>
      <c r="F28">
        <v>46</v>
      </c>
    </row>
    <row r="29" spans="1:6">
      <c r="B29">
        <v>875593</v>
      </c>
      <c r="C29">
        <v>922654</v>
      </c>
      <c r="D29">
        <v>806567</v>
      </c>
      <c r="E29">
        <v>943662</v>
      </c>
      <c r="F29">
        <v>882107</v>
      </c>
    </row>
    <row r="30" spans="1:6">
      <c r="A30" t="s">
        <v>33</v>
      </c>
      <c r="B30">
        <v>114</v>
      </c>
      <c r="C30">
        <v>39</v>
      </c>
      <c r="D30">
        <v>69</v>
      </c>
      <c r="E30">
        <v>106</v>
      </c>
      <c r="F30">
        <v>58</v>
      </c>
    </row>
    <row r="31" spans="1:6">
      <c r="B31">
        <v>655847</v>
      </c>
      <c r="C31">
        <v>746636</v>
      </c>
      <c r="D31">
        <v>665052</v>
      </c>
      <c r="E31">
        <v>756136</v>
      </c>
      <c r="F31">
        <v>712257</v>
      </c>
    </row>
    <row r="32" spans="1:6">
      <c r="A32" t="s">
        <v>34</v>
      </c>
      <c r="B32">
        <v>165</v>
      </c>
      <c r="C32">
        <v>45</v>
      </c>
      <c r="D32">
        <v>106</v>
      </c>
      <c r="E32">
        <v>142</v>
      </c>
      <c r="F32">
        <v>76</v>
      </c>
    </row>
    <row r="33" spans="2:6">
      <c r="B33">
        <v>491665</v>
      </c>
      <c r="C33">
        <v>599111</v>
      </c>
      <c r="D33">
        <v>649741</v>
      </c>
      <c r="E33">
        <v>557419</v>
      </c>
      <c r="F33">
        <v>492433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phylum</vt:lpstr>
      <vt:lpstr>bifido</vt:lpstr>
      <vt:lpstr>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2014-12-24T17:49:50Z</dcterms:created>
  <dcterms:modified xsi:type="dcterms:W3CDTF">2015-05-06T02:12:34Z</dcterms:modified>
</cp:coreProperties>
</file>