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rvilla\Downloads\"/>
    </mc:Choice>
  </mc:AlternateContent>
  <xr:revisionPtr revIDLastSave="0" documentId="13_ncr:40009_{E21EE8A4-FAA9-4A0E-8F67-BF657B85068B}" xr6:coauthVersionLast="40" xr6:coauthVersionMax="40" xr10:uidLastSave="{00000000-0000-0000-0000-000000000000}"/>
  <bookViews>
    <workbookView xWindow="0" yWindow="0" windowWidth="16170" windowHeight="5895"/>
  </bookViews>
  <sheets>
    <sheet name="DEUDA HSBC" sheetId="2" r:id="rId1"/>
  </sheets>
  <calcPr calcId="0"/>
</workbook>
</file>

<file path=xl/calcChain.xml><?xml version="1.0" encoding="utf-8"?>
<calcChain xmlns="http://schemas.openxmlformats.org/spreadsheetml/2006/main">
  <c r="G5" i="2" l="1"/>
  <c r="G4" i="2"/>
  <c r="D2" i="2"/>
  <c r="G2" i="2"/>
  <c r="D4" i="2"/>
  <c r="D5" i="2"/>
  <c r="D6" i="2"/>
  <c r="D7" i="2"/>
  <c r="D16" i="2"/>
  <c r="D22" i="2"/>
  <c r="D23" i="2"/>
  <c r="D24" i="2"/>
  <c r="D25" i="2"/>
  <c r="D36" i="2"/>
  <c r="D37" i="2"/>
  <c r="D8" i="2"/>
  <c r="G3" i="2" s="1"/>
  <c r="D38" i="2"/>
  <c r="D39" i="2"/>
  <c r="D40" i="2"/>
  <c r="D57" i="2"/>
  <c r="D59" i="2"/>
  <c r="D3" i="2"/>
</calcChain>
</file>

<file path=xl/sharedStrings.xml><?xml version="1.0" encoding="utf-8"?>
<sst xmlns="http://schemas.openxmlformats.org/spreadsheetml/2006/main" count="75" uniqueCount="75">
  <si>
    <t>1.00</t>
  </si>
  <si>
    <t>Fecha de publicación</t>
  </si>
  <si>
    <t>Fecha de registro</t>
  </si>
  <si>
    <t>Descripción</t>
  </si>
  <si>
    <t>Monto</t>
  </si>
  <si>
    <t>9071235965DMM171208LT4ADYENMX*DIDI I832992236259071235965DMM 171208LT4ADYENMX*DIDI IMás informaciónpulsa Intro para ampliar</t>
  </si>
  <si>
    <t>9070762716FGU 830930PD3FAR GUAD1052386802237369070762716FGU 830930PD3FAR GUAD 1052Más informaciónpulsa Intro para ampliar</t>
  </si>
  <si>
    <t>9070762715FGU 830930PD3FAR GUAD1052329212237369070762715FGU 830930PD3FAR GUAD 1052Más informaciónpulsa Intro para ampliar</t>
  </si>
  <si>
    <t>9070762719DMM171208LT4ADYENMX*DIDI I658372237369070762719DMM 171208LT4ADYENMX*DIDI IMás informaciónpulsa Intro para ampliar</t>
  </si>
  <si>
    <t>9070762717DMM171208LT4ADYENMX*DIDI III501192237369070762717DMM 171208LT4ADYENMX*DIDI IIIMás informaciónpulsa Intro para ampliar</t>
  </si>
  <si>
    <t>9070762718DMM171208LT4ADYENMX*DIDI III509082237369070762718DMM 171208LT4ADYENMX*DIDI IIIMás informaciónpulsa Intro para ampliar</t>
  </si>
  <si>
    <t>02 DEPOSITO EN OXXO7736619410402 DEPOSITO EN OXXOMás informaciónpulsa Intro para ampliar</t>
  </si>
  <si>
    <t>02 DEPOSITO EN OXXO79233617412102 DEPOSITO EN OXXOMás informaciónpulsa Intro para ampliar</t>
  </si>
  <si>
    <t>02 DEPOSITO EN OXXO40987415051502 DEPOSITO EN OXXOMás informaciónpulsa Intro para ampliar</t>
  </si>
  <si>
    <t>02 DEPOSITO EN OXXO94299719281902 DEPOSITO EN OXXOMás informaciónpulsa Intro para ampliar</t>
  </si>
  <si>
    <t>02 DEPOSITO EN OXXO44525116520602 DEPOSITO EN OXXOMás informaciónpulsa Intro para ampliar</t>
  </si>
  <si>
    <t>02 DEPOSITO EN OXXO96214382102 DEPOSITO EN OXXOMás informaciónpulsa Intro para ampliar</t>
  </si>
  <si>
    <t>02 DEPOSITO EN OXXO51000512050202 DEPOSITO EN OXXOMás informaciónpulsa Intro para ampliar</t>
  </si>
  <si>
    <t>9067223355MER991006JMAPOINTMP*LOSOLIVOS176432236219067223355MER 991006JMAPOINTMP*LOSOLIVOSMás informaciónpulsa Intro para ampliar</t>
  </si>
  <si>
    <t>02 DEPOSITO EN OXXO17282119044202 DEPOSITO EN OXXOMás informaciónpulsa Intro para ampliar</t>
  </si>
  <si>
    <t>02 DEPOSITO EN OXXO69822916445002 DEPOSITO EN OXXOMás informaciónpulsa Intro para ampliar</t>
  </si>
  <si>
    <t>02 DEPOSITO EN OXXO81610911455502 DEPOSITO EN OXXOMás informaciónpulsa Intro para ampliar</t>
  </si>
  <si>
    <t>02 DEPOSITO EN OXXO71541611032002 DEPOSITO EN OXXOMás informaciónpulsa Intro para ampliar</t>
  </si>
  <si>
    <t>NVPROGRAMA LEALTAD PLAN HSBCNA230221NVPROGRAMA LEALTAD PLAN HSBCMás informaciónpulsa Intro para ampliar</t>
  </si>
  <si>
    <t>9063845022MRE 1706211L0REST REVEN15592235379063845022MRE 1706211L0REST REVENMás informaciónpulsa Intro para ampliar</t>
  </si>
  <si>
    <t>9063845020DMM171208LT4ADYENMX*DIDI I501462235379063845020DMM 171208LT4ADYENMX*DIDI IMás informaciónpulsa Intro para ampliar</t>
  </si>
  <si>
    <t>9063845019MRE 1706211L0REST REVEN263382235379063845019MRE 1706211L0REST REVENMás informaciónpulsa Intro para ampliar</t>
  </si>
  <si>
    <t>9063845021MOIL711201EH2CAFE ZU983692235379063845021MOIL711201EH2CAFE ZUMás informaciónpulsa Intro para ampliar</t>
  </si>
  <si>
    <t>02 DEPOSITO EN OXXO59371219433102 DEPOSITO EN OXXOMás informaciónpulsa Intro para ampliar</t>
  </si>
  <si>
    <t>02 DEPOSITO EN OXXO47371818592702 DEPOSITO EN OXXOMás informaciónpulsa Intro para ampliar</t>
  </si>
  <si>
    <t>02 DEPOSITO EN OXXO94725115410002 DEPOSITO EN OXXOMás informaciónpulsa Intro para ampliar</t>
  </si>
  <si>
    <t>EXAMEN QUIMICA0030319262887151610EXAMEN QUIMICA 0030319Más informaciónpulsa Intro para ampliar</t>
  </si>
  <si>
    <t>02 DEPOSITO EN OXXO81932314555002 DEPOSITO EN OXXOMás informaciónpulsa Intro para ampliar</t>
  </si>
  <si>
    <t>02 DEPOSITO EN OXXO73097314254002 DEPOSITO EN OXXOMás informaciónpulsa Intro para ampliar</t>
  </si>
  <si>
    <t>02 DEPOSITO EN OXXO10022819123202 DEPOSITO EN OXXOMás informaciónpulsa Intro para ampliar</t>
  </si>
  <si>
    <t>02 DEPOSITO EN OXXO1637218532302 DEPOSITO EN OXXOMás informaciónpulsa Intro para ampliar</t>
  </si>
  <si>
    <t>02 DEPOSITO EN OXXO59793317095502 DEPOSITO EN OXXOMás informaciónpulsa Intro para ampliar</t>
  </si>
  <si>
    <t>02 DEPOSITO EN OXXO47832016363202 DEPOSITO EN OXXOMás informaciónpulsa Intro para ampliar</t>
  </si>
  <si>
    <t>9059213817OCI 970818KX9CINEMEX COM489012235429059213817OCI 970818KX9CINEMEX COMMás informaciónpulsa Intro para ampliar</t>
  </si>
  <si>
    <t>9059028176_____________UBER TRIPHELP.MX77971816189059028176_____________UBER TRIP HELP.MXMás informaciónpulsa Intro para ampliar</t>
  </si>
  <si>
    <t>9058234516DMM171208LT4ADYENMX*DIDI III154382235599058234516DMM 171208LT4ADYENMX*DIDI IIIMás informaciónpulsa Intro para ampliar</t>
  </si>
  <si>
    <t>9057214084DMM171208LT4ADYENMX*DIDI I149092235239057214084DMM 171208LT4ADYENMX*DIDI IMás informaciónpulsa Intro para ampliar</t>
  </si>
  <si>
    <t>CGO Gastos pasajesCGO Gastos pasajesVer detalles SPEICGO Gastos pasajesVer Comprobante Electrónico de Pago</t>
  </si>
  <si>
    <t>02 DEPOSITO EN OXXO12848219531702 DEPOSITO EN OXXOMás informaciónpulsa Intro para ampliar</t>
  </si>
  <si>
    <t>02 DEPOSITO EN OXXO99186112030702 DEPOSITO EN OXXOMás informaciónpulsa Intro para ampliar</t>
  </si>
  <si>
    <t>02 DEPOSITO EN OXXO28680515312002 DEPOSITO EN OXXOMás informaciónpulsa Intro para ampliar</t>
  </si>
  <si>
    <t>02 DEPOSITO EN OXXO63762720173002 DEPOSITO EN OXXOMás informaciónpulsa Intro para ampliar</t>
  </si>
  <si>
    <t>02 DEPOSITO EN OXXO5318417262702 DEPOSITO EN OXXOMás informaciónpulsa Intro para ampliar</t>
  </si>
  <si>
    <t>02 DEPOSITO EN OXXO46232014015302 DEPOSITO EN OXXOMás informaciónpulsa Intro para ampliar</t>
  </si>
  <si>
    <t>02 DEPOSITO EN OXXO52458620375102 DEPOSITO EN OXXOMás informaciónpulsa Intro para ampliar</t>
  </si>
  <si>
    <t>02 DEPOSITO EN OXXO21798618341402 DEPOSITO EN OXXOMás informaciónpulsa Intro para ampliar</t>
  </si>
  <si>
    <t>02 DEPOSITO EN OXXO9176214385502 DEPOSITO EN OXXOMás informaciónpulsa Intro para ampliar</t>
  </si>
  <si>
    <t>02 DEPOSITO EN OXXO1843519552302 DEPOSITO EN OXXOMás informaciónpulsa Intro para ampliar</t>
  </si>
  <si>
    <t>02 DEPOSITO EN OXXO54707221052602 DEPOSITO EN OXXOMás informaciónpulsa Intro para ampliar</t>
  </si>
  <si>
    <t>02 DEPOSITO EN OXXO50842820522002 DEPOSITO EN OXXOMás informaciónpulsa Intro para ampliar</t>
  </si>
  <si>
    <t>02 DEPOSITO EN OXXO84299118105302 DEPOSITO EN OXXOMás informaciónpulsa Intro para ampliar</t>
  </si>
  <si>
    <t>02 DEPOSITO EN OXXO96895113564702 DEPOSITO EN OXXOMás informaciónpulsa Intro para ampliar</t>
  </si>
  <si>
    <t>DEUDA2166220438274165234DEUDA 2166220Más informaciónpulsa Intro para ampliar</t>
  </si>
  <si>
    <t>02 DEPOSITO EN OXXO87070411584102 DEPOSITO EN OXXOMás informaciónpulsa Intro para ampliar</t>
  </si>
  <si>
    <t>RETIRO CAJERO 421316805216622020190210893430226RETIRO CAJERO 4213168052166220 20190210Más informaciónpulsa Intro para ampliar</t>
  </si>
  <si>
    <t>02 DEPOSITO EN OXXO43679711070802 DEPOSITO EN OXXOMás informaciónpulsa Intro para ampliar</t>
  </si>
  <si>
    <t>CGO Transferencia EXPRESSCGO Transferencia EXPRESSVer detalles SPEICGO Transferencia EXPRESSVer Comprobante Electrónico de Pago</t>
  </si>
  <si>
    <t>02 DEPOSITO EN OXXO44147919211202 DEPOSITO EN OXXOMás informaciónpulsa Intro para ampliar</t>
  </si>
  <si>
    <t>02 DEPOSITO EN OXXO25479218271202 DEPOSITO EN OXXOMás informaciónpulsa Intro para ampliar</t>
  </si>
  <si>
    <t>02 DEPOSITO EN OXXO7511117314902 DEPOSITO EN OXXOMás informaciónpulsa Intro para ampliar</t>
  </si>
  <si>
    <t>02 DEPOSITO EN OXXO290317082902 DEPOSITO EN OXXOMás informaciónpulsa Intro para ampliar</t>
  </si>
  <si>
    <t>DEPOSITO APERTURA DE CUENTA2166220318807132358DEPOSITO APERTURA DE CUENTA 2166220Más informaciónpulsa Intro para ampliar</t>
  </si>
  <si>
    <t>DEPOSITO APERTURA DE CUENTA2166220317882132123DEPOSITO APERTURA DE CUENTA 2166220Más informaciónpulsa Intro para ampliar</t>
  </si>
  <si>
    <t>DEPOSITO POR CUENTA NUEVANA90852DEPOSITO POR CUENTA NUEVAMás informaciónpulsa Intro para ampliar</t>
  </si>
  <si>
    <t>INGRESO</t>
  </si>
  <si>
    <t>DEUDA</t>
  </si>
  <si>
    <t>HAY</t>
  </si>
  <si>
    <t>RETENIDO</t>
  </si>
  <si>
    <t>DEUDA REAL</t>
  </si>
  <si>
    <t>SIN LOS 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</si>
</sst>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,##0.00\ &quot;€&quot;"/>
    <numFmt numFmtId="169" formatCode="[$$-80A]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168" fontId="0" fillId="0" borderId="0" xfId="0" applyNumberFormat="1"/>
    <xf numFmtId="169" fontId="0" fillId="0" borderId="0" xfId="0" applyNumberFormat="1" applyAlignment="1">
      <alignment horizontal="center"/>
    </xf>
    <xf numFmtId="16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font>
        <color rgb="FF9C0006"/>
      </font>
      <fill>
        <patternFill>
          <bgColor rgb="FFFFC7CE"/>
        </patternFill>
      </fill>
    </dxf>
    <dxf>
      <numFmt numFmtId="169" formatCode="[$$-80A]#,##0.00"/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66" totalsRowShown="0">
  <autoFilter ref="A1:D66"/>
  <tableColumns count="4">
    <tableColumn id="1" name="Fecha de publicación" dataDxfId="3"/>
    <tableColumn id="2" name="Fecha de registro" dataDxfId="2"/>
    <tableColumn id="3" name="Descripción"/>
    <tableColumn id="4" name="Monto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activeCell="G5" sqref="G5"/>
    </sheetView>
  </sheetViews>
  <sheetFormatPr baseColWidth="10" defaultRowHeight="15" x14ac:dyDescent="0.25"/>
  <cols>
    <col min="1" max="1" width="21.5703125" style="1" customWidth="1"/>
    <col min="2" max="2" width="18.28515625" style="1" customWidth="1"/>
    <col min="3" max="3" width="19" customWidth="1"/>
    <col min="4" max="4" width="18.28515625" style="3" customWidth="1"/>
    <col min="5" max="5" width="13" bestFit="1" customWidth="1"/>
    <col min="6" max="7" width="11.85546875" bestFit="1" customWidth="1"/>
    <col min="8" max="8" width="12.140625" bestFit="1" customWidth="1"/>
  </cols>
  <sheetData>
    <row r="1" spans="1:8" x14ac:dyDescent="0.25">
      <c r="A1" s="1" t="s">
        <v>1</v>
      </c>
      <c r="B1" s="1" t="s">
        <v>2</v>
      </c>
      <c r="C1" t="s">
        <v>3</v>
      </c>
      <c r="D1" s="3" t="s">
        <v>4</v>
      </c>
      <c r="H1" t="s">
        <v>74</v>
      </c>
    </row>
    <row r="2" spans="1:8" x14ac:dyDescent="0.25">
      <c r="C2" t="s">
        <v>72</v>
      </c>
      <c r="D2" s="3">
        <f>0-212</f>
        <v>-212</v>
      </c>
      <c r="F2" t="s">
        <v>69</v>
      </c>
      <c r="G2" s="4">
        <f>SUM(D9:D15,D17:D21,D26:D35,D41:D50,D51:D56,D58,D60:D66)</f>
        <v>14860</v>
      </c>
      <c r="H2" s="4">
        <v>10860</v>
      </c>
    </row>
    <row r="3" spans="1:8" x14ac:dyDescent="0.25">
      <c r="A3" s="1">
        <v>43536</v>
      </c>
      <c r="B3" s="1">
        <v>43536</v>
      </c>
      <c r="C3" t="s">
        <v>5</v>
      </c>
      <c r="D3" s="3">
        <f>0-36.7</f>
        <v>-36.700000000000003</v>
      </c>
      <c r="F3" t="s">
        <v>70</v>
      </c>
      <c r="G3" s="4">
        <f>SUM(D3:D8,D16,D22:D25,D36:D40,D2)</f>
        <v>-3925.9099999999994</v>
      </c>
    </row>
    <row r="4" spans="1:8" x14ac:dyDescent="0.25">
      <c r="A4" s="1">
        <v>43535</v>
      </c>
      <c r="B4" s="1">
        <v>43535</v>
      </c>
      <c r="C4" t="s">
        <v>6</v>
      </c>
      <c r="D4" s="3">
        <f>0-576.63</f>
        <v>-576.63</v>
      </c>
      <c r="F4" t="s">
        <v>71</v>
      </c>
      <c r="G4" s="4">
        <f>6335.09</f>
        <v>6335.09</v>
      </c>
    </row>
    <row r="5" spans="1:8" x14ac:dyDescent="0.25">
      <c r="A5" s="1">
        <v>43535</v>
      </c>
      <c r="B5" s="1">
        <v>43535</v>
      </c>
      <c r="C5" t="s">
        <v>7</v>
      </c>
      <c r="D5" s="3">
        <f>0-133.21</f>
        <v>-133.21</v>
      </c>
      <c r="F5" t="s">
        <v>73</v>
      </c>
      <c r="G5" s="4">
        <f>H2-G4</f>
        <v>4524.91</v>
      </c>
    </row>
    <row r="6" spans="1:8" x14ac:dyDescent="0.25">
      <c r="A6" s="1">
        <v>43535</v>
      </c>
      <c r="B6" s="1">
        <v>43535</v>
      </c>
      <c r="C6" t="s">
        <v>8</v>
      </c>
      <c r="D6" s="3">
        <f>0-52.24</f>
        <v>-52.24</v>
      </c>
      <c r="G6" s="4"/>
    </row>
    <row r="7" spans="1:8" x14ac:dyDescent="0.25">
      <c r="A7" s="1">
        <v>43535</v>
      </c>
      <c r="B7" s="1">
        <v>43535</v>
      </c>
      <c r="C7" t="s">
        <v>9</v>
      </c>
      <c r="D7" s="3">
        <f>0-44.77</f>
        <v>-44.77</v>
      </c>
    </row>
    <row r="8" spans="1:8" x14ac:dyDescent="0.25">
      <c r="A8" s="1">
        <v>43535</v>
      </c>
      <c r="B8" s="1">
        <v>43535</v>
      </c>
      <c r="C8" t="s">
        <v>10</v>
      </c>
      <c r="D8" s="3">
        <f>0-36.7</f>
        <v>-36.700000000000003</v>
      </c>
      <c r="F8" s="2"/>
    </row>
    <row r="9" spans="1:8" x14ac:dyDescent="0.25">
      <c r="A9" s="1">
        <v>43535</v>
      </c>
      <c r="B9" s="1">
        <v>43534</v>
      </c>
      <c r="C9" t="s">
        <v>11</v>
      </c>
      <c r="D9" s="3">
        <v>250</v>
      </c>
    </row>
    <row r="10" spans="1:8" x14ac:dyDescent="0.25">
      <c r="A10" s="1">
        <v>43535</v>
      </c>
      <c r="B10" s="1">
        <v>43534</v>
      </c>
      <c r="C10" t="s">
        <v>12</v>
      </c>
      <c r="D10" s="3">
        <v>250</v>
      </c>
    </row>
    <row r="11" spans="1:8" x14ac:dyDescent="0.25">
      <c r="A11" s="1">
        <v>43535</v>
      </c>
      <c r="B11" s="1">
        <v>43534</v>
      </c>
      <c r="C11" t="s">
        <v>13</v>
      </c>
      <c r="D11" s="3">
        <v>250</v>
      </c>
    </row>
    <row r="12" spans="1:8" x14ac:dyDescent="0.25">
      <c r="A12" s="1">
        <v>43535</v>
      </c>
      <c r="B12" s="1">
        <v>43533</v>
      </c>
      <c r="C12" t="s">
        <v>14</v>
      </c>
      <c r="D12" s="3">
        <v>250</v>
      </c>
    </row>
    <row r="13" spans="1:8" x14ac:dyDescent="0.25">
      <c r="A13" s="1">
        <v>43535</v>
      </c>
      <c r="B13" s="1">
        <v>43533</v>
      </c>
      <c r="C13" t="s">
        <v>15</v>
      </c>
      <c r="D13" s="3">
        <v>250</v>
      </c>
    </row>
    <row r="14" spans="1:8" x14ac:dyDescent="0.25">
      <c r="A14" s="1">
        <v>43535</v>
      </c>
      <c r="B14" s="1">
        <v>43533</v>
      </c>
      <c r="C14" t="s">
        <v>16</v>
      </c>
      <c r="D14" s="3">
        <v>250</v>
      </c>
    </row>
    <row r="15" spans="1:8" x14ac:dyDescent="0.25">
      <c r="A15" s="1">
        <v>43535</v>
      </c>
      <c r="B15" s="1">
        <v>43533</v>
      </c>
      <c r="C15" t="s">
        <v>17</v>
      </c>
      <c r="D15" s="3">
        <v>250</v>
      </c>
    </row>
    <row r="16" spans="1:8" x14ac:dyDescent="0.25">
      <c r="A16" s="1">
        <v>43532</v>
      </c>
      <c r="B16" s="1">
        <v>43532</v>
      </c>
      <c r="C16" t="s">
        <v>18</v>
      </c>
      <c r="D16" s="3">
        <f>0-1150</f>
        <v>-1150</v>
      </c>
    </row>
    <row r="17" spans="1:4" x14ac:dyDescent="0.25">
      <c r="A17" s="1">
        <v>43532</v>
      </c>
      <c r="B17" s="1">
        <v>43532</v>
      </c>
      <c r="C17" t="s">
        <v>19</v>
      </c>
      <c r="D17" s="3">
        <v>250</v>
      </c>
    </row>
    <row r="18" spans="1:4" x14ac:dyDescent="0.25">
      <c r="A18" s="1">
        <v>43532</v>
      </c>
      <c r="B18" s="1">
        <v>43532</v>
      </c>
      <c r="C18" t="s">
        <v>20</v>
      </c>
      <c r="D18" s="3">
        <v>250</v>
      </c>
    </row>
    <row r="19" spans="1:4" x14ac:dyDescent="0.25">
      <c r="A19" s="1">
        <v>43532</v>
      </c>
      <c r="B19" s="1">
        <v>43532</v>
      </c>
      <c r="C19" t="s">
        <v>21</v>
      </c>
      <c r="D19" s="3">
        <v>250</v>
      </c>
    </row>
    <row r="20" spans="1:4" x14ac:dyDescent="0.25">
      <c r="A20" s="1">
        <v>43532</v>
      </c>
      <c r="B20" s="1">
        <v>43532</v>
      </c>
      <c r="C20" t="s">
        <v>22</v>
      </c>
      <c r="D20" s="3">
        <v>250</v>
      </c>
    </row>
    <row r="21" spans="1:4" x14ac:dyDescent="0.25">
      <c r="A21" s="1">
        <v>43530</v>
      </c>
      <c r="B21" s="1">
        <v>43530</v>
      </c>
      <c r="C21" t="s">
        <v>23</v>
      </c>
      <c r="D21" s="3" t="s">
        <v>0</v>
      </c>
    </row>
    <row r="22" spans="1:4" x14ac:dyDescent="0.25">
      <c r="A22" s="1">
        <v>43528</v>
      </c>
      <c r="B22" s="1">
        <v>43528</v>
      </c>
      <c r="C22" t="s">
        <v>24</v>
      </c>
      <c r="D22" s="3">
        <f>0-500</f>
        <v>-500</v>
      </c>
    </row>
    <row r="23" spans="1:4" x14ac:dyDescent="0.25">
      <c r="A23" s="1">
        <v>43528</v>
      </c>
      <c r="B23" s="1">
        <v>43528</v>
      </c>
      <c r="C23" t="s">
        <v>25</v>
      </c>
      <c r="D23" s="3">
        <f>0-274.12</f>
        <v>-274.12</v>
      </c>
    </row>
    <row r="24" spans="1:4" x14ac:dyDescent="0.25">
      <c r="A24" s="1">
        <v>43528</v>
      </c>
      <c r="B24" s="1">
        <v>43528</v>
      </c>
      <c r="C24" t="s">
        <v>26</v>
      </c>
      <c r="D24" s="3">
        <f>0-145</f>
        <v>-145</v>
      </c>
    </row>
    <row r="25" spans="1:4" x14ac:dyDescent="0.25">
      <c r="A25" s="1">
        <v>43528</v>
      </c>
      <c r="B25" s="1">
        <v>43528</v>
      </c>
      <c r="C25" t="s">
        <v>27</v>
      </c>
      <c r="D25" s="3">
        <f>0-100</f>
        <v>-100</v>
      </c>
    </row>
    <row r="26" spans="1:4" x14ac:dyDescent="0.25">
      <c r="A26" s="1">
        <v>43528</v>
      </c>
      <c r="B26" s="1">
        <v>43527</v>
      </c>
      <c r="C26" t="s">
        <v>28</v>
      </c>
      <c r="D26" s="3">
        <v>260</v>
      </c>
    </row>
    <row r="27" spans="1:4" x14ac:dyDescent="0.25">
      <c r="A27" s="1">
        <v>43528</v>
      </c>
      <c r="B27" s="1">
        <v>43527</v>
      </c>
      <c r="C27" t="s">
        <v>29</v>
      </c>
      <c r="D27" s="3">
        <v>250</v>
      </c>
    </row>
    <row r="28" spans="1:4" x14ac:dyDescent="0.25">
      <c r="A28" s="1">
        <v>43528</v>
      </c>
      <c r="B28" s="1">
        <v>43527</v>
      </c>
      <c r="C28" t="s">
        <v>30</v>
      </c>
      <c r="D28" s="3">
        <v>250</v>
      </c>
    </row>
    <row r="29" spans="1:4" x14ac:dyDescent="0.25">
      <c r="A29" s="1">
        <v>43528</v>
      </c>
      <c r="B29" s="1">
        <v>43527</v>
      </c>
      <c r="C29" t="s">
        <v>31</v>
      </c>
      <c r="D29" s="3">
        <v>250</v>
      </c>
    </row>
    <row r="30" spans="1:4" x14ac:dyDescent="0.25">
      <c r="A30" s="1">
        <v>43528</v>
      </c>
      <c r="B30" s="1">
        <v>43527</v>
      </c>
      <c r="C30" t="s">
        <v>32</v>
      </c>
      <c r="D30" s="3">
        <v>250</v>
      </c>
    </row>
    <row r="31" spans="1:4" x14ac:dyDescent="0.25">
      <c r="A31" s="1">
        <v>43528</v>
      </c>
      <c r="B31" s="1">
        <v>43527</v>
      </c>
      <c r="C31" t="s">
        <v>33</v>
      </c>
      <c r="D31" s="3">
        <v>250</v>
      </c>
    </row>
    <row r="32" spans="1:4" x14ac:dyDescent="0.25">
      <c r="A32" s="1">
        <v>43525</v>
      </c>
      <c r="B32" s="1">
        <v>43525</v>
      </c>
      <c r="C32" t="s">
        <v>34</v>
      </c>
      <c r="D32" s="3">
        <v>250</v>
      </c>
    </row>
    <row r="33" spans="1:4" x14ac:dyDescent="0.25">
      <c r="A33" s="1">
        <v>43525</v>
      </c>
      <c r="B33" s="1">
        <v>43525</v>
      </c>
      <c r="C33" t="s">
        <v>35</v>
      </c>
      <c r="D33" s="3">
        <v>250</v>
      </c>
    </row>
    <row r="34" spans="1:4" x14ac:dyDescent="0.25">
      <c r="A34" s="1">
        <v>43525</v>
      </c>
      <c r="B34" s="1">
        <v>43525</v>
      </c>
      <c r="C34" t="s">
        <v>36</v>
      </c>
      <c r="D34" s="3">
        <v>250</v>
      </c>
    </row>
    <row r="35" spans="1:4" x14ac:dyDescent="0.25">
      <c r="A35" s="1">
        <v>43525</v>
      </c>
      <c r="B35" s="1">
        <v>43525</v>
      </c>
      <c r="C35" t="s">
        <v>37</v>
      </c>
      <c r="D35" s="3">
        <v>250</v>
      </c>
    </row>
    <row r="36" spans="1:4" x14ac:dyDescent="0.25">
      <c r="A36" s="1">
        <v>43524</v>
      </c>
      <c r="B36" s="1">
        <v>43524</v>
      </c>
      <c r="C36" t="s">
        <v>38</v>
      </c>
      <c r="D36" s="3">
        <f>0-51</f>
        <v>-51</v>
      </c>
    </row>
    <row r="37" spans="1:4" x14ac:dyDescent="0.25">
      <c r="A37" s="1">
        <v>43524</v>
      </c>
      <c r="B37" s="1">
        <v>43524</v>
      </c>
      <c r="C37" t="s">
        <v>39</v>
      </c>
      <c r="D37" s="3">
        <f>0-40.14</f>
        <v>-40.14</v>
      </c>
    </row>
    <row r="38" spans="1:4" x14ac:dyDescent="0.25">
      <c r="A38" s="1">
        <v>43523</v>
      </c>
      <c r="B38" s="1">
        <v>43523</v>
      </c>
      <c r="C38" t="s">
        <v>40</v>
      </c>
      <c r="D38" s="3">
        <f>0-36.7</f>
        <v>-36.700000000000003</v>
      </c>
    </row>
    <row r="39" spans="1:4" x14ac:dyDescent="0.25">
      <c r="A39" s="1">
        <v>43522</v>
      </c>
      <c r="B39" s="1">
        <v>43522</v>
      </c>
      <c r="C39" t="s">
        <v>41</v>
      </c>
      <c r="D39" s="3">
        <f>0-36.7</f>
        <v>-36.700000000000003</v>
      </c>
    </row>
    <row r="40" spans="1:4" x14ac:dyDescent="0.25">
      <c r="A40" s="1">
        <v>43521</v>
      </c>
      <c r="B40" s="1">
        <v>43521</v>
      </c>
      <c r="C40" t="s">
        <v>42</v>
      </c>
      <c r="D40" s="3">
        <f>0-500</f>
        <v>-500</v>
      </c>
    </row>
    <row r="41" spans="1:4" x14ac:dyDescent="0.25">
      <c r="A41" s="1">
        <v>43521</v>
      </c>
      <c r="B41" s="1">
        <v>43520</v>
      </c>
      <c r="C41" t="s">
        <v>43</v>
      </c>
      <c r="D41" s="3">
        <v>250</v>
      </c>
    </row>
    <row r="42" spans="1:4" x14ac:dyDescent="0.25">
      <c r="A42" s="1">
        <v>43521</v>
      </c>
      <c r="B42" s="1">
        <v>43520</v>
      </c>
      <c r="C42" t="s">
        <v>44</v>
      </c>
      <c r="D42" s="3">
        <v>250</v>
      </c>
    </row>
    <row r="43" spans="1:4" x14ac:dyDescent="0.25">
      <c r="A43" s="1">
        <v>43521</v>
      </c>
      <c r="B43" s="1">
        <v>43519</v>
      </c>
      <c r="C43" t="s">
        <v>45</v>
      </c>
      <c r="D43" s="3">
        <v>250</v>
      </c>
    </row>
    <row r="44" spans="1:4" x14ac:dyDescent="0.25">
      <c r="A44" s="1">
        <v>43518</v>
      </c>
      <c r="B44" s="1">
        <v>43518</v>
      </c>
      <c r="C44" t="s">
        <v>46</v>
      </c>
      <c r="D44" s="3">
        <v>250</v>
      </c>
    </row>
    <row r="45" spans="1:4" x14ac:dyDescent="0.25">
      <c r="A45" s="1">
        <v>43518</v>
      </c>
      <c r="B45" s="1">
        <v>43518</v>
      </c>
      <c r="C45" t="s">
        <v>47</v>
      </c>
      <c r="D45" s="3">
        <v>250</v>
      </c>
    </row>
    <row r="46" spans="1:4" x14ac:dyDescent="0.25">
      <c r="A46" s="1">
        <v>43518</v>
      </c>
      <c r="B46" s="1">
        <v>43518</v>
      </c>
      <c r="C46" t="s">
        <v>48</v>
      </c>
      <c r="D46" s="3">
        <v>250</v>
      </c>
    </row>
    <row r="47" spans="1:4" x14ac:dyDescent="0.25">
      <c r="A47" s="1">
        <v>43514</v>
      </c>
      <c r="B47" s="1">
        <v>43513</v>
      </c>
      <c r="C47" t="s">
        <v>49</v>
      </c>
      <c r="D47" s="3">
        <v>250</v>
      </c>
    </row>
    <row r="48" spans="1:4" x14ac:dyDescent="0.25">
      <c r="A48" s="1">
        <v>43514</v>
      </c>
      <c r="B48" s="1">
        <v>43513</v>
      </c>
      <c r="C48" t="s">
        <v>50</v>
      </c>
      <c r="D48" s="3">
        <v>250</v>
      </c>
    </row>
    <row r="49" spans="1:4" x14ac:dyDescent="0.25">
      <c r="A49" s="1">
        <v>43514</v>
      </c>
      <c r="B49" s="1">
        <v>43512</v>
      </c>
      <c r="C49" t="s">
        <v>51</v>
      </c>
      <c r="D49" s="3">
        <v>250</v>
      </c>
    </row>
    <row r="50" spans="1:4" x14ac:dyDescent="0.25">
      <c r="A50" s="1">
        <v>43514</v>
      </c>
      <c r="B50" s="1">
        <v>43512</v>
      </c>
      <c r="C50" t="s">
        <v>52</v>
      </c>
      <c r="D50" s="3">
        <v>250</v>
      </c>
    </row>
    <row r="51" spans="1:4" x14ac:dyDescent="0.25">
      <c r="A51" s="1">
        <v>43511</v>
      </c>
      <c r="B51" s="1">
        <v>43511</v>
      </c>
      <c r="C51" t="s">
        <v>53</v>
      </c>
      <c r="D51" s="3">
        <v>250</v>
      </c>
    </row>
    <row r="52" spans="1:4" x14ac:dyDescent="0.25">
      <c r="A52" s="1">
        <v>43511</v>
      </c>
      <c r="B52" s="1">
        <v>43511</v>
      </c>
      <c r="C52" t="s">
        <v>54</v>
      </c>
      <c r="D52" s="3">
        <v>250</v>
      </c>
    </row>
    <row r="53" spans="1:4" x14ac:dyDescent="0.25">
      <c r="A53" s="1">
        <v>43511</v>
      </c>
      <c r="B53" s="1">
        <v>43511</v>
      </c>
      <c r="C53" t="s">
        <v>55</v>
      </c>
      <c r="D53" s="3">
        <v>250</v>
      </c>
    </row>
    <row r="54" spans="1:4" x14ac:dyDescent="0.25">
      <c r="A54" s="1">
        <v>43511</v>
      </c>
      <c r="B54" s="1">
        <v>43511</v>
      </c>
      <c r="C54" t="s">
        <v>56</v>
      </c>
      <c r="D54" s="3">
        <v>250</v>
      </c>
    </row>
    <row r="55" spans="1:4" x14ac:dyDescent="0.25">
      <c r="A55" s="1">
        <v>43510</v>
      </c>
      <c r="B55" s="1">
        <v>43510</v>
      </c>
      <c r="C55" t="s">
        <v>57</v>
      </c>
      <c r="D55" s="3">
        <v>1000</v>
      </c>
    </row>
    <row r="56" spans="1:4" x14ac:dyDescent="0.25">
      <c r="A56" s="1">
        <v>43507</v>
      </c>
      <c r="B56" s="1">
        <v>43506</v>
      </c>
      <c r="C56" t="s">
        <v>58</v>
      </c>
      <c r="D56" s="3">
        <v>250</v>
      </c>
    </row>
    <row r="57" spans="1:4" x14ac:dyDescent="0.25">
      <c r="A57" s="1">
        <v>43507</v>
      </c>
      <c r="B57" s="1">
        <v>43506</v>
      </c>
      <c r="C57" t="s">
        <v>59</v>
      </c>
      <c r="D57" s="3">
        <f>0-4000</f>
        <v>-4000</v>
      </c>
    </row>
    <row r="58" spans="1:4" x14ac:dyDescent="0.25">
      <c r="A58" s="1">
        <v>43507</v>
      </c>
      <c r="B58" s="1">
        <v>43505</v>
      </c>
      <c r="C58" t="s">
        <v>60</v>
      </c>
      <c r="D58" s="3">
        <v>250</v>
      </c>
    </row>
    <row r="59" spans="1:4" x14ac:dyDescent="0.25">
      <c r="A59" s="1">
        <v>43507</v>
      </c>
      <c r="B59" s="1">
        <v>43505</v>
      </c>
      <c r="C59" t="s">
        <v>61</v>
      </c>
      <c r="D59" s="3">
        <f>0-600</f>
        <v>-600</v>
      </c>
    </row>
    <row r="60" spans="1:4" x14ac:dyDescent="0.25">
      <c r="A60" s="1">
        <v>43504</v>
      </c>
      <c r="B60" s="1">
        <v>43504</v>
      </c>
      <c r="C60" t="s">
        <v>62</v>
      </c>
      <c r="D60" s="3">
        <v>250</v>
      </c>
    </row>
    <row r="61" spans="1:4" x14ac:dyDescent="0.25">
      <c r="A61" s="1">
        <v>43504</v>
      </c>
      <c r="B61" s="1">
        <v>43504</v>
      </c>
      <c r="C61" t="s">
        <v>63</v>
      </c>
      <c r="D61" s="3">
        <v>250</v>
      </c>
    </row>
    <row r="62" spans="1:4" x14ac:dyDescent="0.25">
      <c r="A62" s="1">
        <v>43504</v>
      </c>
      <c r="B62" s="1">
        <v>43504</v>
      </c>
      <c r="C62" t="s">
        <v>64</v>
      </c>
      <c r="D62" s="3">
        <v>250</v>
      </c>
    </row>
    <row r="63" spans="1:4" x14ac:dyDescent="0.25">
      <c r="A63" s="1">
        <v>43504</v>
      </c>
      <c r="B63" s="1">
        <v>43504</v>
      </c>
      <c r="C63" t="s">
        <v>65</v>
      </c>
      <c r="D63" s="3">
        <v>250</v>
      </c>
    </row>
    <row r="64" spans="1:4" x14ac:dyDescent="0.25">
      <c r="A64" s="1">
        <v>43504</v>
      </c>
      <c r="B64" s="1">
        <v>43504</v>
      </c>
      <c r="C64" t="s">
        <v>66</v>
      </c>
      <c r="D64" s="3">
        <v>2900</v>
      </c>
    </row>
    <row r="65" spans="1:4" x14ac:dyDescent="0.25">
      <c r="A65" s="1">
        <v>43504</v>
      </c>
      <c r="B65" s="1">
        <v>43504</v>
      </c>
      <c r="C65" t="s">
        <v>67</v>
      </c>
      <c r="D65" s="3">
        <v>500</v>
      </c>
    </row>
    <row r="66" spans="1:4" x14ac:dyDescent="0.25">
      <c r="A66" s="1">
        <v>43504</v>
      </c>
      <c r="B66" s="1">
        <v>43504</v>
      </c>
      <c r="C66" t="s">
        <v>68</v>
      </c>
      <c r="D66" s="3">
        <v>200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043EFF31-010D-4BD5-91B6-CD107FD92C5A}">
            <xm:f>NOT(ISERROR(SEARCH("-",D2)))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D2:D66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DEUDA HSBC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VILLA SANCHEZ</dc:creator>
  <cp:lastModifiedBy>rvilla</cp:lastModifiedBy>
  <dcterms:created xsi:type="dcterms:W3CDTF">2019-03-13T19:24:52Z</dcterms:created>
  <dcterms:modified xsi:type="dcterms:W3CDTF">2019-03-13T19:25:15Z</dcterms:modified>
</cp:coreProperties>
</file>