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20"/>
  </bookViews>
  <sheets>
    <sheet name="Coupon Rate" sheetId="1" r:id="rId1"/>
    <sheet name="YT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J6" i="2" l="1"/>
  <c r="F7" i="1"/>
  <c r="F6" i="1"/>
  <c r="F6" i="2"/>
  <c r="B6" i="2"/>
  <c r="B5" i="1"/>
</calcChain>
</file>

<file path=xl/sharedStrings.xml><?xml version="1.0" encoding="utf-8"?>
<sst xmlns="http://schemas.openxmlformats.org/spreadsheetml/2006/main" count="38" uniqueCount="13">
  <si>
    <t xml:space="preserve">Years = </t>
  </si>
  <si>
    <t xml:space="preserve">Periods = </t>
  </si>
  <si>
    <t xml:space="preserve">Face Value = </t>
  </si>
  <si>
    <t xml:space="preserve">Coupon Payment = </t>
  </si>
  <si>
    <t xml:space="preserve">Coupon Rate = </t>
  </si>
  <si>
    <t xml:space="preserve">YTM = </t>
  </si>
  <si>
    <t xml:space="preserve">Present Value = </t>
  </si>
  <si>
    <t xml:space="preserve">PV = </t>
  </si>
  <si>
    <t xml:space="preserve">Future Value = </t>
  </si>
  <si>
    <t>Coupon Payment =</t>
  </si>
  <si>
    <t>The bond is currently trading at a premium because the coupon rate is greater than the yield to maturity</t>
  </si>
  <si>
    <t xml:space="preserve">IRR = </t>
  </si>
  <si>
    <t>You cannont compare bonds from two different time lines using 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</si>
</sst>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/>
    <xf numFmtId="164" fontId="0" fillId="0" borderId="0" xfId="0" applyNumberFormat="1"/>
    <xf numFmtId="9" fontId="0" fillId="0" borderId="1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/>
    <xf numFmtId="4" fontId="0" fillId="0" borderId="1" xfId="0" applyNumberFormat="1" applyBorder="1"/>
    <xf numFmtId="0" fontId="1" fillId="0" borderId="0" xfId="0" applyFont="1" applyFill="1" applyBorder="1" applyAlignment="1">
      <alignment horizontal="right"/>
    </xf>
    <xf numFmtId="4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9" fontId="1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A13" sqref="A13"/>
    </sheetView>
  </sheetViews>
  <sheetFormatPr defaultRowHeight="15" x14ac:dyDescent="0.25"/>
  <cols>
    <col min="1" max="1" width="18.28515625" style="1" bestFit="1" customWidth="1"/>
    <col min="5" max="5" width="18.28515625" bestFit="1" customWidth="1"/>
    <col min="6" max="6" width="11.140625" bestFit="1" customWidth="1"/>
  </cols>
  <sheetData>
    <row r="1" spans="1:6" x14ac:dyDescent="0.25">
      <c r="A1" s="1" t="s">
        <v>0</v>
      </c>
      <c r="B1">
        <v>5</v>
      </c>
      <c r="E1" s="1" t="s">
        <v>0</v>
      </c>
      <c r="F1">
        <v>5</v>
      </c>
    </row>
    <row r="2" spans="1:6" x14ac:dyDescent="0.25">
      <c r="A2" s="1" t="s">
        <v>1</v>
      </c>
      <c r="B2">
        <v>1</v>
      </c>
      <c r="E2" s="1" t="s">
        <v>1</v>
      </c>
      <c r="F2">
        <v>1</v>
      </c>
    </row>
    <row r="3" spans="1:6" x14ac:dyDescent="0.25">
      <c r="A3" s="1" t="s">
        <v>2</v>
      </c>
      <c r="B3" s="2">
        <v>1000</v>
      </c>
      <c r="E3" s="1" t="s">
        <v>5</v>
      </c>
      <c r="F3" s="5">
        <v>0.06</v>
      </c>
    </row>
    <row r="4" spans="1:6" x14ac:dyDescent="0.25">
      <c r="A4" s="3" t="s">
        <v>3</v>
      </c>
      <c r="B4" s="4">
        <v>31.51</v>
      </c>
      <c r="E4" s="7" t="s">
        <v>6</v>
      </c>
      <c r="F4" s="8">
        <v>880</v>
      </c>
    </row>
    <row r="5" spans="1:6" x14ac:dyDescent="0.25">
      <c r="A5" s="13" t="s">
        <v>4</v>
      </c>
      <c r="B5" s="12">
        <f>(B4*B2)/(B3+10)</f>
        <v>3.1198019801980198E-2</v>
      </c>
      <c r="E5" s="3" t="s">
        <v>8</v>
      </c>
      <c r="F5" s="9">
        <v>1000</v>
      </c>
    </row>
    <row r="6" spans="1:6" x14ac:dyDescent="0.25">
      <c r="E6" s="10" t="s">
        <v>9</v>
      </c>
      <c r="F6" s="11">
        <f>PMT(F3/F2,F1*F2,-F4,F5)</f>
        <v>31.512431948257248</v>
      </c>
    </row>
    <row r="7" spans="1:6" x14ac:dyDescent="0.25">
      <c r="E7" s="10" t="s">
        <v>4</v>
      </c>
      <c r="F7" s="12">
        <f>F6/F5</f>
        <v>3.1512431948257251E-2</v>
      </c>
    </row>
    <row r="11" spans="1:6" x14ac:dyDescent="0.25">
      <c r="A11" s="15" t="s">
        <v>10</v>
      </c>
    </row>
    <row r="12" spans="1:6" x14ac:dyDescent="0.25">
      <c r="A12" s="18" t="s">
        <v>12</v>
      </c>
    </row>
    <row r="13" spans="1:6" x14ac:dyDescent="0.25">
      <c r="A13" s="17"/>
    </row>
    <row r="14" spans="1:6" x14ac:dyDescent="0.25">
      <c r="A14" s="18"/>
    </row>
    <row r="15" spans="1:6" x14ac:dyDescent="0.25">
      <c r="A15" s="17"/>
    </row>
    <row r="16" spans="1:6" x14ac:dyDescent="0.25">
      <c r="A16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I11" sqref="I11"/>
    </sheetView>
  </sheetViews>
  <sheetFormatPr defaultRowHeight="15" x14ac:dyDescent="0.25"/>
  <cols>
    <col min="1" max="1" width="18.28515625" bestFit="1" customWidth="1"/>
    <col min="5" max="5" width="18.28515625" bestFit="1" customWidth="1"/>
    <col min="6" max="6" width="8.140625" bestFit="1" customWidth="1"/>
    <col min="9" max="9" width="18.28515625" bestFit="1" customWidth="1"/>
    <col min="10" max="10" width="7.42578125" bestFit="1" customWidth="1"/>
    <col min="13" max="13" width="18.28515625" bestFit="1" customWidth="1"/>
    <col min="14" max="14" width="8.140625" bestFit="1" customWidth="1"/>
  </cols>
  <sheetData>
    <row r="1" spans="1:14" x14ac:dyDescent="0.25">
      <c r="A1" s="1" t="s">
        <v>0</v>
      </c>
      <c r="B1">
        <v>5</v>
      </c>
      <c r="E1" s="1" t="s">
        <v>0</v>
      </c>
      <c r="F1">
        <v>30</v>
      </c>
      <c r="I1" s="1" t="s">
        <v>0</v>
      </c>
      <c r="J1">
        <v>20</v>
      </c>
      <c r="M1" s="1" t="s">
        <v>0</v>
      </c>
      <c r="N1">
        <v>10</v>
      </c>
    </row>
    <row r="2" spans="1:14" x14ac:dyDescent="0.25">
      <c r="A2" s="1" t="s">
        <v>1</v>
      </c>
      <c r="B2">
        <v>1</v>
      </c>
      <c r="E2" s="1" t="s">
        <v>1</v>
      </c>
      <c r="F2">
        <v>1</v>
      </c>
      <c r="I2" s="1" t="s">
        <v>1</v>
      </c>
      <c r="J2">
        <v>1</v>
      </c>
      <c r="M2" s="1" t="s">
        <v>1</v>
      </c>
      <c r="N2">
        <v>1</v>
      </c>
    </row>
    <row r="3" spans="1:14" x14ac:dyDescent="0.25">
      <c r="A3" s="1" t="s">
        <v>6</v>
      </c>
      <c r="B3">
        <v>880</v>
      </c>
      <c r="E3" s="1" t="s">
        <v>6</v>
      </c>
      <c r="F3">
        <v>100</v>
      </c>
      <c r="I3" s="1" t="s">
        <v>3</v>
      </c>
      <c r="J3">
        <v>7</v>
      </c>
      <c r="M3" s="1" t="s">
        <v>3</v>
      </c>
      <c r="N3">
        <v>7</v>
      </c>
    </row>
    <row r="4" spans="1:14" x14ac:dyDescent="0.25">
      <c r="A4" s="1" t="s">
        <v>2</v>
      </c>
      <c r="B4" s="2">
        <v>1000</v>
      </c>
      <c r="E4" s="1" t="s">
        <v>2</v>
      </c>
      <c r="F4" s="2">
        <v>100</v>
      </c>
      <c r="I4" s="1" t="s">
        <v>2</v>
      </c>
      <c r="J4" s="2">
        <v>100</v>
      </c>
      <c r="M4" s="1" t="s">
        <v>8</v>
      </c>
      <c r="N4" s="2">
        <v>111.47</v>
      </c>
    </row>
    <row r="5" spans="1:14" x14ac:dyDescent="0.25">
      <c r="A5" s="3" t="s">
        <v>4</v>
      </c>
      <c r="B5" s="6">
        <v>0.06</v>
      </c>
      <c r="E5" s="3" t="s">
        <v>4</v>
      </c>
      <c r="F5" s="6">
        <v>7.0000000000000007E-2</v>
      </c>
      <c r="I5" s="3" t="s">
        <v>5</v>
      </c>
      <c r="J5" s="6">
        <v>0.06</v>
      </c>
      <c r="M5" s="3" t="s">
        <v>6</v>
      </c>
      <c r="N5" s="9">
        <v>100</v>
      </c>
    </row>
    <row r="6" spans="1:14" x14ac:dyDescent="0.25">
      <c r="A6" s="13" t="s">
        <v>5</v>
      </c>
      <c r="B6" s="12">
        <f>RATE(B1*B2,B4*B5/B2,-B3,B4)*B2</f>
        <v>9.0925190460480962E-2</v>
      </c>
      <c r="C6" s="14"/>
      <c r="D6" s="14"/>
      <c r="E6" s="13" t="s">
        <v>3</v>
      </c>
      <c r="F6" s="11">
        <f>F4*F5/F2</f>
        <v>7.0000000000000009</v>
      </c>
      <c r="G6" s="14"/>
      <c r="H6" s="14"/>
      <c r="I6" s="13" t="s">
        <v>7</v>
      </c>
      <c r="J6" s="11">
        <f>-PV(J5/J2,J1*J2,J3,J4)</f>
        <v>111.46992121856526</v>
      </c>
      <c r="M6" s="13" t="s">
        <v>11</v>
      </c>
      <c r="N6" s="12">
        <f>RATE(N1*N2,-N3,N5,-N4)</f>
        <v>7.799344810219673E-2</v>
      </c>
    </row>
    <row r="7" spans="1:14" x14ac:dyDescent="0.25">
      <c r="I7" s="10"/>
      <c r="J7" s="16"/>
    </row>
  </sheetData>
  <pageMargins left="0.7" right="0.7" top="0.75" bottom="0.75" header="0.3" footer="0.3"/>
  <pageSetup orientation="portrait" verticalDpi="60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Coupon Rate</vt:lpstr>
      <vt:lpstr>YTM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2017-04-14T23:29:00Z</dcterms:modified>
</cp:coreProperties>
</file>