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\workspace\data analysis portfolio\statistics-for-data-analysis\Projects\"/>
    </mc:Choice>
  </mc:AlternateContent>
  <xr:revisionPtr revIDLastSave="0" documentId="13_ncr:1_{672918FE-D5B5-4628-8A75-5CCC79A7D936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Brief" sheetId="2" r:id="rId1"/>
    <sheet name="Arthritis" sheetId="1" r:id="rId2"/>
  </sheets>
  <definedNames>
    <definedName name="_xlnm._FilterDatabase" localSheetId="1" hidden="1">Arthritis!$A$1:$B$85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3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<sst xmlns="http://schemas.openxmlformats.org/spreadsheetml/2006/main" count="192" uniqueCount="27">
  <si>
    <t>Treatment</t>
  </si>
  <si>
    <t>Improved</t>
  </si>
  <si>
    <t>Treated</t>
  </si>
  <si>
    <t>Some</t>
  </si>
  <si>
    <t>None</t>
  </si>
  <si>
    <t>Marked</t>
  </si>
  <si>
    <t>Placebo</t>
  </si>
  <si>
    <t>SAMPLE DATA</t>
  </si>
  <si>
    <t>n:</t>
  </si>
  <si>
    <t>p:</t>
  </si>
  <si>
    <t>1-p:</t>
  </si>
  <si>
    <t>p*n:</t>
  </si>
  <si>
    <t>(1-p)*n:</t>
  </si>
  <si>
    <t>CONFIDENCE INTERVAL</t>
  </si>
  <si>
    <t>Point Estimate:</t>
  </si>
  <si>
    <t>Confidence Level:</t>
  </si>
  <si>
    <t>Alpha:</t>
  </si>
  <si>
    <t>Alpha/2:</t>
  </si>
  <si>
    <t>Critical Value:</t>
  </si>
  <si>
    <t>Standard Error:</t>
  </si>
  <si>
    <t>Margin of Error:</t>
  </si>
  <si>
    <t>Lower Limit:</t>
  </si>
  <si>
    <t>Upper Limit:</t>
  </si>
  <si>
    <t>Scenario</t>
  </si>
  <si>
    <t>Maven Pharma is a pharmaceutical company in the final testing stage for a new drug to treat arthritis.</t>
  </si>
  <si>
    <t>The data contain the results of a trial on the new arthritis drug. There are 84 subjects in total, 41 which did take the medication and 43 "placebos" which didn't.</t>
  </si>
  <si>
    <t>At the 99% confidence interval, is the percentage of patients with "Marked" improvement significantly higher for those that took the treatment?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</si>
</sst>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0" borderId="0" xfId="0" applyFont="1"/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A34C-8085-41EF-807F-B8031E8B6DBE}">
  <dimension ref="B2:B7"/>
  <sheetViews>
    <sheetView tabSelected="1" workbookViewId="0">
      <selection activeCell="B2" sqref="B2"/>
    </sheetView>
  </sheetViews>
  <sheetFormatPr defaultRowHeight="14.5" x14ac:dyDescent="0.35"/>
  <sheetData>
    <row r="2" spans="2:2" x14ac:dyDescent="0.35">
      <c r="B2" s="2" t="s">
        <v>23</v>
      </c>
    </row>
    <row r="3" spans="2:2" x14ac:dyDescent="0.35">
      <c r="B3" t="s">
        <v>24</v>
      </c>
    </row>
    <row r="5" spans="2:2" x14ac:dyDescent="0.35">
      <c r="B5" t="s">
        <v>25</v>
      </c>
    </row>
    <row r="7" spans="2:2" x14ac:dyDescent="0.35">
      <c r="B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opLeftCell="B1" workbookViewId="0">
      <selection activeCell="H16" sqref="H16"/>
    </sheetView>
  </sheetViews>
  <sheetFormatPr defaultRowHeight="14.5" x14ac:dyDescent="0.35"/>
  <cols>
    <col min="1" max="2" width="11.453125" customWidth="1"/>
  </cols>
  <sheetData>
    <row r="1" spans="1:10" x14ac:dyDescent="0.35">
      <c r="A1" s="1" t="s">
        <v>0</v>
      </c>
      <c r="B1" s="1" t="s">
        <v>1</v>
      </c>
    </row>
    <row r="2" spans="1:10" x14ac:dyDescent="0.35">
      <c r="A2" t="s">
        <v>2</v>
      </c>
      <c r="B2" t="s">
        <v>3</v>
      </c>
      <c r="E2" s="2" t="s">
        <v>7</v>
      </c>
      <c r="H2" s="2" t="s">
        <v>13</v>
      </c>
    </row>
    <row r="3" spans="1:10" x14ac:dyDescent="0.35">
      <c r="A3" t="s">
        <v>2</v>
      </c>
      <c r="B3" t="s">
        <v>4</v>
      </c>
      <c r="E3" t="s">
        <v>2</v>
      </c>
      <c r="F3" t="s">
        <v>6</v>
      </c>
      <c r="H3" t="s">
        <v>14</v>
      </c>
      <c r="J3">
        <f>E5-F5</f>
        <v>0.34940442427680091</v>
      </c>
    </row>
    <row r="4" spans="1:10" x14ac:dyDescent="0.35">
      <c r="A4" t="s">
        <v>2</v>
      </c>
      <c r="B4" t="s">
        <v>4</v>
      </c>
      <c r="D4" t="s">
        <v>8</v>
      </c>
      <c r="E4">
        <f>COUNTIFS($A$2:$A$85,E3)</f>
        <v>41</v>
      </c>
      <c r="F4">
        <f>COUNTIFS($A$2:$A$85,F3)</f>
        <v>43</v>
      </c>
      <c r="H4" t="s">
        <v>15</v>
      </c>
      <c r="J4">
        <v>0.99</v>
      </c>
    </row>
    <row r="5" spans="1:10" x14ac:dyDescent="0.35">
      <c r="A5" t="s">
        <v>2</v>
      </c>
      <c r="B5" t="s">
        <v>5</v>
      </c>
      <c r="D5" t="s">
        <v>9</v>
      </c>
      <c r="E5">
        <f>COUNTIFS($A$2:$A$85,E3,$B$2:$B$85,"Marked")/E4</f>
        <v>0.51219512195121952</v>
      </c>
      <c r="F5">
        <f>COUNTIFS($A$2:$A$85,F3,$B$2:$B$85,"Marked")/F4</f>
        <v>0.16279069767441862</v>
      </c>
      <c r="H5" t="s">
        <v>16</v>
      </c>
      <c r="J5">
        <f>1-J4</f>
        <v>1.0000000000000009E-2</v>
      </c>
    </row>
    <row r="6" spans="1:10" x14ac:dyDescent="0.35">
      <c r="A6" t="s">
        <v>2</v>
      </c>
      <c r="B6" t="s">
        <v>5</v>
      </c>
      <c r="D6" t="s">
        <v>10</v>
      </c>
      <c r="E6">
        <f>1-E5</f>
        <v>0.48780487804878048</v>
      </c>
      <c r="F6">
        <f>1-F5</f>
        <v>0.83720930232558133</v>
      </c>
      <c r="H6" t="s">
        <v>17</v>
      </c>
      <c r="J6">
        <f>J5/2</f>
        <v>5.0000000000000044E-3</v>
      </c>
    </row>
    <row r="7" spans="1:10" x14ac:dyDescent="0.35">
      <c r="A7" t="s">
        <v>2</v>
      </c>
      <c r="B7" t="s">
        <v>5</v>
      </c>
      <c r="D7" t="s">
        <v>11</v>
      </c>
      <c r="E7">
        <f>E5*E4</f>
        <v>21</v>
      </c>
      <c r="F7">
        <f>F5*F4</f>
        <v>7.0000000000000009</v>
      </c>
      <c r="H7" t="s">
        <v>18</v>
      </c>
      <c r="J7">
        <f>_xlfn.NORM.S.INV(1-J6)</f>
        <v>2.5758293035488999</v>
      </c>
    </row>
    <row r="8" spans="1:10" x14ac:dyDescent="0.35">
      <c r="A8" t="s">
        <v>2</v>
      </c>
      <c r="B8" t="s">
        <v>4</v>
      </c>
      <c r="D8" t="s">
        <v>12</v>
      </c>
      <c r="E8">
        <f>E6*E4</f>
        <v>20</v>
      </c>
      <c r="F8">
        <f>F6*F4</f>
        <v>36</v>
      </c>
      <c r="H8" t="s">
        <v>19</v>
      </c>
      <c r="J8">
        <f>SQRT((E5*E6/E4)+(F5*F6/F4))</f>
        <v>9.6246900607785346E-2</v>
      </c>
    </row>
    <row r="9" spans="1:10" x14ac:dyDescent="0.35">
      <c r="A9" t="s">
        <v>2</v>
      </c>
      <c r="B9" t="s">
        <v>5</v>
      </c>
      <c r="H9" t="s">
        <v>20</v>
      </c>
      <c r="J9">
        <f>J7*J8</f>
        <v>0.24791558696129193</v>
      </c>
    </row>
    <row r="10" spans="1:10" x14ac:dyDescent="0.35">
      <c r="A10" t="s">
        <v>2</v>
      </c>
      <c r="B10" t="s">
        <v>4</v>
      </c>
      <c r="H10" t="s">
        <v>21</v>
      </c>
      <c r="J10" s="3">
        <f>J3-J9</f>
        <v>0.10148883731550898</v>
      </c>
    </row>
    <row r="11" spans="1:10" x14ac:dyDescent="0.35">
      <c r="A11" t="s">
        <v>2</v>
      </c>
      <c r="B11" t="s">
        <v>4</v>
      </c>
      <c r="H11" t="s">
        <v>22</v>
      </c>
      <c r="J11" s="3">
        <f>J3+J10</f>
        <v>0.45089326159230991</v>
      </c>
    </row>
    <row r="12" spans="1:10" x14ac:dyDescent="0.35">
      <c r="A12" t="s">
        <v>2</v>
      </c>
      <c r="B12" t="s">
        <v>4</v>
      </c>
    </row>
    <row r="13" spans="1:10" x14ac:dyDescent="0.35">
      <c r="A13" t="s">
        <v>2</v>
      </c>
      <c r="B13" t="s">
        <v>3</v>
      </c>
    </row>
    <row r="14" spans="1:10" x14ac:dyDescent="0.35">
      <c r="A14" t="s">
        <v>2</v>
      </c>
      <c r="B14" t="s">
        <v>4</v>
      </c>
    </row>
    <row r="15" spans="1:10" x14ac:dyDescent="0.35">
      <c r="A15" t="s">
        <v>2</v>
      </c>
      <c r="B15" t="s">
        <v>5</v>
      </c>
    </row>
    <row r="16" spans="1:10" x14ac:dyDescent="0.35">
      <c r="A16" t="s">
        <v>2</v>
      </c>
      <c r="B16" t="s">
        <v>4</v>
      </c>
    </row>
    <row r="17" spans="1:2" x14ac:dyDescent="0.35">
      <c r="A17" t="s">
        <v>2</v>
      </c>
      <c r="B17" t="s">
        <v>4</v>
      </c>
    </row>
    <row r="18" spans="1:2" x14ac:dyDescent="0.35">
      <c r="A18" t="s">
        <v>2</v>
      </c>
      <c r="B18" t="s">
        <v>3</v>
      </c>
    </row>
    <row r="19" spans="1:2" x14ac:dyDescent="0.35">
      <c r="A19" t="s">
        <v>2</v>
      </c>
      <c r="B19" t="s">
        <v>4</v>
      </c>
    </row>
    <row r="20" spans="1:2" x14ac:dyDescent="0.35">
      <c r="A20" t="s">
        <v>2</v>
      </c>
      <c r="B20" t="s">
        <v>5</v>
      </c>
    </row>
    <row r="21" spans="1:2" x14ac:dyDescent="0.35">
      <c r="A21" t="s">
        <v>2</v>
      </c>
      <c r="B21" t="s">
        <v>4</v>
      </c>
    </row>
    <row r="22" spans="1:2" x14ac:dyDescent="0.35">
      <c r="A22" t="s">
        <v>2</v>
      </c>
      <c r="B22" t="s">
        <v>5</v>
      </c>
    </row>
    <row r="23" spans="1:2" x14ac:dyDescent="0.35">
      <c r="A23" t="s">
        <v>2</v>
      </c>
      <c r="B23" t="s">
        <v>5</v>
      </c>
    </row>
    <row r="24" spans="1:2" x14ac:dyDescent="0.35">
      <c r="A24" t="s">
        <v>2</v>
      </c>
      <c r="B24" t="s">
        <v>5</v>
      </c>
    </row>
    <row r="25" spans="1:2" x14ac:dyDescent="0.35">
      <c r="A25" t="s">
        <v>2</v>
      </c>
      <c r="B25" t="s">
        <v>5</v>
      </c>
    </row>
    <row r="26" spans="1:2" x14ac:dyDescent="0.35">
      <c r="A26" t="s">
        <v>2</v>
      </c>
      <c r="B26" t="s">
        <v>5</v>
      </c>
    </row>
    <row r="27" spans="1:2" x14ac:dyDescent="0.35">
      <c r="A27" t="s">
        <v>2</v>
      </c>
      <c r="B27" t="s">
        <v>5</v>
      </c>
    </row>
    <row r="28" spans="1:2" x14ac:dyDescent="0.35">
      <c r="A28" t="s">
        <v>2</v>
      </c>
      <c r="B28" t="s">
        <v>5</v>
      </c>
    </row>
    <row r="29" spans="1:2" x14ac:dyDescent="0.35">
      <c r="A29" t="s">
        <v>2</v>
      </c>
      <c r="B29" t="s">
        <v>4</v>
      </c>
    </row>
    <row r="30" spans="1:2" x14ac:dyDescent="0.35">
      <c r="A30" t="s">
        <v>2</v>
      </c>
      <c r="B30" t="s">
        <v>5</v>
      </c>
    </row>
    <row r="31" spans="1:2" x14ac:dyDescent="0.35">
      <c r="A31" t="s">
        <v>2</v>
      </c>
      <c r="B31" t="s">
        <v>5</v>
      </c>
    </row>
    <row r="32" spans="1:2" x14ac:dyDescent="0.35">
      <c r="A32" t="s">
        <v>2</v>
      </c>
      <c r="B32" t="s">
        <v>5</v>
      </c>
    </row>
    <row r="33" spans="1:2" x14ac:dyDescent="0.35">
      <c r="A33" t="s">
        <v>2</v>
      </c>
      <c r="B33" t="s">
        <v>5</v>
      </c>
    </row>
    <row r="34" spans="1:2" x14ac:dyDescent="0.35">
      <c r="A34" t="s">
        <v>2</v>
      </c>
      <c r="B34" t="s">
        <v>3</v>
      </c>
    </row>
    <row r="35" spans="1:2" x14ac:dyDescent="0.35">
      <c r="A35" t="s">
        <v>2</v>
      </c>
      <c r="B35" t="s">
        <v>5</v>
      </c>
    </row>
    <row r="36" spans="1:2" x14ac:dyDescent="0.35">
      <c r="A36" t="s">
        <v>2</v>
      </c>
      <c r="B36" t="s">
        <v>5</v>
      </c>
    </row>
    <row r="37" spans="1:2" x14ac:dyDescent="0.35">
      <c r="A37" t="s">
        <v>2</v>
      </c>
      <c r="B37" t="s">
        <v>5</v>
      </c>
    </row>
    <row r="38" spans="1:2" x14ac:dyDescent="0.35">
      <c r="A38" t="s">
        <v>2</v>
      </c>
      <c r="B38" t="s">
        <v>3</v>
      </c>
    </row>
    <row r="39" spans="1:2" x14ac:dyDescent="0.35">
      <c r="A39" t="s">
        <v>2</v>
      </c>
      <c r="B39" t="s">
        <v>5</v>
      </c>
    </row>
    <row r="40" spans="1:2" x14ac:dyDescent="0.35">
      <c r="A40" t="s">
        <v>2</v>
      </c>
      <c r="B40" t="s">
        <v>4</v>
      </c>
    </row>
    <row r="41" spans="1:2" x14ac:dyDescent="0.35">
      <c r="A41" t="s">
        <v>2</v>
      </c>
      <c r="B41" t="s">
        <v>3</v>
      </c>
    </row>
    <row r="42" spans="1:2" x14ac:dyDescent="0.35">
      <c r="A42" t="s">
        <v>2</v>
      </c>
      <c r="B42" t="s">
        <v>3</v>
      </c>
    </row>
    <row r="43" spans="1:2" x14ac:dyDescent="0.35">
      <c r="A43" t="s">
        <v>6</v>
      </c>
      <c r="B43" t="s">
        <v>4</v>
      </c>
    </row>
    <row r="44" spans="1:2" x14ac:dyDescent="0.35">
      <c r="A44" t="s">
        <v>6</v>
      </c>
      <c r="B44" t="s">
        <v>4</v>
      </c>
    </row>
    <row r="45" spans="1:2" x14ac:dyDescent="0.35">
      <c r="A45" t="s">
        <v>6</v>
      </c>
      <c r="B45" t="s">
        <v>4</v>
      </c>
    </row>
    <row r="46" spans="1:2" x14ac:dyDescent="0.35">
      <c r="A46" t="s">
        <v>6</v>
      </c>
      <c r="B46" t="s">
        <v>4</v>
      </c>
    </row>
    <row r="47" spans="1:2" x14ac:dyDescent="0.35">
      <c r="A47" t="s">
        <v>6</v>
      </c>
      <c r="B47" t="s">
        <v>4</v>
      </c>
    </row>
    <row r="48" spans="1:2" x14ac:dyDescent="0.35">
      <c r="A48" t="s">
        <v>6</v>
      </c>
      <c r="B48" t="s">
        <v>4</v>
      </c>
    </row>
    <row r="49" spans="1:2" x14ac:dyDescent="0.35">
      <c r="A49" t="s">
        <v>6</v>
      </c>
      <c r="B49" t="s">
        <v>4</v>
      </c>
    </row>
    <row r="50" spans="1:2" x14ac:dyDescent="0.35">
      <c r="A50" t="s">
        <v>6</v>
      </c>
      <c r="B50" t="s">
        <v>4</v>
      </c>
    </row>
    <row r="51" spans="1:2" x14ac:dyDescent="0.35">
      <c r="A51" t="s">
        <v>6</v>
      </c>
      <c r="B51" t="s">
        <v>4</v>
      </c>
    </row>
    <row r="52" spans="1:2" x14ac:dyDescent="0.35">
      <c r="A52" t="s">
        <v>6</v>
      </c>
      <c r="B52" t="s">
        <v>4</v>
      </c>
    </row>
    <row r="53" spans="1:2" x14ac:dyDescent="0.35">
      <c r="A53" t="s">
        <v>6</v>
      </c>
      <c r="B53" t="s">
        <v>5</v>
      </c>
    </row>
    <row r="54" spans="1:2" x14ac:dyDescent="0.35">
      <c r="A54" t="s">
        <v>6</v>
      </c>
      <c r="B54" t="s">
        <v>4</v>
      </c>
    </row>
    <row r="55" spans="1:2" x14ac:dyDescent="0.35">
      <c r="A55" t="s">
        <v>6</v>
      </c>
      <c r="B55" t="s">
        <v>4</v>
      </c>
    </row>
    <row r="56" spans="1:2" x14ac:dyDescent="0.35">
      <c r="A56" t="s">
        <v>6</v>
      </c>
      <c r="B56" t="s">
        <v>4</v>
      </c>
    </row>
    <row r="57" spans="1:2" x14ac:dyDescent="0.35">
      <c r="A57" t="s">
        <v>6</v>
      </c>
      <c r="B57" t="s">
        <v>3</v>
      </c>
    </row>
    <row r="58" spans="1:2" x14ac:dyDescent="0.35">
      <c r="A58" t="s">
        <v>6</v>
      </c>
      <c r="B58" t="s">
        <v>4</v>
      </c>
    </row>
    <row r="59" spans="1:2" x14ac:dyDescent="0.35">
      <c r="A59" t="s">
        <v>6</v>
      </c>
      <c r="B59" t="s">
        <v>5</v>
      </c>
    </row>
    <row r="60" spans="1:2" x14ac:dyDescent="0.35">
      <c r="A60" t="s">
        <v>6</v>
      </c>
      <c r="B60" t="s">
        <v>4</v>
      </c>
    </row>
    <row r="61" spans="1:2" x14ac:dyDescent="0.35">
      <c r="A61" t="s">
        <v>6</v>
      </c>
      <c r="B61" t="s">
        <v>4</v>
      </c>
    </row>
    <row r="62" spans="1:2" x14ac:dyDescent="0.35">
      <c r="A62" t="s">
        <v>6</v>
      </c>
      <c r="B62" t="s">
        <v>4</v>
      </c>
    </row>
    <row r="63" spans="1:2" x14ac:dyDescent="0.35">
      <c r="A63" t="s">
        <v>6</v>
      </c>
      <c r="B63" t="s">
        <v>4</v>
      </c>
    </row>
    <row r="64" spans="1:2" x14ac:dyDescent="0.35">
      <c r="A64" t="s">
        <v>6</v>
      </c>
      <c r="B64" t="s">
        <v>4</v>
      </c>
    </row>
    <row r="65" spans="1:2" x14ac:dyDescent="0.35">
      <c r="A65" t="s">
        <v>6</v>
      </c>
      <c r="B65" t="s">
        <v>4</v>
      </c>
    </row>
    <row r="66" spans="1:2" x14ac:dyDescent="0.35">
      <c r="A66" t="s">
        <v>6</v>
      </c>
      <c r="B66" t="s">
        <v>4</v>
      </c>
    </row>
    <row r="67" spans="1:2" x14ac:dyDescent="0.35">
      <c r="A67" t="s">
        <v>6</v>
      </c>
      <c r="B67" t="s">
        <v>4</v>
      </c>
    </row>
    <row r="68" spans="1:2" x14ac:dyDescent="0.35">
      <c r="A68" t="s">
        <v>6</v>
      </c>
      <c r="B68" t="s">
        <v>4</v>
      </c>
    </row>
    <row r="69" spans="1:2" x14ac:dyDescent="0.35">
      <c r="A69" t="s">
        <v>6</v>
      </c>
      <c r="B69" t="s">
        <v>4</v>
      </c>
    </row>
    <row r="70" spans="1:2" x14ac:dyDescent="0.35">
      <c r="A70" t="s">
        <v>6</v>
      </c>
      <c r="B70" t="s">
        <v>5</v>
      </c>
    </row>
    <row r="71" spans="1:2" x14ac:dyDescent="0.35">
      <c r="A71" t="s">
        <v>6</v>
      </c>
      <c r="B71" t="s">
        <v>5</v>
      </c>
    </row>
    <row r="72" spans="1:2" x14ac:dyDescent="0.35">
      <c r="A72" t="s">
        <v>6</v>
      </c>
      <c r="B72" t="s">
        <v>4</v>
      </c>
    </row>
    <row r="73" spans="1:2" x14ac:dyDescent="0.35">
      <c r="A73" t="s">
        <v>6</v>
      </c>
      <c r="B73" t="s">
        <v>3</v>
      </c>
    </row>
    <row r="74" spans="1:2" x14ac:dyDescent="0.35">
      <c r="A74" t="s">
        <v>6</v>
      </c>
      <c r="B74" t="s">
        <v>3</v>
      </c>
    </row>
    <row r="75" spans="1:2" x14ac:dyDescent="0.35">
      <c r="A75" t="s">
        <v>6</v>
      </c>
      <c r="B75" t="s">
        <v>3</v>
      </c>
    </row>
    <row r="76" spans="1:2" x14ac:dyDescent="0.35">
      <c r="A76" t="s">
        <v>6</v>
      </c>
      <c r="B76" t="s">
        <v>5</v>
      </c>
    </row>
    <row r="77" spans="1:2" x14ac:dyDescent="0.35">
      <c r="A77" t="s">
        <v>6</v>
      </c>
      <c r="B77" t="s">
        <v>4</v>
      </c>
    </row>
    <row r="78" spans="1:2" x14ac:dyDescent="0.35">
      <c r="A78" t="s">
        <v>6</v>
      </c>
      <c r="B78" t="s">
        <v>3</v>
      </c>
    </row>
    <row r="79" spans="1:2" x14ac:dyDescent="0.35">
      <c r="A79" t="s">
        <v>6</v>
      </c>
      <c r="B79" t="s">
        <v>4</v>
      </c>
    </row>
    <row r="80" spans="1:2" x14ac:dyDescent="0.35">
      <c r="A80" t="s">
        <v>6</v>
      </c>
      <c r="B80" t="s">
        <v>5</v>
      </c>
    </row>
    <row r="81" spans="1:2" x14ac:dyDescent="0.35">
      <c r="A81" t="s">
        <v>6</v>
      </c>
      <c r="B81" t="s">
        <v>4</v>
      </c>
    </row>
    <row r="82" spans="1:2" x14ac:dyDescent="0.35">
      <c r="A82" t="s">
        <v>6</v>
      </c>
      <c r="B82" t="s">
        <v>4</v>
      </c>
    </row>
    <row r="83" spans="1:2" x14ac:dyDescent="0.35">
      <c r="A83" t="s">
        <v>6</v>
      </c>
      <c r="B83" t="s">
        <v>3</v>
      </c>
    </row>
    <row r="84" spans="1:2" x14ac:dyDescent="0.35">
      <c r="A84" t="s">
        <v>6</v>
      </c>
      <c r="B84" t="s">
        <v>3</v>
      </c>
    </row>
    <row r="85" spans="1:2" x14ac:dyDescent="0.35">
      <c r="A85" t="s">
        <v>6</v>
      </c>
      <c r="B85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Brief</vt:lpstr>
      <vt:lpstr>Arthritis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2022-11-13T20:39:59Z</dcterms:created>
  <dcterms:modified xsi:type="dcterms:W3CDTF">2023-07-20T11:22:22Z</dcterms:modified>
</cp:coreProperties>
</file>