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nthly_expense_tracker\data\"/>
    </mc:Choice>
  </mc:AlternateContent>
  <bookViews>
    <workbookView xWindow="0" yWindow="0" windowWidth="20490" windowHeight="7755" tabRatio="734" activeTab="4"/>
  </bookViews>
  <sheets>
    <sheet name="Estimated" sheetId="1" r:id="rId1"/>
    <sheet name="Actual" sheetId="2" r:id="rId2"/>
    <sheet name="App_Layout" sheetId="3" r:id="rId3"/>
    <sheet name="actual_cost_v1" sheetId="4" r:id="rId4"/>
    <sheet name="current_total_expense_v1" sheetId="5" r:id="rId5"/>
    <sheet name="planned_estimated_cost_v1" sheetId="7" r:id="rId6"/>
    <sheet name="expense_growth_rate_v1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6" i="2"/>
  <c r="D9" i="2" l="1"/>
  <c r="D10" i="2"/>
  <c r="G2" i="2"/>
  <c r="D13" i="2"/>
  <c r="D12" i="2"/>
  <c r="D14" i="2" l="1"/>
  <c r="V11" i="2"/>
  <c r="V10" i="2"/>
  <c r="O4" i="2"/>
  <c r="O5" i="2"/>
  <c r="O6" i="2"/>
  <c r="O7" i="2"/>
  <c r="O8" i="2"/>
  <c r="O9" i="2"/>
  <c r="O10" i="2"/>
  <c r="O11" i="2"/>
  <c r="O3" i="2"/>
  <c r="R11" i="2"/>
  <c r="R10" i="2"/>
  <c r="S10" i="2" s="1"/>
  <c r="S4" i="2"/>
  <c r="S5" i="2"/>
  <c r="S6" i="2"/>
  <c r="S7" i="2"/>
  <c r="S8" i="2"/>
  <c r="S9" i="2"/>
  <c r="S11" i="2"/>
  <c r="S3" i="2"/>
  <c r="H5" i="2"/>
  <c r="G2" i="1"/>
  <c r="D18" i="2"/>
  <c r="D17" i="2" l="1"/>
  <c r="D16" i="2"/>
  <c r="D15" i="2"/>
  <c r="D11" i="2"/>
  <c r="D8" i="2"/>
  <c r="D7" i="2"/>
  <c r="D6" i="2"/>
  <c r="D5" i="2"/>
  <c r="D4" i="2"/>
  <c r="D3" i="2"/>
  <c r="D2" i="2"/>
  <c r="D16" i="1"/>
  <c r="D15" i="1"/>
  <c r="D14" i="1"/>
  <c r="D5" i="1"/>
  <c r="D6" i="1"/>
  <c r="D7" i="1"/>
  <c r="D8" i="1"/>
  <c r="D9" i="1"/>
  <c r="D10" i="1"/>
  <c r="D11" i="1"/>
  <c r="D12" i="1"/>
  <c r="D13" i="1"/>
  <c r="D4" i="1"/>
  <c r="D3" i="1"/>
  <c r="E2" i="2" l="1"/>
  <c r="H2" i="2" s="1"/>
  <c r="E2" i="1"/>
</calcChain>
</file>

<file path=xl/sharedStrings.xml><?xml version="1.0" encoding="utf-8"?>
<sst xmlns="http://schemas.openxmlformats.org/spreadsheetml/2006/main" count="220" uniqueCount="57">
  <si>
    <t>rum</t>
  </si>
  <si>
    <t>cig</t>
  </si>
  <si>
    <t>netflix</t>
  </si>
  <si>
    <t>amazon</t>
  </si>
  <si>
    <t>onedrive</t>
  </si>
  <si>
    <t>internet</t>
  </si>
  <si>
    <t>Tea</t>
  </si>
  <si>
    <t>Tea Mom</t>
  </si>
  <si>
    <t>Juice</t>
  </si>
  <si>
    <t>chicken</t>
  </si>
  <si>
    <t>veg</t>
  </si>
  <si>
    <t>credit</t>
  </si>
  <si>
    <t>Amla and giloy</t>
  </si>
  <si>
    <t>Grocery</t>
  </si>
  <si>
    <t>Miscellaneous</t>
  </si>
  <si>
    <t>Total</t>
  </si>
  <si>
    <t>Commodity</t>
  </si>
  <si>
    <t>Quantity</t>
  </si>
  <si>
    <t>Cost</t>
  </si>
  <si>
    <t>GrandTotal</t>
  </si>
  <si>
    <t>Cash Withdrawl</t>
  </si>
  <si>
    <t>Earlier</t>
  </si>
  <si>
    <t>Now</t>
  </si>
  <si>
    <t>Days Left</t>
  </si>
  <si>
    <t>Planned Estimated Cost</t>
  </si>
  <si>
    <t>Cash Withdrawn</t>
  </si>
  <si>
    <t>Actual Cost</t>
  </si>
  <si>
    <t>Track The Expense Speed</t>
  </si>
  <si>
    <t>Normal Rate</t>
  </si>
  <si>
    <t>Logic For tracking Expense Growth Rate</t>
  </si>
  <si>
    <t xml:space="preserve">Logic </t>
  </si>
  <si>
    <t>Per week 2 bottles check</t>
  </si>
  <si>
    <t>per day 5 check</t>
  </si>
  <si>
    <t>&lt;= 1400</t>
  </si>
  <si>
    <t>&lt;= 3 bottles/week</t>
  </si>
  <si>
    <t>&lt;= 250 / week</t>
  </si>
  <si>
    <t>&lt;= 3000 and &lt;= 750/week</t>
  </si>
  <si>
    <t>&lt;= 250</t>
  </si>
  <si>
    <t>By How Much Quantity</t>
  </si>
  <si>
    <t>Orange</t>
  </si>
  <si>
    <t>3/Red</t>
  </si>
  <si>
    <t>quantity/Green</t>
  </si>
  <si>
    <t>Webform</t>
  </si>
  <si>
    <t>Commodity Type</t>
  </si>
  <si>
    <t>value</t>
  </si>
  <si>
    <t>Radiobutton</t>
  </si>
  <si>
    <t>text box</t>
  </si>
  <si>
    <t>Price</t>
  </si>
  <si>
    <t>Post API Call To Flask Server</t>
  </si>
  <si>
    <t>/submit_data</t>
  </si>
  <si>
    <t>Get API call to /fetch_expense_gr</t>
  </si>
  <si>
    <t>GET API call to fetch account details</t>
  </si>
  <si>
    <t>Cron job for every 6 hours</t>
  </si>
  <si>
    <t>cron job for every 12 hours</t>
  </si>
  <si>
    <t>ParkFee</t>
  </si>
  <si>
    <t>Implemented</t>
  </si>
  <si>
    <t>&lt;= 500/2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</si>
</sst>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2" xfId="0" applyBorder="1"/>
    <xf numFmtId="0" fontId="0" fillId="0" borderId="3" xfId="0" applyBorder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/>
    <xf numFmtId="0" fontId="0" fillId="0" borderId="6" xfId="0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D16"/>
    </sheetView>
  </sheetViews>
  <sheetFormatPr defaultRowHeight="15" x14ac:dyDescent="0.25"/>
  <sheetData>
    <row r="1" spans="1:7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</row>
    <row r="2" spans="1:7" x14ac:dyDescent="0.25">
      <c r="A2" t="s">
        <v>11</v>
      </c>
      <c r="B2">
        <v>1</v>
      </c>
      <c r="C2">
        <v>3000</v>
      </c>
      <c r="D2">
        <v>3000</v>
      </c>
      <c r="E2">
        <f>SUM(D2:D16)</f>
        <v>23384</v>
      </c>
      <c r="G2">
        <f>E2/30</f>
        <v>779.4666666666667</v>
      </c>
    </row>
    <row r="3" spans="1:7" x14ac:dyDescent="0.25">
      <c r="A3" t="s">
        <v>0</v>
      </c>
      <c r="B3">
        <v>8</v>
      </c>
      <c r="C3">
        <v>680</v>
      </c>
      <c r="D3">
        <f t="shared" ref="D3:D16" si="0">C3*B3</f>
        <v>5440</v>
      </c>
    </row>
    <row r="4" spans="1:7" x14ac:dyDescent="0.25">
      <c r="A4" t="s">
        <v>1</v>
      </c>
      <c r="B4">
        <v>150</v>
      </c>
      <c r="C4">
        <v>10</v>
      </c>
      <c r="D4">
        <f t="shared" si="0"/>
        <v>1500</v>
      </c>
    </row>
    <row r="5" spans="1:7" x14ac:dyDescent="0.25">
      <c r="A5" t="s">
        <v>2</v>
      </c>
      <c r="B5">
        <v>1</v>
      </c>
      <c r="C5">
        <v>200</v>
      </c>
      <c r="D5">
        <f t="shared" si="0"/>
        <v>200</v>
      </c>
    </row>
    <row r="6" spans="1:7" x14ac:dyDescent="0.25">
      <c r="A6" t="s">
        <v>3</v>
      </c>
      <c r="B6">
        <v>1</v>
      </c>
      <c r="C6">
        <v>129</v>
      </c>
      <c r="D6">
        <f t="shared" si="0"/>
        <v>129</v>
      </c>
    </row>
    <row r="7" spans="1:7" x14ac:dyDescent="0.25">
      <c r="A7" t="s">
        <v>4</v>
      </c>
      <c r="B7">
        <v>1</v>
      </c>
      <c r="C7">
        <v>145</v>
      </c>
      <c r="D7">
        <f t="shared" si="0"/>
        <v>145</v>
      </c>
    </row>
    <row r="8" spans="1:7" x14ac:dyDescent="0.25">
      <c r="A8" t="s">
        <v>5</v>
      </c>
      <c r="B8">
        <v>1</v>
      </c>
      <c r="C8">
        <v>950</v>
      </c>
      <c r="D8">
        <f t="shared" si="0"/>
        <v>950</v>
      </c>
    </row>
    <row r="9" spans="1:7" x14ac:dyDescent="0.25">
      <c r="A9" t="s">
        <v>6</v>
      </c>
      <c r="B9">
        <v>1</v>
      </c>
      <c r="C9">
        <v>1400</v>
      </c>
      <c r="D9">
        <f t="shared" si="0"/>
        <v>1400</v>
      </c>
    </row>
    <row r="10" spans="1:7" x14ac:dyDescent="0.25">
      <c r="A10" t="s">
        <v>7</v>
      </c>
      <c r="B10">
        <v>1</v>
      </c>
      <c r="C10">
        <v>1400</v>
      </c>
      <c r="D10">
        <f t="shared" si="0"/>
        <v>1400</v>
      </c>
    </row>
    <row r="11" spans="1:7" x14ac:dyDescent="0.25">
      <c r="A11" t="s">
        <v>8</v>
      </c>
      <c r="B11">
        <v>12</v>
      </c>
      <c r="C11">
        <v>110</v>
      </c>
      <c r="D11">
        <f t="shared" si="0"/>
        <v>1320</v>
      </c>
    </row>
    <row r="12" spans="1:7" x14ac:dyDescent="0.25">
      <c r="A12" t="s">
        <v>9</v>
      </c>
      <c r="B12">
        <v>4</v>
      </c>
      <c r="C12">
        <v>500</v>
      </c>
      <c r="D12">
        <f t="shared" si="0"/>
        <v>2000</v>
      </c>
    </row>
    <row r="13" spans="1:7" x14ac:dyDescent="0.25">
      <c r="A13" t="s">
        <v>10</v>
      </c>
      <c r="B13">
        <v>2</v>
      </c>
      <c r="C13">
        <v>500</v>
      </c>
      <c r="D13">
        <f t="shared" si="0"/>
        <v>1000</v>
      </c>
    </row>
    <row r="14" spans="1:7" x14ac:dyDescent="0.25">
      <c r="A14" t="s">
        <v>12</v>
      </c>
      <c r="B14">
        <v>1</v>
      </c>
      <c r="C14">
        <v>900</v>
      </c>
      <c r="D14">
        <f t="shared" si="0"/>
        <v>900</v>
      </c>
    </row>
    <row r="15" spans="1:7" x14ac:dyDescent="0.25">
      <c r="A15" t="s">
        <v>13</v>
      </c>
      <c r="B15">
        <v>1</v>
      </c>
      <c r="C15">
        <v>3000</v>
      </c>
      <c r="D15">
        <f t="shared" si="0"/>
        <v>3000</v>
      </c>
    </row>
    <row r="16" spans="1:7" x14ac:dyDescent="0.25">
      <c r="A16" t="s">
        <v>14</v>
      </c>
      <c r="B16">
        <v>1</v>
      </c>
      <c r="C16">
        <v>1000</v>
      </c>
      <c r="D16">
        <f t="shared" si="0"/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G2" sqref="G2:I2"/>
    </sheetView>
  </sheetViews>
  <sheetFormatPr defaultRowHeight="15" x14ac:dyDescent="0.25"/>
  <cols>
    <col min="12" max="12" width="18.140625" customWidth="1"/>
    <col min="13" max="13" width="62.140625" customWidth="1"/>
  </cols>
  <sheetData>
    <row r="1" spans="1:23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  <c r="G1" t="s">
        <v>21</v>
      </c>
      <c r="H1" t="s">
        <v>22</v>
      </c>
      <c r="I1" t="s">
        <v>23</v>
      </c>
      <c r="L1" t="s">
        <v>24</v>
      </c>
      <c r="O1" s="1"/>
      <c r="P1" t="s">
        <v>26</v>
      </c>
      <c r="S1" s="1"/>
      <c r="T1" t="s">
        <v>27</v>
      </c>
    </row>
    <row r="2" spans="1:23" x14ac:dyDescent="0.25">
      <c r="A2" t="s">
        <v>11</v>
      </c>
      <c r="B2">
        <v>0</v>
      </c>
      <c r="C2">
        <v>3000</v>
      </c>
      <c r="D2">
        <f t="shared" ref="D2:D17" si="0">C2*B2</f>
        <v>0</v>
      </c>
      <c r="E2">
        <f>SUM(D2:D17)</f>
        <v>8774</v>
      </c>
      <c r="G2">
        <f>21000</f>
        <v>21000</v>
      </c>
      <c r="H2">
        <f>G2-E2-H5</f>
        <v>11226</v>
      </c>
      <c r="I2">
        <v>24</v>
      </c>
      <c r="L2" t="s">
        <v>16</v>
      </c>
      <c r="M2" t="s">
        <v>17</v>
      </c>
      <c r="N2" t="s">
        <v>18</v>
      </c>
      <c r="O2" s="1" t="s">
        <v>15</v>
      </c>
      <c r="P2" t="s">
        <v>16</v>
      </c>
      <c r="Q2" t="s">
        <v>17</v>
      </c>
      <c r="R2" t="s">
        <v>18</v>
      </c>
      <c r="S2" s="1" t="s">
        <v>15</v>
      </c>
      <c r="T2" t="s">
        <v>16</v>
      </c>
      <c r="U2" t="s">
        <v>28</v>
      </c>
      <c r="V2" t="s">
        <v>18</v>
      </c>
      <c r="W2" t="s">
        <v>38</v>
      </c>
    </row>
    <row r="3" spans="1:23" x14ac:dyDescent="0.25">
      <c r="A3" t="s">
        <v>0</v>
      </c>
      <c r="B3">
        <v>4</v>
      </c>
      <c r="C3">
        <v>680</v>
      </c>
      <c r="D3">
        <f t="shared" si="0"/>
        <v>2720</v>
      </c>
      <c r="E3">
        <v>7080</v>
      </c>
      <c r="L3" t="s">
        <v>0</v>
      </c>
      <c r="M3">
        <v>8</v>
      </c>
      <c r="N3">
        <v>680</v>
      </c>
      <c r="O3" s="1">
        <f>N3*M3</f>
        <v>5440</v>
      </c>
      <c r="P3" t="s">
        <v>0</v>
      </c>
      <c r="Q3">
        <v>2</v>
      </c>
      <c r="R3">
        <v>680</v>
      </c>
      <c r="S3" s="1">
        <f>R3*Q3</f>
        <v>1360</v>
      </c>
      <c r="T3" t="s">
        <v>0</v>
      </c>
      <c r="U3" t="b">
        <v>1</v>
      </c>
      <c r="V3">
        <v>680</v>
      </c>
      <c r="W3" t="s">
        <v>39</v>
      </c>
    </row>
    <row r="4" spans="1:23" x14ac:dyDescent="0.25">
      <c r="A4" t="s">
        <v>1</v>
      </c>
      <c r="B4">
        <v>56</v>
      </c>
      <c r="C4">
        <v>10</v>
      </c>
      <c r="D4">
        <f t="shared" si="0"/>
        <v>560</v>
      </c>
      <c r="E4">
        <v>7080</v>
      </c>
      <c r="L4" t="s">
        <v>1</v>
      </c>
      <c r="M4">
        <v>150</v>
      </c>
      <c r="N4">
        <v>10</v>
      </c>
      <c r="O4" s="1">
        <f t="shared" ref="O4:O11" si="1">N4*M4</f>
        <v>1500</v>
      </c>
      <c r="P4" t="s">
        <v>1</v>
      </c>
      <c r="Q4">
        <v>23</v>
      </c>
      <c r="R4">
        <v>10</v>
      </c>
      <c r="S4" s="1">
        <f t="shared" ref="S4:S11" si="2">R4*Q4</f>
        <v>230</v>
      </c>
      <c r="T4" t="s">
        <v>1</v>
      </c>
      <c r="U4" t="b">
        <v>0</v>
      </c>
      <c r="V4">
        <v>10</v>
      </c>
      <c r="W4" t="s">
        <v>40</v>
      </c>
    </row>
    <row r="5" spans="1:23" x14ac:dyDescent="0.25">
      <c r="A5" t="s">
        <v>2</v>
      </c>
      <c r="B5">
        <v>1</v>
      </c>
      <c r="C5">
        <v>200</v>
      </c>
      <c r="D5">
        <f t="shared" si="0"/>
        <v>200</v>
      </c>
      <c r="E5">
        <v>7080</v>
      </c>
      <c r="G5" t="s">
        <v>25</v>
      </c>
      <c r="H5">
        <f>D18</f>
        <v>1000</v>
      </c>
      <c r="L5" t="s">
        <v>6</v>
      </c>
      <c r="M5">
        <v>1</v>
      </c>
      <c r="N5">
        <v>1400</v>
      </c>
      <c r="O5" s="1">
        <f t="shared" si="1"/>
        <v>1400</v>
      </c>
      <c r="P5" t="s">
        <v>6</v>
      </c>
      <c r="Q5">
        <v>1</v>
      </c>
      <c r="R5">
        <v>0</v>
      </c>
      <c r="S5" s="1">
        <f t="shared" si="2"/>
        <v>0</v>
      </c>
      <c r="T5" t="s">
        <v>6</v>
      </c>
      <c r="U5" t="b">
        <v>1</v>
      </c>
      <c r="V5">
        <v>0</v>
      </c>
      <c r="W5" t="s">
        <v>41</v>
      </c>
    </row>
    <row r="6" spans="1:23" x14ac:dyDescent="0.25">
      <c r="A6" t="s">
        <v>3</v>
      </c>
      <c r="B6">
        <v>0</v>
      </c>
      <c r="C6">
        <v>129</v>
      </c>
      <c r="D6">
        <f t="shared" si="0"/>
        <v>0</v>
      </c>
      <c r="E6">
        <v>7080</v>
      </c>
      <c r="L6" t="s">
        <v>7</v>
      </c>
      <c r="M6">
        <v>1</v>
      </c>
      <c r="N6">
        <v>1400</v>
      </c>
      <c r="O6" s="1">
        <f t="shared" si="1"/>
        <v>1400</v>
      </c>
      <c r="P6" t="s">
        <v>7</v>
      </c>
      <c r="Q6">
        <v>1</v>
      </c>
      <c r="R6">
        <v>0</v>
      </c>
      <c r="S6" s="1">
        <f t="shared" si="2"/>
        <v>0</v>
      </c>
      <c r="T6" t="s">
        <v>7</v>
      </c>
      <c r="U6" t="b">
        <v>1</v>
      </c>
      <c r="V6">
        <v>0</v>
      </c>
    </row>
    <row r="7" spans="1:23" x14ac:dyDescent="0.25">
      <c r="A7" t="s">
        <v>4</v>
      </c>
      <c r="B7">
        <v>0</v>
      </c>
      <c r="C7">
        <v>145</v>
      </c>
      <c r="D7">
        <f t="shared" si="0"/>
        <v>0</v>
      </c>
      <c r="E7">
        <v>7080</v>
      </c>
      <c r="L7" t="s">
        <v>8</v>
      </c>
      <c r="M7">
        <v>12</v>
      </c>
      <c r="N7">
        <v>110</v>
      </c>
      <c r="O7" s="1">
        <f t="shared" si="1"/>
        <v>1320</v>
      </c>
      <c r="P7" t="s">
        <v>8</v>
      </c>
      <c r="Q7">
        <v>12</v>
      </c>
      <c r="R7">
        <v>0</v>
      </c>
      <c r="S7" s="1">
        <f t="shared" si="2"/>
        <v>0</v>
      </c>
      <c r="T7" t="s">
        <v>8</v>
      </c>
      <c r="U7" t="b">
        <v>1</v>
      </c>
      <c r="V7">
        <v>0</v>
      </c>
    </row>
    <row r="8" spans="1:23" x14ac:dyDescent="0.25">
      <c r="A8" t="s">
        <v>5</v>
      </c>
      <c r="B8">
        <v>0</v>
      </c>
      <c r="C8">
        <v>950</v>
      </c>
      <c r="D8">
        <f t="shared" si="0"/>
        <v>0</v>
      </c>
      <c r="E8">
        <v>7080</v>
      </c>
      <c r="L8" t="s">
        <v>9</v>
      </c>
      <c r="M8">
        <v>4</v>
      </c>
      <c r="N8">
        <v>500</v>
      </c>
      <c r="O8" s="1">
        <f t="shared" si="1"/>
        <v>2000</v>
      </c>
      <c r="P8" t="s">
        <v>9</v>
      </c>
      <c r="Q8">
        <v>4</v>
      </c>
      <c r="R8">
        <v>0</v>
      </c>
      <c r="S8" s="1">
        <f t="shared" si="2"/>
        <v>0</v>
      </c>
      <c r="T8" t="s">
        <v>9</v>
      </c>
      <c r="U8" t="b">
        <v>1</v>
      </c>
      <c r="V8">
        <v>0</v>
      </c>
    </row>
    <row r="9" spans="1:23" x14ac:dyDescent="0.25">
      <c r="A9" t="s">
        <v>6</v>
      </c>
      <c r="B9">
        <v>1</v>
      </c>
      <c r="C9">
        <v>790</v>
      </c>
      <c r="D9">
        <f>C9</f>
        <v>790</v>
      </c>
      <c r="E9">
        <v>7080</v>
      </c>
      <c r="L9" t="s">
        <v>10</v>
      </c>
      <c r="M9">
        <v>2</v>
      </c>
      <c r="N9">
        <v>500</v>
      </c>
      <c r="O9" s="1">
        <f t="shared" si="1"/>
        <v>1000</v>
      </c>
      <c r="P9" t="s">
        <v>10</v>
      </c>
      <c r="Q9">
        <v>2</v>
      </c>
      <c r="R9">
        <v>0</v>
      </c>
      <c r="S9" s="1">
        <f t="shared" si="2"/>
        <v>0</v>
      </c>
      <c r="T9" t="s">
        <v>10</v>
      </c>
      <c r="U9" t="b">
        <v>1</v>
      </c>
      <c r="V9">
        <v>0</v>
      </c>
    </row>
    <row r="10" spans="1:23" x14ac:dyDescent="0.25">
      <c r="A10" t="s">
        <v>7</v>
      </c>
      <c r="B10">
        <v>1</v>
      </c>
      <c r="C10">
        <v>1160</v>
      </c>
      <c r="D10">
        <f>C10</f>
        <v>1160</v>
      </c>
      <c r="E10">
        <v>7080</v>
      </c>
      <c r="L10" t="s">
        <v>13</v>
      </c>
      <c r="M10">
        <v>1</v>
      </c>
      <c r="N10">
        <v>3000</v>
      </c>
      <c r="O10" s="1">
        <f t="shared" si="1"/>
        <v>3000</v>
      </c>
      <c r="P10" t="s">
        <v>13</v>
      </c>
      <c r="Q10">
        <v>1</v>
      </c>
      <c r="R10">
        <f>C16</f>
        <v>1849</v>
      </c>
      <c r="S10" s="1">
        <f t="shared" si="2"/>
        <v>1849</v>
      </c>
      <c r="T10" t="s">
        <v>13</v>
      </c>
      <c r="U10" t="b">
        <v>0</v>
      </c>
      <c r="V10">
        <f>G16</f>
        <v>0</v>
      </c>
    </row>
    <row r="11" spans="1:23" x14ac:dyDescent="0.25">
      <c r="A11" t="s">
        <v>8</v>
      </c>
      <c r="B11">
        <v>0</v>
      </c>
      <c r="C11">
        <v>110</v>
      </c>
      <c r="D11">
        <f t="shared" si="0"/>
        <v>0</v>
      </c>
      <c r="E11">
        <v>7080</v>
      </c>
      <c r="L11" t="s">
        <v>14</v>
      </c>
      <c r="M11">
        <v>1</v>
      </c>
      <c r="N11">
        <v>1000</v>
      </c>
      <c r="O11" s="1">
        <f t="shared" si="1"/>
        <v>1000</v>
      </c>
      <c r="P11" t="s">
        <v>14</v>
      </c>
      <c r="Q11">
        <v>1</v>
      </c>
      <c r="R11">
        <f>C17</f>
        <v>125</v>
      </c>
      <c r="S11" s="1">
        <f t="shared" si="2"/>
        <v>125</v>
      </c>
      <c r="T11" t="s">
        <v>14</v>
      </c>
      <c r="U11" t="b">
        <v>1</v>
      </c>
      <c r="V11">
        <f>G17</f>
        <v>0</v>
      </c>
    </row>
    <row r="12" spans="1:23" x14ac:dyDescent="0.25">
      <c r="A12" t="s">
        <v>9</v>
      </c>
      <c r="B12">
        <v>1</v>
      </c>
      <c r="C12">
        <v>700</v>
      </c>
      <c r="D12">
        <f>C12</f>
        <v>700</v>
      </c>
      <c r="E12">
        <v>7080</v>
      </c>
    </row>
    <row r="13" spans="1:23" x14ac:dyDescent="0.25">
      <c r="A13" t="s">
        <v>10</v>
      </c>
      <c r="B13">
        <v>1</v>
      </c>
      <c r="C13">
        <v>270</v>
      </c>
      <c r="D13">
        <f>C13</f>
        <v>270</v>
      </c>
      <c r="E13">
        <v>7080</v>
      </c>
      <c r="L13" s="16" t="s">
        <v>29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3" ht="15.75" thickBot="1" x14ac:dyDescent="0.3">
      <c r="A14" t="s">
        <v>54</v>
      </c>
      <c r="B14">
        <v>1</v>
      </c>
      <c r="C14">
        <v>400</v>
      </c>
      <c r="D14">
        <f>C14*B14</f>
        <v>400</v>
      </c>
      <c r="E14">
        <v>7080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3" x14ac:dyDescent="0.25">
      <c r="A15" t="s">
        <v>12</v>
      </c>
      <c r="B15">
        <v>0</v>
      </c>
      <c r="C15">
        <v>900</v>
      </c>
      <c r="D15">
        <f t="shared" si="0"/>
        <v>0</v>
      </c>
      <c r="E15">
        <v>7080</v>
      </c>
      <c r="L15" s="5" t="s">
        <v>16</v>
      </c>
      <c r="M15" s="6" t="s">
        <v>30</v>
      </c>
      <c r="N15" s="7"/>
      <c r="O15" s="7"/>
      <c r="P15" s="7"/>
      <c r="Q15" s="7"/>
      <c r="R15" s="7"/>
      <c r="S15" s="7"/>
      <c r="T15" s="7"/>
      <c r="U15" s="7"/>
      <c r="V15" s="8"/>
    </row>
    <row r="16" spans="1:23" x14ac:dyDescent="0.25">
      <c r="A16" t="s">
        <v>13</v>
      </c>
      <c r="B16">
        <v>1</v>
      </c>
      <c r="C16">
        <f>1560+171+82+36</f>
        <v>1849</v>
      </c>
      <c r="D16">
        <f t="shared" si="0"/>
        <v>1849</v>
      </c>
      <c r="E16">
        <v>7080</v>
      </c>
      <c r="L16" s="9" t="s">
        <v>0</v>
      </c>
      <c r="M16" s="2" t="s">
        <v>31</v>
      </c>
      <c r="N16" s="4" t="s">
        <v>55</v>
      </c>
      <c r="O16" s="4"/>
      <c r="P16" s="4"/>
      <c r="Q16" s="4"/>
      <c r="R16" s="4"/>
      <c r="S16" s="4"/>
      <c r="T16" s="4"/>
      <c r="U16" s="4"/>
      <c r="V16" s="10"/>
    </row>
    <row r="17" spans="1:22" x14ac:dyDescent="0.25">
      <c r="A17" t="s">
        <v>14</v>
      </c>
      <c r="B17">
        <v>1</v>
      </c>
      <c r="C17">
        <f>37+8+80</f>
        <v>125</v>
      </c>
      <c r="D17">
        <f t="shared" si="0"/>
        <v>125</v>
      </c>
      <c r="E17">
        <v>7080</v>
      </c>
      <c r="L17" s="9" t="s">
        <v>1</v>
      </c>
      <c r="M17" s="2" t="s">
        <v>32</v>
      </c>
      <c r="N17" s="4" t="s">
        <v>55</v>
      </c>
      <c r="O17" s="4"/>
      <c r="P17" s="4"/>
      <c r="Q17" s="4"/>
      <c r="R17" s="4"/>
      <c r="S17" s="4"/>
      <c r="T17" s="4"/>
      <c r="U17" s="4"/>
      <c r="V17" s="10"/>
    </row>
    <row r="18" spans="1:22" x14ac:dyDescent="0.25">
      <c r="A18" t="s">
        <v>20</v>
      </c>
      <c r="B18">
        <v>0</v>
      </c>
      <c r="C18">
        <v>1000</v>
      </c>
      <c r="D18">
        <f>C18</f>
        <v>1000</v>
      </c>
      <c r="E18">
        <v>7080</v>
      </c>
      <c r="L18" s="9" t="s">
        <v>6</v>
      </c>
      <c r="M18" s="14" t="s">
        <v>33</v>
      </c>
      <c r="N18" s="4" t="s">
        <v>55</v>
      </c>
      <c r="O18" s="4"/>
      <c r="P18" s="4"/>
      <c r="Q18" s="4"/>
      <c r="R18" s="4"/>
      <c r="S18" s="4"/>
      <c r="T18" s="4"/>
      <c r="U18" s="4"/>
      <c r="V18" s="10"/>
    </row>
    <row r="19" spans="1:22" x14ac:dyDescent="0.25">
      <c r="L19" s="9" t="s">
        <v>7</v>
      </c>
      <c r="M19" s="14" t="s">
        <v>33</v>
      </c>
      <c r="N19" s="15" t="s">
        <v>55</v>
      </c>
      <c r="O19" s="4"/>
      <c r="P19" s="4"/>
      <c r="Q19" s="4"/>
      <c r="R19" s="4"/>
      <c r="S19" s="4"/>
      <c r="T19" s="4"/>
      <c r="U19" s="4"/>
      <c r="V19" s="10"/>
    </row>
    <row r="20" spans="1:22" x14ac:dyDescent="0.25">
      <c r="L20" s="9" t="s">
        <v>8</v>
      </c>
      <c r="M20" s="14" t="s">
        <v>34</v>
      </c>
      <c r="N20" s="15" t="s">
        <v>55</v>
      </c>
      <c r="O20" s="4"/>
      <c r="P20" s="4"/>
      <c r="Q20" s="4"/>
      <c r="R20" s="4"/>
      <c r="S20" s="4"/>
      <c r="T20" s="4"/>
      <c r="U20" s="4"/>
      <c r="V20" s="10"/>
    </row>
    <row r="21" spans="1:22" x14ac:dyDescent="0.25">
      <c r="L21" s="9" t="s">
        <v>9</v>
      </c>
      <c r="M21" s="14" t="s">
        <v>35</v>
      </c>
      <c r="N21" s="15" t="s">
        <v>55</v>
      </c>
      <c r="O21" s="4"/>
      <c r="P21" s="4"/>
      <c r="Q21" s="4"/>
      <c r="R21" s="4"/>
      <c r="S21" s="4"/>
      <c r="T21" s="4"/>
      <c r="U21" s="4"/>
      <c r="V21" s="10"/>
    </row>
    <row r="22" spans="1:22" x14ac:dyDescent="0.25">
      <c r="L22" s="9" t="s">
        <v>10</v>
      </c>
      <c r="M22" s="14" t="s">
        <v>56</v>
      </c>
      <c r="N22" s="15" t="s">
        <v>55</v>
      </c>
      <c r="O22" s="4"/>
      <c r="P22" s="4"/>
      <c r="Q22" s="4"/>
      <c r="R22" s="4"/>
      <c r="S22" s="4"/>
      <c r="T22" s="4"/>
      <c r="U22" s="4"/>
      <c r="V22" s="10"/>
    </row>
    <row r="23" spans="1:22" x14ac:dyDescent="0.25">
      <c r="L23" s="9" t="s">
        <v>13</v>
      </c>
      <c r="M23" s="14" t="s">
        <v>36</v>
      </c>
      <c r="N23" s="15" t="s">
        <v>55</v>
      </c>
      <c r="O23" s="4"/>
      <c r="P23" s="4"/>
      <c r="Q23" s="4"/>
      <c r="R23" s="4"/>
      <c r="S23" s="4"/>
      <c r="T23" s="4"/>
      <c r="U23" s="4"/>
      <c r="V23" s="10"/>
    </row>
    <row r="24" spans="1:22" ht="15.75" thickBot="1" x14ac:dyDescent="0.3">
      <c r="L24" s="11" t="s">
        <v>14</v>
      </c>
      <c r="M24" s="12" t="s">
        <v>37</v>
      </c>
      <c r="N24" s="12"/>
      <c r="O24" s="12"/>
      <c r="P24" s="12"/>
      <c r="Q24" s="12"/>
      <c r="R24" s="12"/>
      <c r="S24" s="12"/>
      <c r="T24" s="12"/>
      <c r="U24" s="12"/>
      <c r="V24" s="13"/>
    </row>
  </sheetData>
  <mergeCells count="1">
    <mergeCell ref="L13:V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24" sqref="A24"/>
    </sheetView>
  </sheetViews>
  <sheetFormatPr defaultRowHeight="15" x14ac:dyDescent="0.25"/>
  <cols>
    <col min="1" max="1" width="23.5703125" bestFit="1" customWidth="1"/>
  </cols>
  <sheetData>
    <row r="1" spans="1:11" x14ac:dyDescent="0.25">
      <c r="A1" t="s">
        <v>42</v>
      </c>
    </row>
    <row r="2" spans="1:11" x14ac:dyDescent="0.25">
      <c r="A2" t="s">
        <v>43</v>
      </c>
      <c r="C2" t="s">
        <v>44</v>
      </c>
      <c r="D2" t="s">
        <v>45</v>
      </c>
      <c r="F2" t="s">
        <v>48</v>
      </c>
      <c r="I2" t="s">
        <v>49</v>
      </c>
    </row>
    <row r="3" spans="1:11" x14ac:dyDescent="0.25">
      <c r="A3" t="s">
        <v>17</v>
      </c>
      <c r="C3" t="s">
        <v>44</v>
      </c>
      <c r="D3" t="s">
        <v>46</v>
      </c>
    </row>
    <row r="4" spans="1:11" x14ac:dyDescent="0.25">
      <c r="A4" t="s">
        <v>47</v>
      </c>
      <c r="C4" t="s">
        <v>44</v>
      </c>
      <c r="D4" t="s">
        <v>46</v>
      </c>
    </row>
    <row r="7" spans="1:11" x14ac:dyDescent="0.25">
      <c r="A7" t="s">
        <v>27</v>
      </c>
    </row>
    <row r="8" spans="1:11" x14ac:dyDescent="0.25">
      <c r="A8" t="s">
        <v>16</v>
      </c>
      <c r="B8" t="s">
        <v>28</v>
      </c>
      <c r="C8" t="s">
        <v>18</v>
      </c>
      <c r="D8" t="s">
        <v>38</v>
      </c>
      <c r="G8" t="s">
        <v>50</v>
      </c>
      <c r="K8" t="s">
        <v>52</v>
      </c>
    </row>
    <row r="9" spans="1:11" x14ac:dyDescent="0.25">
      <c r="A9" t="s">
        <v>0</v>
      </c>
      <c r="B9" t="b">
        <v>1</v>
      </c>
      <c r="C9">
        <v>680</v>
      </c>
      <c r="D9" t="s">
        <v>39</v>
      </c>
    </row>
    <row r="10" spans="1:11" x14ac:dyDescent="0.25">
      <c r="A10" t="s">
        <v>1</v>
      </c>
      <c r="B10" t="b">
        <v>0</v>
      </c>
      <c r="C10">
        <v>10</v>
      </c>
      <c r="D10" t="s">
        <v>40</v>
      </c>
    </row>
    <row r="11" spans="1:11" x14ac:dyDescent="0.25">
      <c r="A11" t="s">
        <v>6</v>
      </c>
      <c r="B11" t="b">
        <v>1</v>
      </c>
      <c r="C11">
        <v>0</v>
      </c>
      <c r="D11" t="s">
        <v>41</v>
      </c>
    </row>
    <row r="12" spans="1:11" x14ac:dyDescent="0.25">
      <c r="A12" t="s">
        <v>7</v>
      </c>
      <c r="B12" t="b">
        <v>1</v>
      </c>
      <c r="C12">
        <v>0</v>
      </c>
    </row>
    <row r="13" spans="1:11" x14ac:dyDescent="0.25">
      <c r="A13" t="s">
        <v>8</v>
      </c>
      <c r="B13" t="b">
        <v>1</v>
      </c>
      <c r="C13">
        <v>0</v>
      </c>
    </row>
    <row r="14" spans="1:11" x14ac:dyDescent="0.25">
      <c r="A14" t="s">
        <v>9</v>
      </c>
      <c r="B14" t="b">
        <v>1</v>
      </c>
      <c r="C14">
        <v>0</v>
      </c>
    </row>
    <row r="15" spans="1:11" x14ac:dyDescent="0.25">
      <c r="A15" t="s">
        <v>10</v>
      </c>
      <c r="B15" t="b">
        <v>1</v>
      </c>
      <c r="C15">
        <v>0</v>
      </c>
    </row>
    <row r="16" spans="1:11" x14ac:dyDescent="0.25">
      <c r="A16" t="s">
        <v>13</v>
      </c>
      <c r="B16" t="b">
        <v>0</v>
      </c>
      <c r="C16">
        <v>0</v>
      </c>
    </row>
    <row r="17" spans="1:11" x14ac:dyDescent="0.25">
      <c r="A17" t="s">
        <v>14</v>
      </c>
      <c r="B17" t="b">
        <v>1</v>
      </c>
      <c r="C17">
        <v>0</v>
      </c>
    </row>
    <row r="19" spans="1:11" x14ac:dyDescent="0.25">
      <c r="A19" t="s">
        <v>21</v>
      </c>
      <c r="B19" t="s">
        <v>22</v>
      </c>
      <c r="C19" t="s">
        <v>23</v>
      </c>
      <c r="G19" t="s">
        <v>51</v>
      </c>
      <c r="K19" t="s">
        <v>53</v>
      </c>
    </row>
    <row r="20" spans="1:11" x14ac:dyDescent="0.25">
      <c r="A20">
        <v>19826</v>
      </c>
      <c r="B20">
        <v>17557</v>
      </c>
      <c r="C20">
        <v>31</v>
      </c>
      <c r="D20">
        <v>3269</v>
      </c>
    </row>
    <row r="23" spans="1:11" x14ac:dyDescent="0.25">
      <c r="A23" t="s">
        <v>25</v>
      </c>
      <c r="B2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5" x14ac:dyDescent="0.25"/>
  <sheetData>
    <row r="1" spans="1:5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</row>
    <row r="2" spans="1:5" x14ac:dyDescent="0.25">
      <c r="A2" t="s">
        <v>11</v>
      </c>
      <c r="B2">
        <v>0</v>
      </c>
      <c r="C2">
        <v>3000</v>
      </c>
      <c r="D2">
        <v>0</v>
      </c>
      <c r="E2">
        <v>8774</v>
      </c>
    </row>
    <row r="3" spans="1:5" x14ac:dyDescent="0.25">
      <c r="A3" t="s">
        <v>0</v>
      </c>
      <c r="B3">
        <v>4</v>
      </c>
      <c r="C3">
        <v>680</v>
      </c>
      <c r="D3">
        <v>2720</v>
      </c>
      <c r="E3">
        <v>7080</v>
      </c>
    </row>
    <row r="4" spans="1:5" x14ac:dyDescent="0.25">
      <c r="A4" t="s">
        <v>1</v>
      </c>
      <c r="B4">
        <v>56</v>
      </c>
      <c r="C4">
        <v>10</v>
      </c>
      <c r="D4">
        <v>560</v>
      </c>
      <c r="E4">
        <v>7080</v>
      </c>
    </row>
    <row r="5" spans="1:5" x14ac:dyDescent="0.25">
      <c r="A5" t="s">
        <v>2</v>
      </c>
      <c r="B5">
        <v>1</v>
      </c>
      <c r="C5">
        <v>200</v>
      </c>
      <c r="D5">
        <v>200</v>
      </c>
      <c r="E5">
        <v>7080</v>
      </c>
    </row>
    <row r="6" spans="1:5" x14ac:dyDescent="0.25">
      <c r="A6" t="s">
        <v>3</v>
      </c>
      <c r="B6">
        <v>0</v>
      </c>
      <c r="C6">
        <v>129</v>
      </c>
      <c r="D6">
        <v>0</v>
      </c>
      <c r="E6">
        <v>7080</v>
      </c>
    </row>
    <row r="7" spans="1:5" x14ac:dyDescent="0.25">
      <c r="A7" t="s">
        <v>4</v>
      </c>
      <c r="B7">
        <v>0</v>
      </c>
      <c r="C7">
        <v>145</v>
      </c>
      <c r="D7">
        <v>0</v>
      </c>
      <c r="E7">
        <v>7080</v>
      </c>
    </row>
    <row r="8" spans="1:5" x14ac:dyDescent="0.25">
      <c r="A8" t="s">
        <v>5</v>
      </c>
      <c r="B8">
        <v>0</v>
      </c>
      <c r="C8">
        <v>950</v>
      </c>
      <c r="D8">
        <v>0</v>
      </c>
      <c r="E8">
        <v>7080</v>
      </c>
    </row>
    <row r="9" spans="1:5" x14ac:dyDescent="0.25">
      <c r="A9" t="s">
        <v>6</v>
      </c>
      <c r="B9">
        <v>1</v>
      </c>
      <c r="C9">
        <v>790</v>
      </c>
      <c r="D9">
        <v>790</v>
      </c>
      <c r="E9">
        <v>7080</v>
      </c>
    </row>
    <row r="10" spans="1:5" x14ac:dyDescent="0.25">
      <c r="A10" t="s">
        <v>7</v>
      </c>
      <c r="B10">
        <v>1</v>
      </c>
      <c r="C10">
        <v>1160</v>
      </c>
      <c r="D10">
        <v>1160</v>
      </c>
      <c r="E10">
        <v>7080</v>
      </c>
    </row>
    <row r="11" spans="1:5" x14ac:dyDescent="0.25">
      <c r="A11" t="s">
        <v>8</v>
      </c>
      <c r="B11">
        <v>0</v>
      </c>
      <c r="C11">
        <v>110</v>
      </c>
      <c r="D11">
        <v>0</v>
      </c>
      <c r="E11">
        <v>7080</v>
      </c>
    </row>
    <row r="12" spans="1:5" x14ac:dyDescent="0.25">
      <c r="A12" t="s">
        <v>9</v>
      </c>
      <c r="B12">
        <v>1</v>
      </c>
      <c r="C12">
        <v>700</v>
      </c>
      <c r="D12">
        <v>700</v>
      </c>
      <c r="E12">
        <v>7080</v>
      </c>
    </row>
    <row r="13" spans="1:5" x14ac:dyDescent="0.25">
      <c r="A13" t="s">
        <v>10</v>
      </c>
      <c r="B13">
        <v>1</v>
      </c>
      <c r="C13">
        <v>270</v>
      </c>
      <c r="D13">
        <v>270</v>
      </c>
      <c r="E13">
        <v>7080</v>
      </c>
    </row>
    <row r="14" spans="1:5" x14ac:dyDescent="0.25">
      <c r="A14" t="s">
        <v>54</v>
      </c>
      <c r="B14">
        <v>1</v>
      </c>
      <c r="C14">
        <v>400</v>
      </c>
      <c r="D14">
        <v>400</v>
      </c>
      <c r="E14">
        <v>7080</v>
      </c>
    </row>
    <row r="15" spans="1:5" x14ac:dyDescent="0.25">
      <c r="A15" t="s">
        <v>12</v>
      </c>
      <c r="B15">
        <v>0</v>
      </c>
      <c r="C15">
        <v>900</v>
      </c>
      <c r="D15">
        <v>0</v>
      </c>
      <c r="E15">
        <v>7080</v>
      </c>
    </row>
    <row r="16" spans="1:5" x14ac:dyDescent="0.25">
      <c r="A16" t="s">
        <v>13</v>
      </c>
      <c r="B16">
        <v>1</v>
      </c>
      <c r="C16">
        <v>1849</v>
      </c>
      <c r="D16">
        <v>1849</v>
      </c>
      <c r="E16">
        <v>7080</v>
      </c>
    </row>
    <row r="17" spans="1:5" x14ac:dyDescent="0.25">
      <c r="A17" t="s">
        <v>14</v>
      </c>
      <c r="B17">
        <v>1</v>
      </c>
      <c r="C17">
        <v>125</v>
      </c>
      <c r="D17">
        <v>125</v>
      </c>
      <c r="E17">
        <v>7080</v>
      </c>
    </row>
    <row r="18" spans="1:5" x14ac:dyDescent="0.25">
      <c r="A18" t="s">
        <v>20</v>
      </c>
      <c r="B18">
        <v>0</v>
      </c>
      <c r="C18">
        <v>1000</v>
      </c>
      <c r="D18">
        <v>1000</v>
      </c>
      <c r="E18">
        <v>7080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:C2"/>
    </sheetView>
  </sheetViews>
  <sheetFormatPr defaultRowHeight="15" x14ac:dyDescent="0.25"/>
  <sheetData>
    <row r="1" spans="1:4" x14ac:dyDescent="0.25">
      <c r="A1" t="s">
        <v>21</v>
      </c>
      <c r="B1" t="s">
        <v>22</v>
      </c>
      <c r="C1" t="s">
        <v>23</v>
      </c>
      <c r="D1" t="s">
        <v>25</v>
      </c>
    </row>
    <row r="2" spans="1:4" x14ac:dyDescent="0.25">
      <c r="A2">
        <v>21000</v>
      </c>
      <c r="B2">
        <v>11226</v>
      </c>
      <c r="C2">
        <v>24</v>
      </c>
      <c r="D2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K9" sqref="K9"/>
    </sheetView>
  </sheetViews>
  <sheetFormatPr defaultRowHeight="15" x14ac:dyDescent="0.25"/>
  <sheetData>
    <row r="1" spans="1:5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</row>
    <row r="2" spans="1:5" x14ac:dyDescent="0.25">
      <c r="A2" t="s">
        <v>11</v>
      </c>
      <c r="B2">
        <v>1</v>
      </c>
      <c r="C2">
        <v>3000</v>
      </c>
      <c r="D2">
        <v>3000</v>
      </c>
      <c r="E2">
        <v>23784</v>
      </c>
    </row>
    <row r="3" spans="1:5" x14ac:dyDescent="0.25">
      <c r="A3" t="s">
        <v>0</v>
      </c>
      <c r="B3">
        <v>8</v>
      </c>
      <c r="C3">
        <v>680</v>
      </c>
      <c r="D3">
        <v>5440</v>
      </c>
      <c r="E3">
        <v>23784</v>
      </c>
    </row>
    <row r="4" spans="1:5" x14ac:dyDescent="0.25">
      <c r="A4" t="s">
        <v>1</v>
      </c>
      <c r="B4">
        <v>150</v>
      </c>
      <c r="C4">
        <v>10</v>
      </c>
      <c r="D4">
        <v>1500</v>
      </c>
      <c r="E4">
        <v>23784</v>
      </c>
    </row>
    <row r="5" spans="1:5" x14ac:dyDescent="0.25">
      <c r="A5" t="s">
        <v>2</v>
      </c>
      <c r="B5">
        <v>1</v>
      </c>
      <c r="C5">
        <v>200</v>
      </c>
      <c r="D5">
        <v>200</v>
      </c>
      <c r="E5">
        <v>23784</v>
      </c>
    </row>
    <row r="6" spans="1:5" x14ac:dyDescent="0.25">
      <c r="A6" t="s">
        <v>3</v>
      </c>
      <c r="B6">
        <v>1</v>
      </c>
      <c r="C6">
        <v>129</v>
      </c>
      <c r="D6">
        <v>129</v>
      </c>
      <c r="E6">
        <v>23784</v>
      </c>
    </row>
    <row r="7" spans="1:5" x14ac:dyDescent="0.25">
      <c r="A7" t="s">
        <v>4</v>
      </c>
      <c r="B7">
        <v>1</v>
      </c>
      <c r="C7">
        <v>145</v>
      </c>
      <c r="D7">
        <v>145</v>
      </c>
      <c r="E7">
        <v>23784</v>
      </c>
    </row>
    <row r="8" spans="1:5" x14ac:dyDescent="0.25">
      <c r="A8" t="s">
        <v>5</v>
      </c>
      <c r="B8">
        <v>1</v>
      </c>
      <c r="C8">
        <v>950</v>
      </c>
      <c r="D8">
        <v>950</v>
      </c>
      <c r="E8">
        <v>23784</v>
      </c>
    </row>
    <row r="9" spans="1:5" x14ac:dyDescent="0.25">
      <c r="A9" t="s">
        <v>6</v>
      </c>
      <c r="B9">
        <v>1</v>
      </c>
      <c r="C9">
        <v>1400</v>
      </c>
      <c r="D9">
        <v>1400</v>
      </c>
      <c r="E9">
        <v>23784</v>
      </c>
    </row>
    <row r="10" spans="1:5" x14ac:dyDescent="0.25">
      <c r="A10" t="s">
        <v>7</v>
      </c>
      <c r="B10">
        <v>1</v>
      </c>
      <c r="C10">
        <v>1400</v>
      </c>
      <c r="D10">
        <v>1400</v>
      </c>
      <c r="E10">
        <v>23784</v>
      </c>
    </row>
    <row r="11" spans="1:5" x14ac:dyDescent="0.25">
      <c r="A11" t="s">
        <v>8</v>
      </c>
      <c r="B11">
        <v>12</v>
      </c>
      <c r="C11">
        <v>110</v>
      </c>
      <c r="D11">
        <v>1320</v>
      </c>
      <c r="E11">
        <v>23784</v>
      </c>
    </row>
    <row r="12" spans="1:5" x14ac:dyDescent="0.25">
      <c r="A12" t="s">
        <v>9</v>
      </c>
      <c r="B12">
        <v>4</v>
      </c>
      <c r="C12">
        <v>500</v>
      </c>
      <c r="D12">
        <v>2000</v>
      </c>
      <c r="E12">
        <v>23784</v>
      </c>
    </row>
    <row r="13" spans="1:5" x14ac:dyDescent="0.25">
      <c r="A13" t="s">
        <v>10</v>
      </c>
      <c r="B13">
        <v>2</v>
      </c>
      <c r="C13">
        <v>500</v>
      </c>
      <c r="D13">
        <v>1000</v>
      </c>
      <c r="E13">
        <v>23784</v>
      </c>
    </row>
    <row r="14" spans="1:5" x14ac:dyDescent="0.25">
      <c r="A14" t="s">
        <v>12</v>
      </c>
      <c r="B14">
        <v>1</v>
      </c>
      <c r="C14">
        <v>900</v>
      </c>
      <c r="D14">
        <v>900</v>
      </c>
      <c r="E14">
        <v>23784</v>
      </c>
    </row>
    <row r="15" spans="1:5" x14ac:dyDescent="0.25">
      <c r="A15" t="s">
        <v>54</v>
      </c>
      <c r="B15">
        <v>1</v>
      </c>
      <c r="C15">
        <v>400</v>
      </c>
      <c r="D15">
        <v>400</v>
      </c>
      <c r="E15">
        <v>23784</v>
      </c>
    </row>
    <row r="16" spans="1:5" x14ac:dyDescent="0.25">
      <c r="A16" t="s">
        <v>13</v>
      </c>
      <c r="B16">
        <v>1</v>
      </c>
      <c r="C16">
        <v>3000</v>
      </c>
      <c r="D16">
        <v>3000</v>
      </c>
      <c r="E16">
        <v>23784</v>
      </c>
    </row>
    <row r="17" spans="1:5" x14ac:dyDescent="0.25">
      <c r="A17" t="s">
        <v>14</v>
      </c>
      <c r="B17">
        <v>1</v>
      </c>
      <c r="C17">
        <v>1000</v>
      </c>
      <c r="D17">
        <v>1000</v>
      </c>
      <c r="E17">
        <v>23784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16</v>
      </c>
      <c r="B1" t="s">
        <v>28</v>
      </c>
      <c r="C1" t="s">
        <v>18</v>
      </c>
      <c r="D1" t="s">
        <v>38</v>
      </c>
    </row>
    <row r="2" spans="1:4" x14ac:dyDescent="0.25">
      <c r="A2" t="s">
        <v>0</v>
      </c>
      <c r="B2" t="b">
        <v>1</v>
      </c>
      <c r="C2">
        <v>680</v>
      </c>
      <c r="D2" t="s">
        <v>39</v>
      </c>
    </row>
    <row r="3" spans="1:4" x14ac:dyDescent="0.25">
      <c r="A3" t="s">
        <v>1</v>
      </c>
      <c r="B3" t="b">
        <v>0</v>
      </c>
      <c r="C3">
        <v>10</v>
      </c>
      <c r="D3" t="s">
        <v>40</v>
      </c>
    </row>
    <row r="4" spans="1:4" x14ac:dyDescent="0.25">
      <c r="A4" t="s">
        <v>6</v>
      </c>
      <c r="B4" t="b">
        <v>1</v>
      </c>
      <c r="C4">
        <v>0</v>
      </c>
      <c r="D4" t="s">
        <v>41</v>
      </c>
    </row>
    <row r="5" spans="1:4" x14ac:dyDescent="0.25">
      <c r="A5" t="s">
        <v>7</v>
      </c>
      <c r="B5" t="b">
        <v>1</v>
      </c>
      <c r="C5">
        <v>0</v>
      </c>
    </row>
    <row r="6" spans="1:4" x14ac:dyDescent="0.25">
      <c r="A6" t="s">
        <v>8</v>
      </c>
      <c r="B6" t="b">
        <v>1</v>
      </c>
      <c r="C6">
        <v>0</v>
      </c>
    </row>
    <row r="7" spans="1:4" x14ac:dyDescent="0.25">
      <c r="A7" t="s">
        <v>9</v>
      </c>
      <c r="B7" t="b">
        <v>1</v>
      </c>
      <c r="C7">
        <v>0</v>
      </c>
    </row>
    <row r="8" spans="1:4" x14ac:dyDescent="0.25">
      <c r="A8" t="s">
        <v>10</v>
      </c>
      <c r="B8" t="b">
        <v>1</v>
      </c>
      <c r="C8">
        <v>0</v>
      </c>
    </row>
    <row r="9" spans="1:4" x14ac:dyDescent="0.25">
      <c r="A9" t="s">
        <v>13</v>
      </c>
      <c r="B9" t="b">
        <v>0</v>
      </c>
      <c r="C9">
        <v>0</v>
      </c>
    </row>
    <row r="10" spans="1:4" x14ac:dyDescent="0.25">
      <c r="A10" t="s">
        <v>14</v>
      </c>
      <c r="B10" t="b">
        <v>1</v>
      </c>
      <c r="C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Estimated</vt:lpstr>
      <vt:lpstr>Actual</vt:lpstr>
      <vt:lpstr>App_Layout</vt:lpstr>
      <vt:lpstr>actual_cost_v1</vt:lpstr>
      <vt:lpstr>current_total_expense_v1</vt:lpstr>
      <vt:lpstr>planned_estimated_cost_v1</vt:lpstr>
      <vt:lpstr>expense_growth_rate_v1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</dc:creator>
  <cp:lastModifiedBy>Richie</cp:lastModifiedBy>
  <dcterms:created xsi:type="dcterms:W3CDTF">2020-09-29T10:48:16Z</dcterms:created>
  <dcterms:modified xsi:type="dcterms:W3CDTF">2020-10-06T04:11:47Z</dcterms:modified>
</cp:coreProperties>
</file>