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ich\Documents\Work\Risk\"/>
    </mc:Choice>
  </mc:AlternateContent>
  <bookViews>
    <workbookView xWindow="0" yWindow="0" windowWidth="16320" windowHeight="7548" activeTab="2"/>
  </bookViews>
  <sheets>
    <sheet name="Filledout Decomp" sheetId="6" r:id="rId1"/>
    <sheet name="Manpower Calc" sheetId="8" r:id="rId2"/>
    <sheet name="Fines data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2" i="8"/>
  <c r="D8" i="8" l="1"/>
  <c r="C32" i="7"/>
  <c r="C31" i="7"/>
  <c r="C30" i="7"/>
  <c r="C29" i="7"/>
  <c r="C28" i="7"/>
</calcChain>
</file>

<file path=xl/sharedStrings.xml><?xml version="1.0" encoding="utf-8"?>
<sst xmlns="http://schemas.openxmlformats.org/spreadsheetml/2006/main" count="420" uniqueCount="133">
  <si>
    <t>LB</t>
  </si>
  <si>
    <t>UB</t>
  </si>
  <si>
    <t>Cap</t>
  </si>
  <si>
    <t>Security</t>
  </si>
  <si>
    <t>Time</t>
  </si>
  <si>
    <t>$/Hr</t>
  </si>
  <si>
    <t>Active?</t>
  </si>
  <si>
    <t>IT Ops</t>
  </si>
  <si>
    <t>IT Leadership</t>
  </si>
  <si>
    <t>PSC</t>
  </si>
  <si>
    <t>Retirements</t>
  </si>
  <si>
    <t>Accounting</t>
  </si>
  <si>
    <t>HR</t>
  </si>
  <si>
    <t>Cost</t>
  </si>
  <si>
    <t>IR Retainer</t>
  </si>
  <si>
    <t>Audit</t>
  </si>
  <si>
    <t>Claims</t>
  </si>
  <si>
    <t>Contracts</t>
  </si>
  <si>
    <t>Mailroom</t>
  </si>
  <si>
    <t>Records</t>
  </si>
  <si>
    <t>Med Review</t>
  </si>
  <si>
    <t>BRD</t>
  </si>
  <si>
    <t>Contribution</t>
  </si>
  <si>
    <t>Finance</t>
  </si>
  <si>
    <t>Residuals</t>
  </si>
  <si>
    <t>BI</t>
  </si>
  <si>
    <t>Hardware (replace)</t>
  </si>
  <si>
    <t>Software (recode)</t>
  </si>
  <si>
    <t xml:space="preserve">New Tech Control </t>
  </si>
  <si>
    <t>Compliance</t>
  </si>
  <si>
    <t>Fines</t>
  </si>
  <si>
    <t>Communications (Mailer, phone)</t>
  </si>
  <si>
    <t>C-Suite</t>
  </si>
  <si>
    <t>Pro Training</t>
  </si>
  <si>
    <t>Physical Security</t>
  </si>
  <si>
    <t>Add'l PSO</t>
  </si>
  <si>
    <t>ID Monitoring</t>
  </si>
  <si>
    <t>Applications</t>
  </si>
  <si>
    <t>Confidentiality Breach of Claims Data</t>
  </si>
  <si>
    <t>Yes</t>
  </si>
  <si>
    <t>No</t>
  </si>
  <si>
    <t>Fresenius Medical Care North America (FMCNA)</t>
  </si>
  <si>
    <t>Five breaches add up to millions in settlement costs for entity that failed to heed HIPAA’s risk analysis and risk management rules</t>
  </si>
  <si>
    <t> Filefax, Inc.</t>
  </si>
  <si>
    <t> Consequences for HIPAA violations don’t stop when a business closes</t>
  </si>
  <si>
    <t>The University of Texas MD Anderson Cancer Center</t>
  </si>
  <si>
    <t> Judge rules in favor of OCR and requires a Texas cancer center to pay $4.3 million in penalties for HIPAA violations</t>
  </si>
  <si>
    <t>Presence Health</t>
  </si>
  <si>
    <t>First HIPAA enforcement action for lack of timely breach notification settles for $475,000</t>
  </si>
  <si>
    <t>MAPFRE</t>
  </si>
  <si>
    <t>HIPAA settlement demonstrates importance of implementing safeguards for ePHI</t>
  </si>
  <si>
    <t>Children’s Medical Center of Dallas</t>
  </si>
  <si>
    <t>Lack of timely action risks security and costs money</t>
  </si>
  <si>
    <t>Memorial Healthcare Systems</t>
  </si>
  <si>
    <t>$5.5 million HIPAA settlement shines light on the importance of audit controls</t>
  </si>
  <si>
    <t>Metro Community Provider Network (MCPN)</t>
  </si>
  <si>
    <t>Overlooking risks leads to breach, $400,000 settlement</t>
  </si>
  <si>
    <t>The Center for Children’s Digestive Health (CCDH)</t>
  </si>
  <si>
    <t>No Business Associate Agreement?  $31K Mistake</t>
  </si>
  <si>
    <t>CardioNet</t>
  </si>
  <si>
    <t>$2.5 million settlement shows that not understanding HIPAA requirements creates risk</t>
  </si>
  <si>
    <t>Memorial Hermann Health System (MHHS)</t>
  </si>
  <si>
    <t>Texas health system settles potential HIPAA violations for disclosing patient information</t>
  </si>
  <si>
    <t> May 23, 2017</t>
  </si>
  <si>
    <t> St. Luke’s Roosevelt Hospital System Inc.</t>
  </si>
  <si>
    <t>Careless handling of HIV information jeopardizes patient’s privacy, costs entity $387k</t>
  </si>
  <si>
    <t> December 18, 2017</t>
  </si>
  <si>
    <t> 21st Century Oncology</t>
  </si>
  <si>
    <t>$2.3 Millon Levied for Multiple HIPAA Violations at NY-Based Provider</t>
  </si>
  <si>
    <t>Lincare, Inc.</t>
  </si>
  <si>
    <t>Administrative Law Judge rules in favor of OCR enforcement, requiring Lincare, Inc. to pay $239,800</t>
  </si>
  <si>
    <t>Physical Therapy</t>
  </si>
  <si>
    <t>Physical therapy provider settles violations that it impermissibly disclosed patient information</t>
  </si>
  <si>
    <t>North Memorial</t>
  </si>
  <si>
    <t>$1.55 million settlement underscores the importance of executing HIPAA business associate agreements</t>
  </si>
  <si>
    <t>Feinstein Research</t>
  </si>
  <si>
    <t>Improper disclosure of research participants’ protected health information results in $3.9 million HIPAA settlement</t>
  </si>
  <si>
    <t> April 20, 2016</t>
  </si>
  <si>
    <t>Raleigh Orthopaedic</t>
  </si>
  <si>
    <t>$750,000 settlement highlights the need for HIPAA business associate agreements</t>
  </si>
  <si>
    <t>New York Presbyterian</t>
  </si>
  <si>
    <t>Unauthorized Filming for “NY Med” Results in $2.2 Million Settlement with New York Presbyterian Hospital</t>
  </si>
  <si>
    <t>Catholic Health Services of Philadelphia</t>
  </si>
  <si>
    <t>Business Associate’s Failure to Safeguard Nursing Home Residents’ PHI Leads to $650,000 HIPAA Settlement</t>
  </si>
  <si>
    <t>Oregon Health &amp; Science University</t>
  </si>
  <si>
    <t>Widespread HIPAA vulnerabilities result in $2.7 million settlement with Oregon Health &amp; Science University</t>
  </si>
  <si>
    <t>Univeristy of Mississippi Medical Center</t>
  </si>
  <si>
    <t>Multiple alleged HIPAA violations result in $2.75 million settlement with the University of Mississippi Medical Center (UMMC)</t>
  </si>
  <si>
    <t>Advocate Health</t>
  </si>
  <si>
    <t>Advocate Health Care Settles Potential HIPAA Penalties for $5.55 Million</t>
  </si>
  <si>
    <t>Care New England Health System</t>
  </si>
  <si>
    <t>HIPAA settlement illustrates the importance of reviewing and updating, as necessary, business associate agreements</t>
  </si>
  <si>
    <t>St. Joseph’s</t>
  </si>
  <si>
    <t>$2.14 million HIPAA settlement underscores importance of managing security risk</t>
  </si>
  <si>
    <t>UMass</t>
  </si>
  <si>
    <t>UMass settles potential HIPAA violations following malware infection</t>
  </si>
  <si>
    <t>Max</t>
  </si>
  <si>
    <t>Min</t>
  </si>
  <si>
    <t>Avg</t>
  </si>
  <si>
    <t>Std Dev</t>
  </si>
  <si>
    <t>Std Dev Samp</t>
  </si>
  <si>
    <t>C Notes</t>
  </si>
  <si>
    <t>1 Engineer, 1 Director</t>
  </si>
  <si>
    <t>2 Engineer, 1 Director</t>
  </si>
  <si>
    <t>1 Engineer, 1 Manager</t>
  </si>
  <si>
    <t>1 dev, 1 DBA, 1 Mgr, 1 Director</t>
  </si>
  <si>
    <t>3 dev, 2 dba, 1 mgr, 1 director</t>
  </si>
  <si>
    <t xml:space="preserve">4 Engineers, 1 Mgr, </t>
  </si>
  <si>
    <t xml:space="preserve">4 engineers, 3 help desk, 1 mgr, </t>
  </si>
  <si>
    <t>1 CIO</t>
  </si>
  <si>
    <t>1 CIO, 2 directors</t>
  </si>
  <si>
    <t>1 mgr</t>
  </si>
  <si>
    <t>Item</t>
  </si>
  <si>
    <t>Lvl 2 Worker</t>
  </si>
  <si>
    <t>IT Line worker</t>
  </si>
  <si>
    <t>Mgr</t>
  </si>
  <si>
    <t>Director</t>
  </si>
  <si>
    <t>Lvl 1 Worker</t>
  </si>
  <si>
    <t>Qty</t>
  </si>
  <si>
    <t>Subtotal</t>
  </si>
  <si>
    <t>Total:</t>
  </si>
  <si>
    <t>1 lvl 1, 1 lvl 2, 2 mgr, 1 director</t>
  </si>
  <si>
    <t>1 lvl 1, 2 lvl 2, 2 mgr, 2 director</t>
  </si>
  <si>
    <t>1 mgr, 1 director</t>
  </si>
  <si>
    <t>1 mgr, 1 director, 1lvl 2</t>
  </si>
  <si>
    <t>1 CxO</t>
  </si>
  <si>
    <t>2 CxO, 1 admin</t>
  </si>
  <si>
    <t>2 CxO, 2 admin</t>
  </si>
  <si>
    <t>Legal</t>
  </si>
  <si>
    <t>Use power law model of fines</t>
  </si>
  <si>
    <t>Re-staffing</t>
  </si>
  <si>
    <t>MSSP Use</t>
  </si>
  <si>
    <t>Max responder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</si>
</sst>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8"/>
      <color rgb="FF747474"/>
      <name val="Open Sans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E0DEDE"/>
      </left>
      <right style="medium">
        <color rgb="FFE0DEDE"/>
      </right>
      <top style="medium">
        <color rgb="FFE0DEDE"/>
      </top>
      <bottom style="medium">
        <color rgb="FFE0DEDE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E0DEDE"/>
      </right>
      <top style="medium">
        <color rgb="FFE0DEDE"/>
      </top>
      <bottom style="medium">
        <color rgb="FFE0DEDE"/>
      </bottom>
      <diagonal/>
    </border>
    <border>
      <left style="medium">
        <color rgb="FFE0DEDE"/>
      </left>
      <right style="thin">
        <color rgb="FF000000"/>
      </right>
      <top style="medium">
        <color rgb="FFE0DEDE"/>
      </top>
      <bottom style="medium">
        <color rgb="FFE0DEDE"/>
      </bottom>
      <diagonal/>
    </border>
    <border>
      <left style="thin">
        <color rgb="FF000000"/>
      </left>
      <right style="medium">
        <color rgb="FFE0DEDE"/>
      </right>
      <top style="medium">
        <color rgb="FFE0DEDE"/>
      </top>
      <bottom style="thin">
        <color rgb="FF000000"/>
      </bottom>
      <diagonal/>
    </border>
    <border>
      <left style="medium">
        <color rgb="FFE0DEDE"/>
      </left>
      <right style="medium">
        <color rgb="FFE0DEDE"/>
      </right>
      <top style="medium">
        <color rgb="FFE0DEDE"/>
      </top>
      <bottom style="thin">
        <color rgb="FF000000"/>
      </bottom>
      <diagonal/>
    </border>
    <border>
      <left style="thin">
        <color rgb="FF000000"/>
      </left>
      <right style="medium">
        <color rgb="FFE0DEDE"/>
      </right>
      <top style="thin">
        <color rgb="FF000000"/>
      </top>
      <bottom style="medium">
        <color rgb="FFE0DEDE"/>
      </bottom>
      <diagonal/>
    </border>
    <border>
      <left style="medium">
        <color rgb="FFE0DEDE"/>
      </left>
      <right style="medium">
        <color rgb="FFE0DEDE"/>
      </right>
      <top style="thin">
        <color rgb="FF000000"/>
      </top>
      <bottom style="medium">
        <color rgb="FFE0DEDE"/>
      </bottom>
      <diagonal/>
    </border>
    <border>
      <left style="medium">
        <color rgb="FFE0DEDE"/>
      </left>
      <right style="thin">
        <color rgb="FF000000"/>
      </right>
      <top style="thin">
        <color rgb="FF000000"/>
      </top>
      <bottom style="medium">
        <color rgb="FFE0DEDE"/>
      </bottom>
      <diagonal/>
    </border>
    <border>
      <left style="medium">
        <color rgb="FFE0DEDE"/>
      </left>
      <right style="thin">
        <color rgb="FF000000"/>
      </right>
      <top style="medium">
        <color rgb="FFE0DEDE"/>
      </top>
      <bottom style="thin">
        <color rgb="FF000000"/>
      </bottom>
      <diagonal/>
    </border>
    <border>
      <left style="medium">
        <color rgb="FFE0DEDE"/>
      </left>
      <right style="medium">
        <color rgb="FFE0DEDE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5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textRotation="45"/>
    </xf>
    <xf numFmtId="0" fontId="1" fillId="2" borderId="17" xfId="0" applyFont="1" applyFill="1" applyBorder="1" applyAlignment="1">
      <alignment vertical="center" wrapText="1"/>
    </xf>
    <xf numFmtId="6" fontId="1" fillId="2" borderId="17" xfId="0" applyNumberFormat="1" applyFont="1" applyFill="1" applyBorder="1" applyAlignment="1">
      <alignment vertical="center" wrapText="1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15" fontId="1" fillId="2" borderId="21" xfId="0" applyNumberFormat="1" applyFont="1" applyFill="1" applyBorder="1" applyAlignment="1">
      <alignment vertical="center" wrapText="1"/>
    </xf>
    <xf numFmtId="0" fontId="2" fillId="2" borderId="22" xfId="1" applyFill="1" applyBorder="1" applyAlignment="1">
      <alignment vertical="center" wrapText="1"/>
    </xf>
    <xf numFmtId="0" fontId="1" fillId="2" borderId="23" xfId="0" applyFont="1" applyFill="1" applyBorder="1" applyAlignment="1">
      <alignment vertical="center" wrapText="1"/>
    </xf>
    <xf numFmtId="15" fontId="1" fillId="2" borderId="25" xfId="0" applyNumberFormat="1" applyFont="1" applyFill="1" applyBorder="1" applyAlignment="1">
      <alignment vertical="center" wrapText="1"/>
    </xf>
    <xf numFmtId="0" fontId="1" fillId="2" borderId="26" xfId="0" applyFont="1" applyFill="1" applyBorder="1" applyAlignment="1">
      <alignment vertical="center" wrapText="1"/>
    </xf>
    <xf numFmtId="6" fontId="1" fillId="2" borderId="26" xfId="0" applyNumberFormat="1" applyFont="1" applyFill="1" applyBorder="1" applyAlignment="1">
      <alignment vertical="center" wrapText="1"/>
    </xf>
    <xf numFmtId="0" fontId="2" fillId="2" borderId="27" xfId="1" applyFill="1" applyBorder="1" applyAlignment="1">
      <alignment vertical="center" wrapText="1"/>
    </xf>
    <xf numFmtId="0" fontId="1" fillId="2" borderId="21" xfId="0" applyFont="1" applyFill="1" applyBorder="1" applyAlignment="1">
      <alignment vertical="center" wrapText="1"/>
    </xf>
    <xf numFmtId="0" fontId="1" fillId="2" borderId="24" xfId="0" applyFont="1" applyFill="1" applyBorder="1" applyAlignment="1">
      <alignment vertical="center" wrapText="1"/>
    </xf>
    <xf numFmtId="0" fontId="2" fillId="2" borderId="28" xfId="1" applyFill="1" applyBorder="1" applyAlignment="1">
      <alignment vertical="center" wrapText="1"/>
    </xf>
    <xf numFmtId="15" fontId="1" fillId="2" borderId="23" xfId="0" applyNumberFormat="1" applyFont="1" applyFill="1" applyBorder="1" applyAlignment="1">
      <alignment vertical="center" wrapText="1"/>
    </xf>
    <xf numFmtId="6" fontId="1" fillId="2" borderId="24" xfId="0" applyNumberFormat="1" applyFont="1" applyFill="1" applyBorder="1" applyAlignment="1">
      <alignment vertical="center" wrapText="1"/>
    </xf>
    <xf numFmtId="3" fontId="1" fillId="2" borderId="17" xfId="0" applyNumberFormat="1" applyFont="1" applyFill="1" applyBorder="1" applyAlignment="1">
      <alignment vertical="center" wrapText="1"/>
    </xf>
    <xf numFmtId="0" fontId="0" fillId="0" borderId="0" xfId="0" quotePrefix="1"/>
    <xf numFmtId="3" fontId="1" fillId="2" borderId="24" xfId="0" applyNumberFormat="1" applyFont="1" applyFill="1" applyBorder="1" applyAlignment="1">
      <alignment vertical="center" wrapText="1"/>
    </xf>
    <xf numFmtId="0" fontId="1" fillId="2" borderId="29" xfId="0" applyFont="1" applyFill="1" applyBorder="1" applyAlignment="1">
      <alignment vertical="center" wrapText="1"/>
    </xf>
    <xf numFmtId="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hs.gov/hipaa/for-professionals/compliance-enforcement/agreements/MCPN.html" TargetMode="External"/><Relationship Id="rId13" Type="http://schemas.openxmlformats.org/officeDocument/2006/relationships/hyperlink" Target="https://www.sec.gov/Archives/edgar/data/1503518/000110465915086326/a15-25285_1ex10d2.htm" TargetMode="External"/><Relationship Id="rId18" Type="http://schemas.openxmlformats.org/officeDocument/2006/relationships/hyperlink" Target="https://www.hhs.gov/hipaa/for-professionals/compliance-enforcement/agreements/raleigh-orthopaedic-clinic/index.html" TargetMode="External"/><Relationship Id="rId26" Type="http://schemas.openxmlformats.org/officeDocument/2006/relationships/hyperlink" Target="https://www.hhs.gov/hipaa/for-professionals/compliance-enforcement/agreements/umass" TargetMode="External"/><Relationship Id="rId3" Type="http://schemas.openxmlformats.org/officeDocument/2006/relationships/hyperlink" Target="https://www.hhs.gov/about/news/2018/06/18/judge-rules-in-favor-of-ocr-and-requires-texas-cancer-center-to-pay-4.3-million-in-penalties-for-hipaa-violations.html" TargetMode="External"/><Relationship Id="rId21" Type="http://schemas.openxmlformats.org/officeDocument/2006/relationships/hyperlink" Target="https://www.hhs.gov/hipaa/for-professionals/compliance-enforcement/agreements/ohsu/index.html" TargetMode="External"/><Relationship Id="rId7" Type="http://schemas.openxmlformats.org/officeDocument/2006/relationships/hyperlink" Target="https://www.hhs.gov/about/news/2017/02/16/hipaa-settlement-shines-light-on-the-importance-of-audit-controls.html" TargetMode="External"/><Relationship Id="rId12" Type="http://schemas.openxmlformats.org/officeDocument/2006/relationships/hyperlink" Target="https://www.hhs.gov/hipaa/for-professionals/compliance-enforcement/agreements/stlukes/index.html" TargetMode="External"/><Relationship Id="rId17" Type="http://schemas.openxmlformats.org/officeDocument/2006/relationships/hyperlink" Target="https://www.hhs.gov/hipaa/for-professionals/compliance-enforcement/agreements/feinstein/index.html" TargetMode="External"/><Relationship Id="rId25" Type="http://schemas.openxmlformats.org/officeDocument/2006/relationships/hyperlink" Target="https://www.hhs.gov/hipaa/for-professionals/compliance-enforcement/agreements/sjh" TargetMode="External"/><Relationship Id="rId2" Type="http://schemas.openxmlformats.org/officeDocument/2006/relationships/hyperlink" Target="https://www.hhs.gov/hipaa/for-professionals/compliance-enforcement/agreements/filefax/index.html" TargetMode="External"/><Relationship Id="rId16" Type="http://schemas.openxmlformats.org/officeDocument/2006/relationships/hyperlink" Target="https://www.hhs.gov/hipaa/for-professionals/compliance-enforcement/agreements/north-memorial-health-care/index.html" TargetMode="External"/><Relationship Id="rId20" Type="http://schemas.openxmlformats.org/officeDocument/2006/relationships/hyperlink" Target="https://www.hhs.gov/hipaa/for-professionals/compliance-enforcement/agreements/catholic-health-care-services/index.html" TargetMode="External"/><Relationship Id="rId1" Type="http://schemas.openxmlformats.org/officeDocument/2006/relationships/hyperlink" Target="https://www.hhs.gov/hipaa/for-professionals/compliance-enforcement/agreements/fmcna/index.html" TargetMode="External"/><Relationship Id="rId6" Type="http://schemas.openxmlformats.org/officeDocument/2006/relationships/hyperlink" Target="https://www.hhs.gov/hipaa/for-professionals/compliance-enforcement/agreements/childrens?language=es" TargetMode="External"/><Relationship Id="rId11" Type="http://schemas.openxmlformats.org/officeDocument/2006/relationships/hyperlink" Target="https://www.hhs.gov/hipaa/for-professionals/compliance-enforcement/agreements/MHHS/index.html" TargetMode="External"/><Relationship Id="rId24" Type="http://schemas.openxmlformats.org/officeDocument/2006/relationships/hyperlink" Target="https://www.hhs.gov/hipaa/for-professionals/compliance-enforcement/agreements/wih" TargetMode="External"/><Relationship Id="rId5" Type="http://schemas.openxmlformats.org/officeDocument/2006/relationships/hyperlink" Target="http://wayback.archive-it.org/3926/20170127111936/https:/www.hhs.gov/about/news/2017/01/18/hipaa-settlement-demonstrates-importance-implementing-safeguards-ephi.html" TargetMode="External"/><Relationship Id="rId15" Type="http://schemas.openxmlformats.org/officeDocument/2006/relationships/hyperlink" Target="https://www.hhs.gov/hipaa/for-professionals/compliance-enforcement/agreements/complete-pt/index.html" TargetMode="External"/><Relationship Id="rId23" Type="http://schemas.openxmlformats.org/officeDocument/2006/relationships/hyperlink" Target="https://www.hhs.gov/hipaa/for-professionals/compliance-enforcement/agreements/ahcn/index.html" TargetMode="External"/><Relationship Id="rId10" Type="http://schemas.openxmlformats.org/officeDocument/2006/relationships/hyperlink" Target="https://www.hhs.gov/hipaa/for-professionals/compliance-enforcement/agreements/cardionet/index.html" TargetMode="External"/><Relationship Id="rId19" Type="http://schemas.openxmlformats.org/officeDocument/2006/relationships/hyperlink" Target="https://www.hhs.gov/hipaa/for-professionals/compliance-enforcement/agreements/new-york-presbyterian-hospital/index.html" TargetMode="External"/><Relationship Id="rId4" Type="http://schemas.openxmlformats.org/officeDocument/2006/relationships/hyperlink" Target="https://www.hhs.gov/hipaa/for-professionals/compliance-enforcement/agreements/presence/index.html?language=es" TargetMode="External"/><Relationship Id="rId9" Type="http://schemas.openxmlformats.org/officeDocument/2006/relationships/hyperlink" Target="https://www.hhs.gov/hipaa/for-professionals/compliance-enforcement/agreements/ccdh/index.html" TargetMode="External"/><Relationship Id="rId14" Type="http://schemas.openxmlformats.org/officeDocument/2006/relationships/hyperlink" Target="https://www.hhs.gov/hipaa/for-professionals/compliance-enforcement/agreements/lincare/index.html" TargetMode="External"/><Relationship Id="rId22" Type="http://schemas.openxmlformats.org/officeDocument/2006/relationships/hyperlink" Target="https://www.hhs.gov/hipaa/for-professionals/compliance-enforcement/agreements/UMMC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1"/>
  <sheetViews>
    <sheetView topLeftCell="A181" zoomScale="85" zoomScaleNormal="85" workbookViewId="0">
      <selection activeCell="E152" sqref="E152"/>
    </sheetView>
  </sheetViews>
  <sheetFormatPr defaultRowHeight="14.4" x14ac:dyDescent="0.3"/>
  <cols>
    <col min="2" max="2" width="16.109375" customWidth="1"/>
  </cols>
  <sheetData>
    <row r="1" spans="2:6" s="6" customFormat="1" ht="129.6" thickBot="1" x14ac:dyDescent="0.35">
      <c r="E1" s="6" t="s">
        <v>38</v>
      </c>
      <c r="F1" s="6" t="s">
        <v>101</v>
      </c>
    </row>
    <row r="2" spans="2:6" ht="15" thickBot="1" x14ac:dyDescent="0.35">
      <c r="B2" s="29" t="s">
        <v>3</v>
      </c>
      <c r="C2" s="32" t="s">
        <v>6</v>
      </c>
      <c r="D2" s="33"/>
      <c r="E2" t="s">
        <v>39</v>
      </c>
    </row>
    <row r="3" spans="2:6" x14ac:dyDescent="0.3">
      <c r="B3" s="30"/>
      <c r="C3" s="29" t="s">
        <v>4</v>
      </c>
      <c r="D3" s="4" t="s">
        <v>0</v>
      </c>
      <c r="E3">
        <v>5</v>
      </c>
    </row>
    <row r="4" spans="2:6" x14ac:dyDescent="0.3">
      <c r="B4" s="30"/>
      <c r="C4" s="30"/>
      <c r="D4" s="3" t="s">
        <v>1</v>
      </c>
      <c r="E4">
        <v>80</v>
      </c>
    </row>
    <row r="5" spans="2:6" ht="15" thickBot="1" x14ac:dyDescent="0.35">
      <c r="B5" s="30"/>
      <c r="C5" s="31"/>
      <c r="D5" s="5" t="s">
        <v>2</v>
      </c>
      <c r="E5">
        <v>160</v>
      </c>
    </row>
    <row r="6" spans="2:6" x14ac:dyDescent="0.3">
      <c r="B6" s="30"/>
      <c r="C6" s="34" t="s">
        <v>5</v>
      </c>
      <c r="D6" s="2" t="s">
        <v>0</v>
      </c>
      <c r="E6">
        <v>125</v>
      </c>
      <c r="F6" t="s">
        <v>102</v>
      </c>
    </row>
    <row r="7" spans="2:6" x14ac:dyDescent="0.3">
      <c r="B7" s="30"/>
      <c r="C7" s="35"/>
      <c r="D7" s="3" t="s">
        <v>1</v>
      </c>
      <c r="E7">
        <v>175</v>
      </c>
      <c r="F7" t="s">
        <v>103</v>
      </c>
    </row>
    <row r="8" spans="2:6" ht="15" thickBot="1" x14ac:dyDescent="0.35">
      <c r="B8" s="31"/>
      <c r="C8" s="36"/>
      <c r="D8" s="1" t="s">
        <v>2</v>
      </c>
      <c r="E8">
        <v>175</v>
      </c>
    </row>
    <row r="9" spans="2:6" ht="15" thickBot="1" x14ac:dyDescent="0.35">
      <c r="B9" s="29" t="s">
        <v>7</v>
      </c>
      <c r="C9" s="32" t="s">
        <v>6</v>
      </c>
      <c r="D9" s="33"/>
      <c r="E9" t="s">
        <v>39</v>
      </c>
    </row>
    <row r="10" spans="2:6" x14ac:dyDescent="0.3">
      <c r="B10" s="30"/>
      <c r="C10" s="29" t="s">
        <v>4</v>
      </c>
      <c r="D10" s="4" t="s">
        <v>0</v>
      </c>
      <c r="E10">
        <v>5</v>
      </c>
    </row>
    <row r="11" spans="2:6" x14ac:dyDescent="0.3">
      <c r="B11" s="30"/>
      <c r="C11" s="30"/>
      <c r="D11" s="3" t="s">
        <v>1</v>
      </c>
      <c r="E11">
        <v>20</v>
      </c>
    </row>
    <row r="12" spans="2:6" ht="15" thickBot="1" x14ac:dyDescent="0.35">
      <c r="B12" s="30"/>
      <c r="C12" s="31"/>
      <c r="D12" s="5" t="s">
        <v>2</v>
      </c>
      <c r="E12">
        <v>60</v>
      </c>
    </row>
    <row r="13" spans="2:6" x14ac:dyDescent="0.3">
      <c r="B13" s="30"/>
      <c r="C13" s="34" t="s">
        <v>5</v>
      </c>
      <c r="D13" s="2" t="s">
        <v>0</v>
      </c>
      <c r="E13">
        <v>115</v>
      </c>
      <c r="F13" t="s">
        <v>104</v>
      </c>
    </row>
    <row r="14" spans="2:6" x14ac:dyDescent="0.3">
      <c r="B14" s="30"/>
      <c r="C14" s="35"/>
      <c r="D14" s="3" t="s">
        <v>1</v>
      </c>
      <c r="E14">
        <v>235</v>
      </c>
      <c r="F14" t="s">
        <v>107</v>
      </c>
    </row>
    <row r="15" spans="2:6" ht="15" thickBot="1" x14ac:dyDescent="0.35">
      <c r="B15" s="31"/>
      <c r="C15" s="36"/>
      <c r="D15" s="1" t="s">
        <v>2</v>
      </c>
      <c r="E15">
        <v>340</v>
      </c>
      <c r="F15" t="s">
        <v>108</v>
      </c>
    </row>
    <row r="16" spans="2:6" ht="15" thickBot="1" x14ac:dyDescent="0.35">
      <c r="B16" s="29" t="s">
        <v>37</v>
      </c>
      <c r="C16" s="32" t="s">
        <v>6</v>
      </c>
      <c r="D16" s="33"/>
      <c r="E16" t="s">
        <v>39</v>
      </c>
    </row>
    <row r="17" spans="2:6" x14ac:dyDescent="0.3">
      <c r="B17" s="30"/>
      <c r="C17" s="29" t="s">
        <v>4</v>
      </c>
      <c r="D17" s="4" t="s">
        <v>0</v>
      </c>
      <c r="E17">
        <v>5</v>
      </c>
    </row>
    <row r="18" spans="2:6" x14ac:dyDescent="0.3">
      <c r="B18" s="30"/>
      <c r="C18" s="30"/>
      <c r="D18" s="3" t="s">
        <v>1</v>
      </c>
      <c r="E18">
        <v>20</v>
      </c>
    </row>
    <row r="19" spans="2:6" ht="15" thickBot="1" x14ac:dyDescent="0.35">
      <c r="B19" s="30"/>
      <c r="C19" s="31"/>
      <c r="D19" s="5" t="s">
        <v>2</v>
      </c>
      <c r="E19">
        <v>60</v>
      </c>
    </row>
    <row r="20" spans="2:6" x14ac:dyDescent="0.3">
      <c r="B20" s="30"/>
      <c r="C20" s="34" t="s">
        <v>5</v>
      </c>
      <c r="D20" s="2" t="s">
        <v>0</v>
      </c>
      <c r="E20">
        <v>115</v>
      </c>
      <c r="F20" t="s">
        <v>104</v>
      </c>
    </row>
    <row r="21" spans="2:6" x14ac:dyDescent="0.3">
      <c r="B21" s="30"/>
      <c r="C21" s="35"/>
      <c r="D21" s="3" t="s">
        <v>1</v>
      </c>
      <c r="E21">
        <v>240</v>
      </c>
      <c r="F21" t="s">
        <v>105</v>
      </c>
    </row>
    <row r="22" spans="2:6" ht="15" thickBot="1" x14ac:dyDescent="0.35">
      <c r="B22" s="31"/>
      <c r="C22" s="36"/>
      <c r="D22" s="1" t="s">
        <v>2</v>
      </c>
      <c r="E22">
        <v>390</v>
      </c>
      <c r="F22" t="s">
        <v>106</v>
      </c>
    </row>
    <row r="23" spans="2:6" ht="15" thickBot="1" x14ac:dyDescent="0.35">
      <c r="B23" s="29" t="s">
        <v>8</v>
      </c>
      <c r="C23" s="32" t="s">
        <v>6</v>
      </c>
      <c r="D23" s="33"/>
      <c r="E23" t="s">
        <v>39</v>
      </c>
    </row>
    <row r="24" spans="2:6" x14ac:dyDescent="0.3">
      <c r="B24" s="30"/>
      <c r="C24" s="29" t="s">
        <v>4</v>
      </c>
      <c r="D24" s="4" t="s">
        <v>0</v>
      </c>
      <c r="E24">
        <v>1</v>
      </c>
    </row>
    <row r="25" spans="2:6" x14ac:dyDescent="0.3">
      <c r="B25" s="30"/>
      <c r="C25" s="30"/>
      <c r="D25" s="3" t="s">
        <v>1</v>
      </c>
      <c r="E25">
        <v>35</v>
      </c>
    </row>
    <row r="26" spans="2:6" ht="15" thickBot="1" x14ac:dyDescent="0.35">
      <c r="B26" s="30"/>
      <c r="C26" s="31"/>
      <c r="D26" s="5" t="s">
        <v>2</v>
      </c>
      <c r="E26">
        <v>60</v>
      </c>
    </row>
    <row r="27" spans="2:6" x14ac:dyDescent="0.3">
      <c r="B27" s="30"/>
      <c r="C27" s="34" t="s">
        <v>5</v>
      </c>
      <c r="D27" s="2" t="s">
        <v>0</v>
      </c>
      <c r="E27">
        <v>85</v>
      </c>
      <c r="F27" t="s">
        <v>109</v>
      </c>
    </row>
    <row r="28" spans="2:6" x14ac:dyDescent="0.3">
      <c r="B28" s="30"/>
      <c r="C28" s="35"/>
      <c r="D28" s="3" t="s">
        <v>1</v>
      </c>
      <c r="E28">
        <v>235</v>
      </c>
      <c r="F28" t="s">
        <v>110</v>
      </c>
    </row>
    <row r="29" spans="2:6" ht="15" thickBot="1" x14ac:dyDescent="0.35">
      <c r="B29" s="31"/>
      <c r="C29" s="36"/>
      <c r="D29" s="1" t="s">
        <v>2</v>
      </c>
      <c r="E29">
        <v>235</v>
      </c>
    </row>
    <row r="30" spans="2:6" ht="15" thickBot="1" x14ac:dyDescent="0.35">
      <c r="B30" s="29" t="s">
        <v>9</v>
      </c>
      <c r="C30" s="32" t="s">
        <v>6</v>
      </c>
      <c r="D30" s="33"/>
      <c r="E30" t="s">
        <v>39</v>
      </c>
    </row>
    <row r="31" spans="2:6" x14ac:dyDescent="0.3">
      <c r="B31" s="30"/>
      <c r="C31" s="29" t="s">
        <v>4</v>
      </c>
      <c r="D31" s="4" t="s">
        <v>0</v>
      </c>
      <c r="E31">
        <v>2</v>
      </c>
    </row>
    <row r="32" spans="2:6" x14ac:dyDescent="0.3">
      <c r="B32" s="30"/>
      <c r="C32" s="30"/>
      <c r="D32" s="3" t="s">
        <v>1</v>
      </c>
      <c r="E32">
        <v>30</v>
      </c>
    </row>
    <row r="33" spans="2:6" ht="15" thickBot="1" x14ac:dyDescent="0.35">
      <c r="B33" s="30"/>
      <c r="C33" s="31"/>
      <c r="D33" s="5" t="s">
        <v>2</v>
      </c>
      <c r="E33">
        <v>80</v>
      </c>
    </row>
    <row r="34" spans="2:6" x14ac:dyDescent="0.3">
      <c r="B34" s="30"/>
      <c r="C34" s="34" t="s">
        <v>5</v>
      </c>
      <c r="D34" s="2" t="s">
        <v>0</v>
      </c>
      <c r="E34">
        <v>65</v>
      </c>
      <c r="F34" t="s">
        <v>111</v>
      </c>
    </row>
    <row r="35" spans="2:6" x14ac:dyDescent="0.3">
      <c r="B35" s="30"/>
      <c r="C35" s="35"/>
      <c r="D35" s="3" t="s">
        <v>1</v>
      </c>
      <c r="E35">
        <v>265</v>
      </c>
      <c r="F35" t="s">
        <v>121</v>
      </c>
    </row>
    <row r="36" spans="2:6" ht="15" thickBot="1" x14ac:dyDescent="0.35">
      <c r="B36" s="31"/>
      <c r="C36" s="36"/>
      <c r="D36" s="1" t="s">
        <v>2</v>
      </c>
      <c r="E36">
        <v>375</v>
      </c>
      <c r="F36" t="s">
        <v>122</v>
      </c>
    </row>
    <row r="37" spans="2:6" ht="15" thickBot="1" x14ac:dyDescent="0.35">
      <c r="B37" s="29" t="s">
        <v>10</v>
      </c>
      <c r="C37" s="32" t="s">
        <v>6</v>
      </c>
      <c r="D37" s="33"/>
      <c r="E37" t="s">
        <v>40</v>
      </c>
    </row>
    <row r="38" spans="2:6" x14ac:dyDescent="0.3">
      <c r="B38" s="30"/>
      <c r="C38" s="29" t="s">
        <v>4</v>
      </c>
      <c r="D38" s="4" t="s">
        <v>0</v>
      </c>
    </row>
    <row r="39" spans="2:6" x14ac:dyDescent="0.3">
      <c r="B39" s="30"/>
      <c r="C39" s="30"/>
      <c r="D39" s="3" t="s">
        <v>1</v>
      </c>
    </row>
    <row r="40" spans="2:6" ht="15" thickBot="1" x14ac:dyDescent="0.35">
      <c r="B40" s="30"/>
      <c r="C40" s="31"/>
      <c r="D40" s="5" t="s">
        <v>2</v>
      </c>
    </row>
    <row r="41" spans="2:6" x14ac:dyDescent="0.3">
      <c r="B41" s="30"/>
      <c r="C41" s="34" t="s">
        <v>5</v>
      </c>
      <c r="D41" s="2" t="s">
        <v>0</v>
      </c>
    </row>
    <row r="42" spans="2:6" x14ac:dyDescent="0.3">
      <c r="B42" s="30"/>
      <c r="C42" s="35"/>
      <c r="D42" s="3" t="s">
        <v>1</v>
      </c>
    </row>
    <row r="43" spans="2:6" ht="15" thickBot="1" x14ac:dyDescent="0.35">
      <c r="B43" s="31"/>
      <c r="C43" s="36"/>
      <c r="D43" s="1" t="s">
        <v>2</v>
      </c>
    </row>
    <row r="44" spans="2:6" ht="15" thickBot="1" x14ac:dyDescent="0.35">
      <c r="B44" s="29" t="s">
        <v>11</v>
      </c>
      <c r="C44" s="32" t="s">
        <v>6</v>
      </c>
      <c r="D44" s="33"/>
      <c r="E44" t="s">
        <v>40</v>
      </c>
    </row>
    <row r="45" spans="2:6" x14ac:dyDescent="0.3">
      <c r="B45" s="30"/>
      <c r="C45" s="29" t="s">
        <v>4</v>
      </c>
      <c r="D45" s="4" t="s">
        <v>0</v>
      </c>
    </row>
    <row r="46" spans="2:6" x14ac:dyDescent="0.3">
      <c r="B46" s="30"/>
      <c r="C46" s="30"/>
      <c r="D46" s="3" t="s">
        <v>1</v>
      </c>
    </row>
    <row r="47" spans="2:6" ht="15" thickBot="1" x14ac:dyDescent="0.35">
      <c r="B47" s="30"/>
      <c r="C47" s="31"/>
      <c r="D47" s="5" t="s">
        <v>2</v>
      </c>
    </row>
    <row r="48" spans="2:6" x14ac:dyDescent="0.3">
      <c r="B48" s="30"/>
      <c r="C48" s="34" t="s">
        <v>5</v>
      </c>
      <c r="D48" s="2" t="s">
        <v>0</v>
      </c>
    </row>
    <row r="49" spans="2:5" x14ac:dyDescent="0.3">
      <c r="B49" s="30"/>
      <c r="C49" s="35"/>
      <c r="D49" s="3" t="s">
        <v>1</v>
      </c>
    </row>
    <row r="50" spans="2:5" ht="15" thickBot="1" x14ac:dyDescent="0.35">
      <c r="B50" s="31"/>
      <c r="C50" s="36"/>
      <c r="D50" s="1" t="s">
        <v>2</v>
      </c>
    </row>
    <row r="51" spans="2:5" ht="15" thickBot="1" x14ac:dyDescent="0.35">
      <c r="B51" s="29" t="s">
        <v>12</v>
      </c>
      <c r="C51" s="32" t="s">
        <v>6</v>
      </c>
      <c r="D51" s="33"/>
      <c r="E51" t="s">
        <v>40</v>
      </c>
    </row>
    <row r="52" spans="2:5" x14ac:dyDescent="0.3">
      <c r="B52" s="30"/>
      <c r="C52" s="29" t="s">
        <v>4</v>
      </c>
      <c r="D52" s="4" t="s">
        <v>0</v>
      </c>
    </row>
    <row r="53" spans="2:5" x14ac:dyDescent="0.3">
      <c r="B53" s="30"/>
      <c r="C53" s="30"/>
      <c r="D53" s="3" t="s">
        <v>1</v>
      </c>
    </row>
    <row r="54" spans="2:5" ht="15" thickBot="1" x14ac:dyDescent="0.35">
      <c r="B54" s="30"/>
      <c r="C54" s="31"/>
      <c r="D54" s="5" t="s">
        <v>2</v>
      </c>
    </row>
    <row r="55" spans="2:5" x14ac:dyDescent="0.3">
      <c r="B55" s="30"/>
      <c r="C55" s="34" t="s">
        <v>5</v>
      </c>
      <c r="D55" s="2" t="s">
        <v>0</v>
      </c>
    </row>
    <row r="56" spans="2:5" x14ac:dyDescent="0.3">
      <c r="B56" s="30"/>
      <c r="C56" s="35"/>
      <c r="D56" s="3" t="s">
        <v>1</v>
      </c>
    </row>
    <row r="57" spans="2:5" ht="15" thickBot="1" x14ac:dyDescent="0.35">
      <c r="B57" s="31"/>
      <c r="C57" s="36"/>
      <c r="D57" s="1" t="s">
        <v>2</v>
      </c>
    </row>
    <row r="58" spans="2:5" ht="15" thickBot="1" x14ac:dyDescent="0.35">
      <c r="B58" s="29" t="s">
        <v>15</v>
      </c>
      <c r="C58" s="32" t="s">
        <v>6</v>
      </c>
      <c r="D58" s="33"/>
      <c r="E58" t="s">
        <v>40</v>
      </c>
    </row>
    <row r="59" spans="2:5" x14ac:dyDescent="0.3">
      <c r="B59" s="30"/>
      <c r="C59" s="29" t="s">
        <v>4</v>
      </c>
      <c r="D59" s="4" t="s">
        <v>0</v>
      </c>
    </row>
    <row r="60" spans="2:5" x14ac:dyDescent="0.3">
      <c r="B60" s="30"/>
      <c r="C60" s="30"/>
      <c r="D60" s="3" t="s">
        <v>1</v>
      </c>
    </row>
    <row r="61" spans="2:5" ht="15" thickBot="1" x14ac:dyDescent="0.35">
      <c r="B61" s="30"/>
      <c r="C61" s="31"/>
      <c r="D61" s="5" t="s">
        <v>2</v>
      </c>
    </row>
    <row r="62" spans="2:5" x14ac:dyDescent="0.3">
      <c r="B62" s="30"/>
      <c r="C62" s="34" t="s">
        <v>5</v>
      </c>
      <c r="D62" s="2" t="s">
        <v>0</v>
      </c>
    </row>
    <row r="63" spans="2:5" x14ac:dyDescent="0.3">
      <c r="B63" s="30"/>
      <c r="C63" s="35"/>
      <c r="D63" s="3" t="s">
        <v>1</v>
      </c>
    </row>
    <row r="64" spans="2:5" ht="15" thickBot="1" x14ac:dyDescent="0.35">
      <c r="B64" s="31"/>
      <c r="C64" s="36"/>
      <c r="D64" s="1" t="s">
        <v>2</v>
      </c>
    </row>
    <row r="65" spans="2:6" ht="15" thickBot="1" x14ac:dyDescent="0.35">
      <c r="B65" s="29" t="s">
        <v>16</v>
      </c>
      <c r="C65" s="32" t="s">
        <v>6</v>
      </c>
      <c r="D65" s="33"/>
      <c r="E65" t="s">
        <v>39</v>
      </c>
    </row>
    <row r="66" spans="2:6" x14ac:dyDescent="0.3">
      <c r="B66" s="30"/>
      <c r="C66" s="29" t="s">
        <v>4</v>
      </c>
      <c r="D66" s="4" t="s">
        <v>0</v>
      </c>
      <c r="E66">
        <v>2</v>
      </c>
    </row>
    <row r="67" spans="2:6" x14ac:dyDescent="0.3">
      <c r="B67" s="30"/>
      <c r="C67" s="30"/>
      <c r="D67" s="3" t="s">
        <v>1</v>
      </c>
      <c r="E67">
        <v>20</v>
      </c>
    </row>
    <row r="68" spans="2:6" ht="15" thickBot="1" x14ac:dyDescent="0.35">
      <c r="B68" s="30"/>
      <c r="C68" s="31"/>
      <c r="D68" s="5" t="s">
        <v>2</v>
      </c>
      <c r="E68">
        <v>40</v>
      </c>
    </row>
    <row r="69" spans="2:6" x14ac:dyDescent="0.3">
      <c r="B69" s="30"/>
      <c r="C69" s="34" t="s">
        <v>5</v>
      </c>
      <c r="D69" s="2" t="s">
        <v>0</v>
      </c>
      <c r="E69">
        <v>65</v>
      </c>
      <c r="F69" t="s">
        <v>111</v>
      </c>
    </row>
    <row r="70" spans="2:6" x14ac:dyDescent="0.3">
      <c r="B70" s="30"/>
      <c r="C70" s="35"/>
      <c r="D70" s="3" t="s">
        <v>1</v>
      </c>
      <c r="E70">
        <v>265</v>
      </c>
      <c r="F70" t="s">
        <v>121</v>
      </c>
    </row>
    <row r="71" spans="2:6" ht="15" thickBot="1" x14ac:dyDescent="0.35">
      <c r="B71" s="31"/>
      <c r="C71" s="36"/>
      <c r="D71" s="1" t="s">
        <v>2</v>
      </c>
      <c r="E71">
        <v>375</v>
      </c>
      <c r="F71" t="s">
        <v>122</v>
      </c>
    </row>
    <row r="72" spans="2:6" ht="15" thickBot="1" x14ac:dyDescent="0.35">
      <c r="B72" s="29" t="s">
        <v>17</v>
      </c>
      <c r="C72" s="32" t="s">
        <v>6</v>
      </c>
      <c r="D72" s="33"/>
      <c r="E72" t="s">
        <v>40</v>
      </c>
    </row>
    <row r="73" spans="2:6" x14ac:dyDescent="0.3">
      <c r="B73" s="30"/>
      <c r="C73" s="29" t="s">
        <v>4</v>
      </c>
      <c r="D73" s="4" t="s">
        <v>0</v>
      </c>
    </row>
    <row r="74" spans="2:6" x14ac:dyDescent="0.3">
      <c r="B74" s="30"/>
      <c r="C74" s="30"/>
      <c r="D74" s="3" t="s">
        <v>1</v>
      </c>
    </row>
    <row r="75" spans="2:6" ht="15" thickBot="1" x14ac:dyDescent="0.35">
      <c r="B75" s="30"/>
      <c r="C75" s="31"/>
      <c r="D75" s="5" t="s">
        <v>2</v>
      </c>
    </row>
    <row r="76" spans="2:6" x14ac:dyDescent="0.3">
      <c r="B76" s="30"/>
      <c r="C76" s="34" t="s">
        <v>5</v>
      </c>
      <c r="D76" s="2" t="s">
        <v>0</v>
      </c>
    </row>
    <row r="77" spans="2:6" x14ac:dyDescent="0.3">
      <c r="B77" s="30"/>
      <c r="C77" s="35"/>
      <c r="D77" s="3" t="s">
        <v>1</v>
      </c>
    </row>
    <row r="78" spans="2:6" ht="15" thickBot="1" x14ac:dyDescent="0.35">
      <c r="B78" s="31"/>
      <c r="C78" s="36"/>
      <c r="D78" s="1" t="s">
        <v>2</v>
      </c>
    </row>
    <row r="79" spans="2:6" ht="15" thickBot="1" x14ac:dyDescent="0.35">
      <c r="B79" s="29" t="s">
        <v>18</v>
      </c>
      <c r="C79" s="32" t="s">
        <v>6</v>
      </c>
      <c r="D79" s="33"/>
      <c r="E79" t="s">
        <v>40</v>
      </c>
    </row>
    <row r="80" spans="2:6" x14ac:dyDescent="0.3">
      <c r="B80" s="30"/>
      <c r="C80" s="29" t="s">
        <v>4</v>
      </c>
      <c r="D80" s="4" t="s">
        <v>0</v>
      </c>
    </row>
    <row r="81" spans="2:5" x14ac:dyDescent="0.3">
      <c r="B81" s="30"/>
      <c r="C81" s="30"/>
      <c r="D81" s="3" t="s">
        <v>1</v>
      </c>
    </row>
    <row r="82" spans="2:5" ht="15" thickBot="1" x14ac:dyDescent="0.35">
      <c r="B82" s="30"/>
      <c r="C82" s="31"/>
      <c r="D82" s="5" t="s">
        <v>2</v>
      </c>
    </row>
    <row r="83" spans="2:5" x14ac:dyDescent="0.3">
      <c r="B83" s="30"/>
      <c r="C83" s="34" t="s">
        <v>5</v>
      </c>
      <c r="D83" s="2" t="s">
        <v>0</v>
      </c>
    </row>
    <row r="84" spans="2:5" x14ac:dyDescent="0.3">
      <c r="B84" s="30"/>
      <c r="C84" s="35"/>
      <c r="D84" s="3" t="s">
        <v>1</v>
      </c>
    </row>
    <row r="85" spans="2:5" ht="15" thickBot="1" x14ac:dyDescent="0.35">
      <c r="B85" s="31"/>
      <c r="C85" s="36"/>
      <c r="D85" s="1" t="s">
        <v>2</v>
      </c>
    </row>
    <row r="86" spans="2:5" ht="15" thickBot="1" x14ac:dyDescent="0.35">
      <c r="B86" s="29" t="s">
        <v>19</v>
      </c>
      <c r="C86" s="32" t="s">
        <v>6</v>
      </c>
      <c r="D86" s="33"/>
      <c r="E86" t="s">
        <v>40</v>
      </c>
    </row>
    <row r="87" spans="2:5" x14ac:dyDescent="0.3">
      <c r="B87" s="30"/>
      <c r="C87" s="29" t="s">
        <v>4</v>
      </c>
      <c r="D87" s="4" t="s">
        <v>0</v>
      </c>
    </row>
    <row r="88" spans="2:5" x14ac:dyDescent="0.3">
      <c r="B88" s="30"/>
      <c r="C88" s="30"/>
      <c r="D88" s="3" t="s">
        <v>1</v>
      </c>
    </row>
    <row r="89" spans="2:5" ht="15" thickBot="1" x14ac:dyDescent="0.35">
      <c r="B89" s="30"/>
      <c r="C89" s="31"/>
      <c r="D89" s="5" t="s">
        <v>2</v>
      </c>
    </row>
    <row r="90" spans="2:5" x14ac:dyDescent="0.3">
      <c r="B90" s="30"/>
      <c r="C90" s="34" t="s">
        <v>5</v>
      </c>
      <c r="D90" s="2" t="s">
        <v>0</v>
      </c>
    </row>
    <row r="91" spans="2:5" x14ac:dyDescent="0.3">
      <c r="B91" s="30"/>
      <c r="C91" s="35"/>
      <c r="D91" s="3" t="s">
        <v>1</v>
      </c>
    </row>
    <row r="92" spans="2:5" ht="15" thickBot="1" x14ac:dyDescent="0.35">
      <c r="B92" s="31"/>
      <c r="C92" s="36"/>
      <c r="D92" s="1" t="s">
        <v>2</v>
      </c>
    </row>
    <row r="93" spans="2:5" ht="15" thickBot="1" x14ac:dyDescent="0.35">
      <c r="B93" s="29" t="s">
        <v>20</v>
      </c>
      <c r="C93" s="32" t="s">
        <v>6</v>
      </c>
      <c r="D93" s="33"/>
      <c r="E93" t="s">
        <v>39</v>
      </c>
    </row>
    <row r="94" spans="2:5" x14ac:dyDescent="0.3">
      <c r="B94" s="30"/>
      <c r="C94" s="29" t="s">
        <v>4</v>
      </c>
      <c r="D94" s="4" t="s">
        <v>0</v>
      </c>
      <c r="E94">
        <v>1</v>
      </c>
    </row>
    <row r="95" spans="2:5" x14ac:dyDescent="0.3">
      <c r="B95" s="30"/>
      <c r="C95" s="30"/>
      <c r="D95" s="3" t="s">
        <v>1</v>
      </c>
      <c r="E95">
        <v>4</v>
      </c>
    </row>
    <row r="96" spans="2:5" ht="15" thickBot="1" x14ac:dyDescent="0.35">
      <c r="B96" s="30"/>
      <c r="C96" s="31"/>
      <c r="D96" s="5" t="s">
        <v>2</v>
      </c>
      <c r="E96">
        <v>8</v>
      </c>
    </row>
    <row r="97" spans="2:6" x14ac:dyDescent="0.3">
      <c r="B97" s="30"/>
      <c r="C97" s="34" t="s">
        <v>5</v>
      </c>
      <c r="D97" s="2" t="s">
        <v>0</v>
      </c>
      <c r="E97">
        <v>65</v>
      </c>
      <c r="F97" t="s">
        <v>111</v>
      </c>
    </row>
    <row r="98" spans="2:6" x14ac:dyDescent="0.3">
      <c r="B98" s="30"/>
      <c r="C98" s="35"/>
      <c r="D98" s="3" t="s">
        <v>1</v>
      </c>
      <c r="E98">
        <v>140</v>
      </c>
      <c r="F98" t="s">
        <v>123</v>
      </c>
    </row>
    <row r="99" spans="2:6" ht="15" thickBot="1" x14ac:dyDescent="0.35">
      <c r="B99" s="31"/>
      <c r="C99" s="36"/>
      <c r="D99" s="1" t="s">
        <v>2</v>
      </c>
      <c r="E99">
        <v>175</v>
      </c>
      <c r="F99" t="s">
        <v>124</v>
      </c>
    </row>
    <row r="100" spans="2:6" ht="15" thickBot="1" x14ac:dyDescent="0.35">
      <c r="B100" s="29" t="s">
        <v>21</v>
      </c>
      <c r="C100" s="32" t="s">
        <v>6</v>
      </c>
      <c r="D100" s="33"/>
      <c r="E100" t="s">
        <v>39</v>
      </c>
    </row>
    <row r="101" spans="2:6" x14ac:dyDescent="0.3">
      <c r="B101" s="30"/>
      <c r="C101" s="29" t="s">
        <v>4</v>
      </c>
      <c r="D101" s="4" t="s">
        <v>0</v>
      </c>
      <c r="E101">
        <v>1</v>
      </c>
    </row>
    <row r="102" spans="2:6" x14ac:dyDescent="0.3">
      <c r="B102" s="30"/>
      <c r="C102" s="30"/>
      <c r="D102" s="3" t="s">
        <v>1</v>
      </c>
      <c r="E102">
        <v>4</v>
      </c>
    </row>
    <row r="103" spans="2:6" ht="15" thickBot="1" x14ac:dyDescent="0.35">
      <c r="B103" s="30"/>
      <c r="C103" s="31"/>
      <c r="D103" s="5" t="s">
        <v>2</v>
      </c>
      <c r="E103">
        <v>8</v>
      </c>
    </row>
    <row r="104" spans="2:6" x14ac:dyDescent="0.3">
      <c r="B104" s="30"/>
      <c r="C104" s="34" t="s">
        <v>5</v>
      </c>
      <c r="D104" s="2" t="s">
        <v>0</v>
      </c>
      <c r="E104">
        <v>65</v>
      </c>
      <c r="F104" t="s">
        <v>111</v>
      </c>
    </row>
    <row r="105" spans="2:6" x14ac:dyDescent="0.3">
      <c r="B105" s="30"/>
      <c r="C105" s="35"/>
      <c r="D105" s="3" t="s">
        <v>1</v>
      </c>
      <c r="E105">
        <v>140</v>
      </c>
      <c r="F105" t="s">
        <v>123</v>
      </c>
    </row>
    <row r="106" spans="2:6" ht="15" thickBot="1" x14ac:dyDescent="0.35">
      <c r="B106" s="31"/>
      <c r="C106" s="36"/>
      <c r="D106" s="1" t="s">
        <v>2</v>
      </c>
      <c r="E106">
        <v>175</v>
      </c>
      <c r="F106" t="s">
        <v>124</v>
      </c>
    </row>
    <row r="107" spans="2:6" ht="15" thickBot="1" x14ac:dyDescent="0.35">
      <c r="B107" s="29" t="s">
        <v>22</v>
      </c>
      <c r="C107" s="32" t="s">
        <v>6</v>
      </c>
      <c r="D107" s="33"/>
      <c r="E107" t="s">
        <v>40</v>
      </c>
    </row>
    <row r="108" spans="2:6" x14ac:dyDescent="0.3">
      <c r="B108" s="30"/>
      <c r="C108" s="29" t="s">
        <v>4</v>
      </c>
      <c r="D108" s="4" t="s">
        <v>0</v>
      </c>
    </row>
    <row r="109" spans="2:6" x14ac:dyDescent="0.3">
      <c r="B109" s="30"/>
      <c r="C109" s="30"/>
      <c r="D109" s="3" t="s">
        <v>1</v>
      </c>
    </row>
    <row r="110" spans="2:6" ht="15" thickBot="1" x14ac:dyDescent="0.35">
      <c r="B110" s="30"/>
      <c r="C110" s="31"/>
      <c r="D110" s="5" t="s">
        <v>2</v>
      </c>
    </row>
    <row r="111" spans="2:6" x14ac:dyDescent="0.3">
      <c r="B111" s="30"/>
      <c r="C111" s="34" t="s">
        <v>5</v>
      </c>
      <c r="D111" s="2" t="s">
        <v>0</v>
      </c>
    </row>
    <row r="112" spans="2:6" x14ac:dyDescent="0.3">
      <c r="B112" s="30"/>
      <c r="C112" s="35"/>
      <c r="D112" s="3" t="s">
        <v>1</v>
      </c>
    </row>
    <row r="113" spans="2:5" ht="15" thickBot="1" x14ac:dyDescent="0.35">
      <c r="B113" s="31"/>
      <c r="C113" s="36"/>
      <c r="D113" s="1" t="s">
        <v>2</v>
      </c>
    </row>
    <row r="114" spans="2:5" ht="15" thickBot="1" x14ac:dyDescent="0.35">
      <c r="B114" s="29" t="s">
        <v>23</v>
      </c>
      <c r="C114" s="32" t="s">
        <v>6</v>
      </c>
      <c r="D114" s="33"/>
      <c r="E114" t="s">
        <v>40</v>
      </c>
    </row>
    <row r="115" spans="2:5" x14ac:dyDescent="0.3">
      <c r="B115" s="30"/>
      <c r="C115" s="29" t="s">
        <v>4</v>
      </c>
      <c r="D115" s="4" t="s">
        <v>0</v>
      </c>
    </row>
    <row r="116" spans="2:5" x14ac:dyDescent="0.3">
      <c r="B116" s="30"/>
      <c r="C116" s="30"/>
      <c r="D116" s="3" t="s">
        <v>1</v>
      </c>
    </row>
    <row r="117" spans="2:5" ht="15" thickBot="1" x14ac:dyDescent="0.35">
      <c r="B117" s="30"/>
      <c r="C117" s="31"/>
      <c r="D117" s="5" t="s">
        <v>2</v>
      </c>
    </row>
    <row r="118" spans="2:5" x14ac:dyDescent="0.3">
      <c r="B118" s="30"/>
      <c r="C118" s="34" t="s">
        <v>5</v>
      </c>
      <c r="D118" s="2" t="s">
        <v>0</v>
      </c>
    </row>
    <row r="119" spans="2:5" x14ac:dyDescent="0.3">
      <c r="B119" s="30"/>
      <c r="C119" s="35"/>
      <c r="D119" s="3" t="s">
        <v>1</v>
      </c>
    </row>
    <row r="120" spans="2:5" ht="15" thickBot="1" x14ac:dyDescent="0.35">
      <c r="B120" s="31"/>
      <c r="C120" s="36"/>
      <c r="D120" s="1" t="s">
        <v>2</v>
      </c>
    </row>
    <row r="121" spans="2:5" ht="15" thickBot="1" x14ac:dyDescent="0.35">
      <c r="B121" s="29" t="s">
        <v>24</v>
      </c>
      <c r="C121" s="32" t="s">
        <v>6</v>
      </c>
      <c r="D121" s="33"/>
      <c r="E121" t="s">
        <v>40</v>
      </c>
    </row>
    <row r="122" spans="2:5" x14ac:dyDescent="0.3">
      <c r="B122" s="30"/>
      <c r="C122" s="29" t="s">
        <v>4</v>
      </c>
      <c r="D122" s="4" t="s">
        <v>0</v>
      </c>
    </row>
    <row r="123" spans="2:5" x14ac:dyDescent="0.3">
      <c r="B123" s="30"/>
      <c r="C123" s="30"/>
      <c r="D123" s="3" t="s">
        <v>1</v>
      </c>
    </row>
    <row r="124" spans="2:5" ht="15" thickBot="1" x14ac:dyDescent="0.35">
      <c r="B124" s="30"/>
      <c r="C124" s="31"/>
      <c r="D124" s="5" t="s">
        <v>2</v>
      </c>
    </row>
    <row r="125" spans="2:5" x14ac:dyDescent="0.3">
      <c r="B125" s="30"/>
      <c r="C125" s="34" t="s">
        <v>5</v>
      </c>
      <c r="D125" s="2" t="s">
        <v>0</v>
      </c>
    </row>
    <row r="126" spans="2:5" x14ac:dyDescent="0.3">
      <c r="B126" s="30"/>
      <c r="C126" s="35"/>
      <c r="D126" s="3" t="s">
        <v>1</v>
      </c>
    </row>
    <row r="127" spans="2:5" ht="15" thickBot="1" x14ac:dyDescent="0.35">
      <c r="B127" s="31"/>
      <c r="C127" s="36"/>
      <c r="D127" s="1" t="s">
        <v>2</v>
      </c>
    </row>
    <row r="128" spans="2:5" ht="15" thickBot="1" x14ac:dyDescent="0.35">
      <c r="B128" s="29" t="s">
        <v>25</v>
      </c>
      <c r="C128" s="32" t="s">
        <v>6</v>
      </c>
      <c r="D128" s="33"/>
      <c r="E128" t="s">
        <v>40</v>
      </c>
    </row>
    <row r="129" spans="2:5" x14ac:dyDescent="0.3">
      <c r="B129" s="30"/>
      <c r="C129" s="29" t="s">
        <v>4</v>
      </c>
      <c r="D129" s="4" t="s">
        <v>0</v>
      </c>
    </row>
    <row r="130" spans="2:5" x14ac:dyDescent="0.3">
      <c r="B130" s="30"/>
      <c r="C130" s="30"/>
      <c r="D130" s="3" t="s">
        <v>1</v>
      </c>
    </row>
    <row r="131" spans="2:5" ht="15" thickBot="1" x14ac:dyDescent="0.35">
      <c r="B131" s="30"/>
      <c r="C131" s="31"/>
      <c r="D131" s="5" t="s">
        <v>2</v>
      </c>
    </row>
    <row r="132" spans="2:5" x14ac:dyDescent="0.3">
      <c r="B132" s="30"/>
      <c r="C132" s="34" t="s">
        <v>5</v>
      </c>
      <c r="D132" s="2" t="s">
        <v>0</v>
      </c>
    </row>
    <row r="133" spans="2:5" x14ac:dyDescent="0.3">
      <c r="B133" s="30"/>
      <c r="C133" s="35"/>
      <c r="D133" s="3" t="s">
        <v>1</v>
      </c>
    </row>
    <row r="134" spans="2:5" ht="15" thickBot="1" x14ac:dyDescent="0.35">
      <c r="B134" s="31"/>
      <c r="C134" s="36"/>
      <c r="D134" s="1" t="s">
        <v>2</v>
      </c>
    </row>
    <row r="135" spans="2:5" ht="15" thickBot="1" x14ac:dyDescent="0.35">
      <c r="B135" s="29" t="s">
        <v>29</v>
      </c>
      <c r="C135" s="32" t="s">
        <v>6</v>
      </c>
      <c r="D135" s="33"/>
      <c r="E135" t="s">
        <v>39</v>
      </c>
    </row>
    <row r="136" spans="2:5" x14ac:dyDescent="0.3">
      <c r="B136" s="30"/>
      <c r="C136" s="29" t="s">
        <v>4</v>
      </c>
      <c r="D136" s="4" t="s">
        <v>0</v>
      </c>
      <c r="E136">
        <v>4</v>
      </c>
    </row>
    <row r="137" spans="2:5" x14ac:dyDescent="0.3">
      <c r="B137" s="30"/>
      <c r="C137" s="30"/>
      <c r="D137" s="3" t="s">
        <v>1</v>
      </c>
      <c r="E137">
        <v>40</v>
      </c>
    </row>
    <row r="138" spans="2:5" ht="15" thickBot="1" x14ac:dyDescent="0.35">
      <c r="B138" s="30"/>
      <c r="C138" s="31"/>
      <c r="D138" s="5" t="s">
        <v>2</v>
      </c>
      <c r="E138">
        <v>80</v>
      </c>
    </row>
    <row r="139" spans="2:5" x14ac:dyDescent="0.3">
      <c r="B139" s="30"/>
      <c r="C139" s="34" t="s">
        <v>5</v>
      </c>
      <c r="D139" s="2" t="s">
        <v>0</v>
      </c>
      <c r="E139">
        <v>75</v>
      </c>
    </row>
    <row r="140" spans="2:5" x14ac:dyDescent="0.3">
      <c r="B140" s="30"/>
      <c r="C140" s="35"/>
      <c r="D140" s="3" t="s">
        <v>1</v>
      </c>
      <c r="E140">
        <v>75</v>
      </c>
    </row>
    <row r="141" spans="2:5" ht="15" thickBot="1" x14ac:dyDescent="0.35">
      <c r="B141" s="31"/>
      <c r="C141" s="36"/>
      <c r="D141" s="1" t="s">
        <v>2</v>
      </c>
      <c r="E141">
        <v>75</v>
      </c>
    </row>
    <row r="142" spans="2:5" ht="15" thickBot="1" x14ac:dyDescent="0.35">
      <c r="B142" s="29" t="s">
        <v>32</v>
      </c>
      <c r="C142" s="32" t="s">
        <v>6</v>
      </c>
      <c r="D142" s="33"/>
      <c r="E142" t="s">
        <v>39</v>
      </c>
    </row>
    <row r="143" spans="2:5" x14ac:dyDescent="0.3">
      <c r="B143" s="30"/>
      <c r="C143" s="29" t="s">
        <v>4</v>
      </c>
      <c r="D143" s="4" t="s">
        <v>0</v>
      </c>
      <c r="E143">
        <v>2</v>
      </c>
    </row>
    <row r="144" spans="2:5" x14ac:dyDescent="0.3">
      <c r="B144" s="30"/>
      <c r="C144" s="30"/>
      <c r="D144" s="3" t="s">
        <v>1</v>
      </c>
      <c r="E144">
        <v>40</v>
      </c>
    </row>
    <row r="145" spans="2:6" ht="15" thickBot="1" x14ac:dyDescent="0.35">
      <c r="B145" s="30"/>
      <c r="C145" s="31"/>
      <c r="D145" s="5" t="s">
        <v>2</v>
      </c>
      <c r="E145">
        <v>80</v>
      </c>
    </row>
    <row r="146" spans="2:6" x14ac:dyDescent="0.3">
      <c r="B146" s="30"/>
      <c r="C146" s="34" t="s">
        <v>5</v>
      </c>
      <c r="D146" s="2" t="s">
        <v>0</v>
      </c>
      <c r="E146">
        <v>85</v>
      </c>
      <c r="F146" t="s">
        <v>125</v>
      </c>
    </row>
    <row r="147" spans="2:6" x14ac:dyDescent="0.3">
      <c r="B147" s="30"/>
      <c r="C147" s="35"/>
      <c r="D147" s="3" t="s">
        <v>1</v>
      </c>
      <c r="E147">
        <v>195</v>
      </c>
      <c r="F147" t="s">
        <v>126</v>
      </c>
    </row>
    <row r="148" spans="2:6" ht="15" thickBot="1" x14ac:dyDescent="0.35">
      <c r="B148" s="31"/>
      <c r="C148" s="36"/>
      <c r="D148" s="1" t="s">
        <v>2</v>
      </c>
      <c r="E148">
        <v>210</v>
      </c>
      <c r="F148" t="s">
        <v>127</v>
      </c>
    </row>
    <row r="150" spans="2:6" ht="15" thickBot="1" x14ac:dyDescent="0.35"/>
    <row r="151" spans="2:6" ht="15" thickBot="1" x14ac:dyDescent="0.35">
      <c r="B151" s="37" t="s">
        <v>26</v>
      </c>
      <c r="C151" s="32" t="s">
        <v>6</v>
      </c>
      <c r="D151" s="33"/>
      <c r="E151" t="s">
        <v>40</v>
      </c>
    </row>
    <row r="152" spans="2:6" x14ac:dyDescent="0.3">
      <c r="B152" s="38"/>
      <c r="C152" s="29" t="s">
        <v>13</v>
      </c>
      <c r="D152" s="4" t="s">
        <v>0</v>
      </c>
      <c r="E152">
        <v>50000</v>
      </c>
    </row>
    <row r="153" spans="2:6" x14ac:dyDescent="0.3">
      <c r="B153" s="38"/>
      <c r="C153" s="30"/>
      <c r="D153" s="3" t="s">
        <v>1</v>
      </c>
      <c r="E153">
        <v>300000</v>
      </c>
    </row>
    <row r="154" spans="2:6" ht="15" thickBot="1" x14ac:dyDescent="0.35">
      <c r="B154" s="39"/>
      <c r="C154" s="31"/>
      <c r="D154" s="5" t="s">
        <v>2</v>
      </c>
      <c r="E154">
        <v>750000</v>
      </c>
    </row>
    <row r="155" spans="2:6" ht="15" thickBot="1" x14ac:dyDescent="0.35">
      <c r="B155" s="37" t="s">
        <v>27</v>
      </c>
      <c r="C155" s="32" t="s">
        <v>6</v>
      </c>
      <c r="D155" s="33"/>
      <c r="E155" t="s">
        <v>39</v>
      </c>
    </row>
    <row r="156" spans="2:6" x14ac:dyDescent="0.3">
      <c r="B156" s="38"/>
      <c r="C156" s="29" t="s">
        <v>13</v>
      </c>
      <c r="D156" s="4" t="s">
        <v>0</v>
      </c>
      <c r="E156">
        <v>4000</v>
      </c>
    </row>
    <row r="157" spans="2:6" x14ac:dyDescent="0.3">
      <c r="B157" s="38"/>
      <c r="C157" s="30"/>
      <c r="D157" s="3" t="s">
        <v>1</v>
      </c>
      <c r="E157">
        <v>25000</v>
      </c>
    </row>
    <row r="158" spans="2:6" ht="15" thickBot="1" x14ac:dyDescent="0.35">
      <c r="B158" s="39"/>
      <c r="C158" s="31"/>
      <c r="D158" s="5" t="s">
        <v>2</v>
      </c>
      <c r="E158">
        <v>100000</v>
      </c>
    </row>
    <row r="159" spans="2:6" ht="15" thickBot="1" x14ac:dyDescent="0.35">
      <c r="B159" s="37" t="s">
        <v>14</v>
      </c>
      <c r="C159" s="32" t="s">
        <v>6</v>
      </c>
      <c r="D159" s="33"/>
      <c r="E159" t="s">
        <v>39</v>
      </c>
    </row>
    <row r="160" spans="2:6" x14ac:dyDescent="0.3">
      <c r="B160" s="38"/>
      <c r="C160" s="29" t="s">
        <v>13</v>
      </c>
      <c r="D160" s="4" t="s">
        <v>0</v>
      </c>
      <c r="E160">
        <v>5000</v>
      </c>
      <c r="F160" t="s">
        <v>131</v>
      </c>
    </row>
    <row r="161" spans="2:6" x14ac:dyDescent="0.3">
      <c r="B161" s="38"/>
      <c r="C161" s="30"/>
      <c r="D161" s="3" t="s">
        <v>1</v>
      </c>
      <c r="E161">
        <v>105000</v>
      </c>
      <c r="F161" t="s">
        <v>132</v>
      </c>
    </row>
    <row r="162" spans="2:6" ht="15" thickBot="1" x14ac:dyDescent="0.35">
      <c r="B162" s="39"/>
      <c r="C162" s="31"/>
      <c r="D162" s="5" t="s">
        <v>2</v>
      </c>
      <c r="E162">
        <v>250000</v>
      </c>
    </row>
    <row r="163" spans="2:6" ht="15" thickBot="1" x14ac:dyDescent="0.35">
      <c r="B163" s="29" t="s">
        <v>128</v>
      </c>
      <c r="C163" s="32" t="s">
        <v>6</v>
      </c>
      <c r="D163" s="33"/>
      <c r="E163" t="s">
        <v>39</v>
      </c>
    </row>
    <row r="164" spans="2:6" x14ac:dyDescent="0.3">
      <c r="B164" s="30"/>
      <c r="C164" s="29" t="s">
        <v>4</v>
      </c>
      <c r="D164" s="4" t="s">
        <v>0</v>
      </c>
      <c r="E164">
        <v>2</v>
      </c>
    </row>
    <row r="165" spans="2:6" x14ac:dyDescent="0.3">
      <c r="B165" s="30"/>
      <c r="C165" s="30"/>
      <c r="D165" s="3" t="s">
        <v>1</v>
      </c>
      <c r="E165">
        <v>40</v>
      </c>
    </row>
    <row r="166" spans="2:6" ht="15" thickBot="1" x14ac:dyDescent="0.35">
      <c r="B166" s="30"/>
      <c r="C166" s="31"/>
      <c r="D166" s="5" t="s">
        <v>2</v>
      </c>
      <c r="E166">
        <v>80</v>
      </c>
    </row>
    <row r="167" spans="2:6" x14ac:dyDescent="0.3">
      <c r="B167" s="30"/>
      <c r="C167" s="34" t="s">
        <v>5</v>
      </c>
      <c r="D167" s="2" t="s">
        <v>0</v>
      </c>
      <c r="E167">
        <v>375</v>
      </c>
    </row>
    <row r="168" spans="2:6" x14ac:dyDescent="0.3">
      <c r="B168" s="30"/>
      <c r="C168" s="35"/>
      <c r="D168" s="3" t="s">
        <v>1</v>
      </c>
      <c r="E168">
        <v>1025</v>
      </c>
    </row>
    <row r="169" spans="2:6" ht="15" thickBot="1" x14ac:dyDescent="0.35">
      <c r="B169" s="31"/>
      <c r="C169" s="36"/>
      <c r="D169" s="1" t="s">
        <v>2</v>
      </c>
      <c r="E169">
        <v>1500</v>
      </c>
    </row>
    <row r="170" spans="2:6" ht="15" thickBot="1" x14ac:dyDescent="0.35">
      <c r="B170" s="37" t="s">
        <v>28</v>
      </c>
      <c r="C170" s="32" t="s">
        <v>6</v>
      </c>
      <c r="D170" s="33"/>
      <c r="E170" t="s">
        <v>39</v>
      </c>
    </row>
    <row r="171" spans="2:6" x14ac:dyDescent="0.3">
      <c r="B171" s="38"/>
      <c r="C171" s="29" t="s">
        <v>13</v>
      </c>
      <c r="D171" s="4" t="s">
        <v>0</v>
      </c>
      <c r="E171">
        <v>25000</v>
      </c>
    </row>
    <row r="172" spans="2:6" x14ac:dyDescent="0.3">
      <c r="B172" s="38"/>
      <c r="C172" s="30"/>
      <c r="D172" s="3" t="s">
        <v>1</v>
      </c>
      <c r="E172">
        <v>500000</v>
      </c>
    </row>
    <row r="173" spans="2:6" ht="15" thickBot="1" x14ac:dyDescent="0.35">
      <c r="B173" s="39"/>
      <c r="C173" s="31"/>
      <c r="D173" s="5" t="s">
        <v>2</v>
      </c>
      <c r="E173">
        <v>1000000</v>
      </c>
    </row>
    <row r="174" spans="2:6" ht="15" thickBot="1" x14ac:dyDescent="0.35">
      <c r="B174" s="37" t="s">
        <v>31</v>
      </c>
      <c r="C174" s="32" t="s">
        <v>6</v>
      </c>
      <c r="D174" s="33"/>
      <c r="E174" t="s">
        <v>39</v>
      </c>
    </row>
    <row r="175" spans="2:6" x14ac:dyDescent="0.3">
      <c r="B175" s="38"/>
      <c r="C175" s="29" t="s">
        <v>13</v>
      </c>
      <c r="D175" s="4" t="s">
        <v>0</v>
      </c>
      <c r="E175">
        <v>100</v>
      </c>
    </row>
    <row r="176" spans="2:6" x14ac:dyDescent="0.3">
      <c r="B176" s="38"/>
      <c r="C176" s="30"/>
      <c r="D176" s="3" t="s">
        <v>1</v>
      </c>
      <c r="E176">
        <v>90000</v>
      </c>
    </row>
    <row r="177" spans="2:5" ht="15" thickBot="1" x14ac:dyDescent="0.35">
      <c r="B177" s="39"/>
      <c r="C177" s="31"/>
      <c r="D177" s="5" t="s">
        <v>2</v>
      </c>
      <c r="E177">
        <v>150000</v>
      </c>
    </row>
    <row r="178" spans="2:5" ht="15" thickBot="1" x14ac:dyDescent="0.35">
      <c r="B178" s="37" t="s">
        <v>30</v>
      </c>
      <c r="C178" s="32" t="s">
        <v>6</v>
      </c>
      <c r="D178" s="33"/>
      <c r="E178" t="s">
        <v>39</v>
      </c>
    </row>
    <row r="179" spans="2:5" x14ac:dyDescent="0.3">
      <c r="B179" s="38"/>
      <c r="C179" s="29" t="s">
        <v>13</v>
      </c>
      <c r="D179" s="4" t="s">
        <v>0</v>
      </c>
      <c r="E179" t="s">
        <v>129</v>
      </c>
    </row>
    <row r="180" spans="2:5" x14ac:dyDescent="0.3">
      <c r="B180" s="38"/>
      <c r="C180" s="30"/>
      <c r="D180" s="3" t="s">
        <v>1</v>
      </c>
    </row>
    <row r="181" spans="2:5" ht="15" thickBot="1" x14ac:dyDescent="0.35">
      <c r="B181" s="39"/>
      <c r="C181" s="31"/>
      <c r="D181" s="5" t="s">
        <v>2</v>
      </c>
    </row>
    <row r="182" spans="2:5" ht="15" thickBot="1" x14ac:dyDescent="0.35">
      <c r="B182" s="37" t="s">
        <v>33</v>
      </c>
      <c r="C182" s="32" t="s">
        <v>6</v>
      </c>
      <c r="D182" s="33"/>
      <c r="E182" t="s">
        <v>40</v>
      </c>
    </row>
    <row r="183" spans="2:5" x14ac:dyDescent="0.3">
      <c r="B183" s="38"/>
      <c r="C183" s="29" t="s">
        <v>13</v>
      </c>
      <c r="D183" s="4" t="s">
        <v>0</v>
      </c>
    </row>
    <row r="184" spans="2:5" x14ac:dyDescent="0.3">
      <c r="B184" s="38"/>
      <c r="C184" s="30"/>
      <c r="D184" s="3" t="s">
        <v>1</v>
      </c>
    </row>
    <row r="185" spans="2:5" ht="15" thickBot="1" x14ac:dyDescent="0.35">
      <c r="B185" s="39"/>
      <c r="C185" s="31"/>
      <c r="D185" s="5" t="s">
        <v>2</v>
      </c>
    </row>
    <row r="186" spans="2:5" ht="15" thickBot="1" x14ac:dyDescent="0.35">
      <c r="B186" s="37" t="s">
        <v>34</v>
      </c>
      <c r="C186" s="32" t="s">
        <v>6</v>
      </c>
      <c r="D186" s="33"/>
      <c r="E186" t="s">
        <v>40</v>
      </c>
    </row>
    <row r="187" spans="2:5" x14ac:dyDescent="0.3">
      <c r="B187" s="38"/>
      <c r="C187" s="29" t="s">
        <v>13</v>
      </c>
      <c r="D187" s="4" t="s">
        <v>0</v>
      </c>
    </row>
    <row r="188" spans="2:5" x14ac:dyDescent="0.3">
      <c r="B188" s="38"/>
      <c r="C188" s="30"/>
      <c r="D188" s="3" t="s">
        <v>1</v>
      </c>
    </row>
    <row r="189" spans="2:5" ht="15" thickBot="1" x14ac:dyDescent="0.35">
      <c r="B189" s="39"/>
      <c r="C189" s="31"/>
      <c r="D189" s="5" t="s">
        <v>2</v>
      </c>
    </row>
    <row r="190" spans="2:5" ht="15" thickBot="1" x14ac:dyDescent="0.35">
      <c r="B190" s="37" t="s">
        <v>35</v>
      </c>
      <c r="C190" s="32" t="s">
        <v>6</v>
      </c>
      <c r="D190" s="33"/>
      <c r="E190" t="s">
        <v>40</v>
      </c>
    </row>
    <row r="191" spans="2:5" x14ac:dyDescent="0.3">
      <c r="B191" s="38"/>
      <c r="C191" s="29" t="s">
        <v>13</v>
      </c>
      <c r="D191" s="4" t="s">
        <v>0</v>
      </c>
    </row>
    <row r="192" spans="2:5" x14ac:dyDescent="0.3">
      <c r="B192" s="38"/>
      <c r="C192" s="30"/>
      <c r="D192" s="3" t="s">
        <v>1</v>
      </c>
    </row>
    <row r="193" spans="2:5" ht="15" thickBot="1" x14ac:dyDescent="0.35">
      <c r="B193" s="39"/>
      <c r="C193" s="31"/>
      <c r="D193" s="5" t="s">
        <v>2</v>
      </c>
    </row>
    <row r="194" spans="2:5" ht="15" thickBot="1" x14ac:dyDescent="0.35">
      <c r="B194" s="37" t="s">
        <v>36</v>
      </c>
      <c r="C194" s="32" t="s">
        <v>6</v>
      </c>
      <c r="D194" s="33"/>
      <c r="E194" t="s">
        <v>40</v>
      </c>
    </row>
    <row r="195" spans="2:5" x14ac:dyDescent="0.3">
      <c r="B195" s="38"/>
      <c r="C195" s="29" t="s">
        <v>13</v>
      </c>
      <c r="D195" s="4" t="s">
        <v>0</v>
      </c>
    </row>
    <row r="196" spans="2:5" x14ac:dyDescent="0.3">
      <c r="B196" s="38"/>
      <c r="C196" s="30"/>
      <c r="D196" s="3" t="s">
        <v>1</v>
      </c>
    </row>
    <row r="197" spans="2:5" ht="15" thickBot="1" x14ac:dyDescent="0.35">
      <c r="B197" s="39"/>
      <c r="C197" s="31"/>
      <c r="D197" s="5" t="s">
        <v>2</v>
      </c>
    </row>
    <row r="198" spans="2:5" ht="15" thickBot="1" x14ac:dyDescent="0.35">
      <c r="B198" s="37" t="s">
        <v>130</v>
      </c>
      <c r="C198" s="32" t="s">
        <v>6</v>
      </c>
      <c r="D198" s="33"/>
      <c r="E198" t="s">
        <v>39</v>
      </c>
    </row>
    <row r="199" spans="2:5" x14ac:dyDescent="0.3">
      <c r="B199" s="38"/>
      <c r="C199" s="29" t="s">
        <v>13</v>
      </c>
      <c r="D199" s="4" t="s">
        <v>0</v>
      </c>
    </row>
    <row r="200" spans="2:5" x14ac:dyDescent="0.3">
      <c r="B200" s="38"/>
      <c r="C200" s="30"/>
      <c r="D200" s="3" t="s">
        <v>1</v>
      </c>
    </row>
    <row r="201" spans="2:5" ht="15" thickBot="1" x14ac:dyDescent="0.35">
      <c r="B201" s="39"/>
      <c r="C201" s="31"/>
      <c r="D201" s="5" t="s">
        <v>2</v>
      </c>
    </row>
  </sheetData>
  <mergeCells count="121">
    <mergeCell ref="B190:B193"/>
    <mergeCell ref="C190:D190"/>
    <mergeCell ref="C191:C193"/>
    <mergeCell ref="B194:B197"/>
    <mergeCell ref="C194:D194"/>
    <mergeCell ref="C195:C197"/>
    <mergeCell ref="B182:B185"/>
    <mergeCell ref="C182:D182"/>
    <mergeCell ref="C183:C185"/>
    <mergeCell ref="B186:B189"/>
    <mergeCell ref="C186:D186"/>
    <mergeCell ref="C187:C189"/>
    <mergeCell ref="B174:B177"/>
    <mergeCell ref="C174:D174"/>
    <mergeCell ref="C175:C177"/>
    <mergeCell ref="B178:B181"/>
    <mergeCell ref="C178:D178"/>
    <mergeCell ref="C179:C181"/>
    <mergeCell ref="C163:D163"/>
    <mergeCell ref="C164:C166"/>
    <mergeCell ref="B170:B173"/>
    <mergeCell ref="C170:D170"/>
    <mergeCell ref="C171:C173"/>
    <mergeCell ref="B163:B169"/>
    <mergeCell ref="C167:C169"/>
    <mergeCell ref="B155:B158"/>
    <mergeCell ref="C155:D155"/>
    <mergeCell ref="C156:C158"/>
    <mergeCell ref="B159:B162"/>
    <mergeCell ref="C159:D159"/>
    <mergeCell ref="C160:C162"/>
    <mergeCell ref="B142:B148"/>
    <mergeCell ref="C142:D142"/>
    <mergeCell ref="C143:C145"/>
    <mergeCell ref="C146:C148"/>
    <mergeCell ref="B151:B154"/>
    <mergeCell ref="C151:D151"/>
    <mergeCell ref="C152:C154"/>
    <mergeCell ref="B128:B134"/>
    <mergeCell ref="C128:D128"/>
    <mergeCell ref="C129:C131"/>
    <mergeCell ref="C132:C134"/>
    <mergeCell ref="B135:B141"/>
    <mergeCell ref="C135:D135"/>
    <mergeCell ref="C136:C138"/>
    <mergeCell ref="C139:C141"/>
    <mergeCell ref="B114:B120"/>
    <mergeCell ref="C114:D114"/>
    <mergeCell ref="C115:C117"/>
    <mergeCell ref="C118:C120"/>
    <mergeCell ref="B121:B127"/>
    <mergeCell ref="C121:D121"/>
    <mergeCell ref="C122:C124"/>
    <mergeCell ref="C125:C127"/>
    <mergeCell ref="B107:B113"/>
    <mergeCell ref="C107:D107"/>
    <mergeCell ref="C108:C110"/>
    <mergeCell ref="C111:C113"/>
    <mergeCell ref="B86:B92"/>
    <mergeCell ref="C86:D86"/>
    <mergeCell ref="C87:C89"/>
    <mergeCell ref="C90:C92"/>
    <mergeCell ref="B93:B99"/>
    <mergeCell ref="C93:D93"/>
    <mergeCell ref="C94:C96"/>
    <mergeCell ref="C97:C99"/>
    <mergeCell ref="C58:D58"/>
    <mergeCell ref="C59:C61"/>
    <mergeCell ref="C62:C64"/>
    <mergeCell ref="B65:B71"/>
    <mergeCell ref="C65:D65"/>
    <mergeCell ref="C66:C68"/>
    <mergeCell ref="C69:C71"/>
    <mergeCell ref="B100:B106"/>
    <mergeCell ref="C100:D100"/>
    <mergeCell ref="C101:C103"/>
    <mergeCell ref="C104:C106"/>
    <mergeCell ref="B2:B8"/>
    <mergeCell ref="C2:D2"/>
    <mergeCell ref="C3:C5"/>
    <mergeCell ref="C6:C8"/>
    <mergeCell ref="B9:B15"/>
    <mergeCell ref="C9:D9"/>
    <mergeCell ref="C10:C12"/>
    <mergeCell ref="C13:C15"/>
    <mergeCell ref="B44:B50"/>
    <mergeCell ref="C44:D44"/>
    <mergeCell ref="C45:C47"/>
    <mergeCell ref="C48:C50"/>
    <mergeCell ref="B30:B36"/>
    <mergeCell ref="C30:D30"/>
    <mergeCell ref="C31:C33"/>
    <mergeCell ref="C34:C36"/>
    <mergeCell ref="B37:B43"/>
    <mergeCell ref="C37:D37"/>
    <mergeCell ref="C38:C40"/>
    <mergeCell ref="C41:C43"/>
    <mergeCell ref="B198:B201"/>
    <mergeCell ref="C198:D198"/>
    <mergeCell ref="C199:C201"/>
    <mergeCell ref="B16:B22"/>
    <mergeCell ref="C16:D16"/>
    <mergeCell ref="C17:C19"/>
    <mergeCell ref="C20:C22"/>
    <mergeCell ref="B23:B29"/>
    <mergeCell ref="C23:D23"/>
    <mergeCell ref="C24:C26"/>
    <mergeCell ref="C27:C29"/>
    <mergeCell ref="B51:B57"/>
    <mergeCell ref="C51:D51"/>
    <mergeCell ref="C52:C54"/>
    <mergeCell ref="C55:C57"/>
    <mergeCell ref="B72:B78"/>
    <mergeCell ref="C72:D72"/>
    <mergeCell ref="C73:C75"/>
    <mergeCell ref="C76:C78"/>
    <mergeCell ref="B79:B85"/>
    <mergeCell ref="C79:D79"/>
    <mergeCell ref="C80:C82"/>
    <mergeCell ref="C83:C85"/>
    <mergeCell ref="B58:B6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7" sqref="C7"/>
    </sheetView>
  </sheetViews>
  <sheetFormatPr defaultRowHeight="14.4" x14ac:dyDescent="0.3"/>
  <cols>
    <col min="1" max="1" width="12.5546875" bestFit="1" customWidth="1"/>
  </cols>
  <sheetData>
    <row r="1" spans="1:4" x14ac:dyDescent="0.3">
      <c r="A1" t="s">
        <v>112</v>
      </c>
      <c r="B1" t="s">
        <v>13</v>
      </c>
      <c r="C1" t="s">
        <v>118</v>
      </c>
      <c r="D1" t="s">
        <v>119</v>
      </c>
    </row>
    <row r="2" spans="1:4" x14ac:dyDescent="0.3">
      <c r="A2" t="s">
        <v>117</v>
      </c>
      <c r="B2">
        <v>25</v>
      </c>
      <c r="C2">
        <v>0</v>
      </c>
      <c r="D2">
        <f>C2*B2</f>
        <v>0</v>
      </c>
    </row>
    <row r="3" spans="1:4" x14ac:dyDescent="0.3">
      <c r="A3" t="s">
        <v>113</v>
      </c>
      <c r="B3">
        <v>35</v>
      </c>
      <c r="C3">
        <v>0</v>
      </c>
      <c r="D3">
        <f t="shared" ref="D3:D7" si="0">C3*B3</f>
        <v>0</v>
      </c>
    </row>
    <row r="4" spans="1:4" x14ac:dyDescent="0.3">
      <c r="A4" t="s">
        <v>114</v>
      </c>
      <c r="B4">
        <v>50</v>
      </c>
      <c r="C4">
        <v>0</v>
      </c>
      <c r="D4">
        <f t="shared" si="0"/>
        <v>0</v>
      </c>
    </row>
    <row r="5" spans="1:4" x14ac:dyDescent="0.3">
      <c r="A5" t="s">
        <v>115</v>
      </c>
      <c r="B5">
        <v>65</v>
      </c>
      <c r="C5">
        <v>1</v>
      </c>
      <c r="D5">
        <f t="shared" si="0"/>
        <v>65</v>
      </c>
    </row>
    <row r="6" spans="1:4" x14ac:dyDescent="0.3">
      <c r="A6" t="s">
        <v>116</v>
      </c>
      <c r="B6">
        <v>75</v>
      </c>
      <c r="C6">
        <v>1</v>
      </c>
      <c r="D6">
        <f t="shared" si="0"/>
        <v>75</v>
      </c>
    </row>
    <row r="7" spans="1:4" x14ac:dyDescent="0.3">
      <c r="A7" t="s">
        <v>32</v>
      </c>
      <c r="B7">
        <v>85</v>
      </c>
      <c r="C7">
        <v>0</v>
      </c>
      <c r="D7">
        <f t="shared" si="0"/>
        <v>0</v>
      </c>
    </row>
    <row r="8" spans="1:4" x14ac:dyDescent="0.3">
      <c r="C8" t="s">
        <v>120</v>
      </c>
      <c r="D8">
        <f>SUM(D2:D7)</f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0" zoomScale="85" zoomScaleNormal="85" workbookViewId="0">
      <selection activeCell="F11" sqref="F11"/>
    </sheetView>
  </sheetViews>
  <sheetFormatPr defaultRowHeight="14.4" x14ac:dyDescent="0.3"/>
  <cols>
    <col min="3" max="3" width="11" bestFit="1" customWidth="1"/>
    <col min="4" max="4" width="28.77734375" customWidth="1"/>
    <col min="5" max="5" width="11.6640625" customWidth="1"/>
    <col min="6" max="6" width="15.21875" customWidth="1"/>
  </cols>
  <sheetData>
    <row r="1" spans="1:5" ht="15" thickBot="1" x14ac:dyDescent="0.35">
      <c r="A1" s="9"/>
      <c r="B1" s="10"/>
      <c r="C1" s="10"/>
      <c r="D1" s="11"/>
    </row>
    <row r="2" spans="1:5" ht="72.599999999999994" thickBot="1" x14ac:dyDescent="0.35">
      <c r="A2" s="12">
        <v>43132</v>
      </c>
      <c r="B2" s="7" t="s">
        <v>41</v>
      </c>
      <c r="C2" s="8">
        <v>3500000</v>
      </c>
      <c r="D2" s="13" t="s">
        <v>42</v>
      </c>
    </row>
    <row r="3" spans="1:5" ht="43.8" thickBot="1" x14ac:dyDescent="0.35">
      <c r="A3" s="12">
        <v>43144</v>
      </c>
      <c r="B3" s="7" t="s">
        <v>43</v>
      </c>
      <c r="C3" s="24">
        <v>100000</v>
      </c>
      <c r="D3" s="13" t="s">
        <v>44</v>
      </c>
    </row>
    <row r="4" spans="1:5" ht="61.8" thickBot="1" x14ac:dyDescent="0.35">
      <c r="A4" s="12">
        <v>43269</v>
      </c>
      <c r="B4" s="7" t="s">
        <v>45</v>
      </c>
      <c r="C4" s="24">
        <v>4348000</v>
      </c>
      <c r="D4" s="13" t="s">
        <v>46</v>
      </c>
    </row>
    <row r="5" spans="1:5" ht="49.95" customHeight="1" thickBot="1" x14ac:dyDescent="0.35">
      <c r="A5" s="15">
        <v>42744</v>
      </c>
      <c r="B5" s="16" t="s">
        <v>47</v>
      </c>
      <c r="C5" s="17">
        <v>475000</v>
      </c>
      <c r="D5" s="18" t="s">
        <v>48</v>
      </c>
      <c r="E5" s="25"/>
    </row>
    <row r="6" spans="1:5" ht="49.95" customHeight="1" thickBot="1" x14ac:dyDescent="0.35">
      <c r="A6" s="12">
        <v>42753</v>
      </c>
      <c r="B6" s="7" t="s">
        <v>49</v>
      </c>
      <c r="C6" s="8">
        <v>2200000</v>
      </c>
      <c r="D6" s="13" t="s">
        <v>50</v>
      </c>
    </row>
    <row r="7" spans="1:5" ht="49.95" customHeight="1" thickBot="1" x14ac:dyDescent="0.35">
      <c r="A7" s="12">
        <v>42767</v>
      </c>
      <c r="B7" s="7" t="s">
        <v>51</v>
      </c>
      <c r="C7" s="8">
        <v>3200000</v>
      </c>
      <c r="D7" s="13" t="s">
        <v>52</v>
      </c>
    </row>
    <row r="8" spans="1:5" ht="49.95" customHeight="1" thickBot="1" x14ac:dyDescent="0.35">
      <c r="A8" s="12">
        <v>42782</v>
      </c>
      <c r="B8" s="7" t="s">
        <v>53</v>
      </c>
      <c r="C8" s="8">
        <v>5500000</v>
      </c>
      <c r="D8" s="13" t="s">
        <v>54</v>
      </c>
    </row>
    <row r="9" spans="1:5" ht="49.95" customHeight="1" thickBot="1" x14ac:dyDescent="0.35">
      <c r="A9" s="12">
        <v>42837</v>
      </c>
      <c r="B9" s="7" t="s">
        <v>55</v>
      </c>
      <c r="C9" s="8">
        <v>400000</v>
      </c>
      <c r="D9" s="13" t="s">
        <v>56</v>
      </c>
    </row>
    <row r="10" spans="1:5" ht="49.95" customHeight="1" thickBot="1" x14ac:dyDescent="0.35">
      <c r="A10" s="12">
        <v>42845</v>
      </c>
      <c r="B10" s="7" t="s">
        <v>57</v>
      </c>
      <c r="C10" s="8">
        <v>31000</v>
      </c>
      <c r="D10" s="13" t="s">
        <v>58</v>
      </c>
    </row>
    <row r="11" spans="1:5" ht="49.95" customHeight="1" thickBot="1" x14ac:dyDescent="0.35">
      <c r="A11" s="12">
        <v>42849</v>
      </c>
      <c r="B11" s="7" t="s">
        <v>59</v>
      </c>
      <c r="C11" s="8">
        <v>2500000</v>
      </c>
      <c r="D11" s="13" t="s">
        <v>60</v>
      </c>
    </row>
    <row r="12" spans="1:5" ht="49.95" customHeight="1" thickBot="1" x14ac:dyDescent="0.35">
      <c r="A12" s="12">
        <v>42865</v>
      </c>
      <c r="B12" s="7" t="s">
        <v>61</v>
      </c>
      <c r="C12" s="8">
        <v>2400000</v>
      </c>
      <c r="D12" s="13" t="s">
        <v>62</v>
      </c>
    </row>
    <row r="13" spans="1:5" ht="49.95" customHeight="1" thickBot="1" x14ac:dyDescent="0.35">
      <c r="A13" s="19" t="s">
        <v>63</v>
      </c>
      <c r="B13" s="7" t="s">
        <v>64</v>
      </c>
      <c r="C13" s="24">
        <v>387200</v>
      </c>
      <c r="D13" s="13" t="s">
        <v>65</v>
      </c>
    </row>
    <row r="14" spans="1:5" ht="49.95" customHeight="1" x14ac:dyDescent="0.3">
      <c r="A14" s="14" t="s">
        <v>66</v>
      </c>
      <c r="B14" s="20" t="s">
        <v>67</v>
      </c>
      <c r="C14" s="26">
        <v>2300000</v>
      </c>
      <c r="D14" s="21" t="s">
        <v>68</v>
      </c>
    </row>
    <row r="15" spans="1:5" ht="49.95" customHeight="1" thickBot="1" x14ac:dyDescent="0.35">
      <c r="A15" s="15">
        <v>42403</v>
      </c>
      <c r="B15" s="16" t="s">
        <v>69</v>
      </c>
      <c r="C15" s="17">
        <v>239800</v>
      </c>
      <c r="D15" s="18" t="s">
        <v>70</v>
      </c>
    </row>
    <row r="16" spans="1:5" ht="49.95" customHeight="1" thickBot="1" x14ac:dyDescent="0.35">
      <c r="A16" s="12">
        <v>42416</v>
      </c>
      <c r="B16" s="7" t="s">
        <v>71</v>
      </c>
      <c r="C16" s="8">
        <v>25000</v>
      </c>
      <c r="D16" s="13" t="s">
        <v>72</v>
      </c>
    </row>
    <row r="17" spans="1:4" ht="49.95" customHeight="1" thickBot="1" x14ac:dyDescent="0.35">
      <c r="A17" s="12">
        <v>42445</v>
      </c>
      <c r="B17" s="7" t="s">
        <v>73</v>
      </c>
      <c r="C17" s="8">
        <v>1550000</v>
      </c>
      <c r="D17" s="13" t="s">
        <v>74</v>
      </c>
    </row>
    <row r="18" spans="1:4" ht="49.95" customHeight="1" thickBot="1" x14ac:dyDescent="0.35">
      <c r="A18" s="12">
        <v>42446</v>
      </c>
      <c r="B18" s="7" t="s">
        <v>75</v>
      </c>
      <c r="C18" s="8">
        <v>3900000</v>
      </c>
      <c r="D18" s="13" t="s">
        <v>76</v>
      </c>
    </row>
    <row r="19" spans="1:4" ht="49.95" customHeight="1" thickBot="1" x14ac:dyDescent="0.35">
      <c r="A19" s="19" t="s">
        <v>77</v>
      </c>
      <c r="B19" s="7" t="s">
        <v>78</v>
      </c>
      <c r="C19" s="8">
        <v>750000</v>
      </c>
      <c r="D19" s="13" t="s">
        <v>79</v>
      </c>
    </row>
    <row r="20" spans="1:4" ht="49.95" customHeight="1" thickBot="1" x14ac:dyDescent="0.35">
      <c r="A20" s="12">
        <v>42481</v>
      </c>
      <c r="B20" s="7" t="s">
        <v>80</v>
      </c>
      <c r="C20" s="8">
        <v>2200000</v>
      </c>
      <c r="D20" s="13" t="s">
        <v>81</v>
      </c>
    </row>
    <row r="21" spans="1:4" ht="49.95" customHeight="1" thickBot="1" x14ac:dyDescent="0.35">
      <c r="A21" s="12">
        <v>42550</v>
      </c>
      <c r="B21" s="7" t="s">
        <v>82</v>
      </c>
      <c r="C21" s="8">
        <v>650000</v>
      </c>
      <c r="D21" s="13" t="s">
        <v>83</v>
      </c>
    </row>
    <row r="22" spans="1:4" ht="49.95" customHeight="1" thickBot="1" x14ac:dyDescent="0.35">
      <c r="A22" s="12">
        <v>42569</v>
      </c>
      <c r="B22" s="7" t="s">
        <v>84</v>
      </c>
      <c r="C22" s="8">
        <v>2700000</v>
      </c>
      <c r="D22" s="13" t="s">
        <v>85</v>
      </c>
    </row>
    <row r="23" spans="1:4" ht="49.95" customHeight="1" thickBot="1" x14ac:dyDescent="0.35">
      <c r="A23" s="12">
        <v>42572</v>
      </c>
      <c r="B23" s="7" t="s">
        <v>86</v>
      </c>
      <c r="C23" s="8">
        <v>2750000</v>
      </c>
      <c r="D23" s="13" t="s">
        <v>87</v>
      </c>
    </row>
    <row r="24" spans="1:4" ht="49.95" customHeight="1" thickBot="1" x14ac:dyDescent="0.35">
      <c r="A24" s="12">
        <v>42586</v>
      </c>
      <c r="B24" s="7" t="s">
        <v>88</v>
      </c>
      <c r="C24" s="8">
        <v>5550000</v>
      </c>
      <c r="D24" s="13" t="s">
        <v>89</v>
      </c>
    </row>
    <row r="25" spans="1:4" ht="49.95" customHeight="1" thickBot="1" x14ac:dyDescent="0.35">
      <c r="A25" s="12">
        <v>42636</v>
      </c>
      <c r="B25" s="7" t="s">
        <v>90</v>
      </c>
      <c r="C25" s="8">
        <v>400000</v>
      </c>
      <c r="D25" s="13" t="s">
        <v>91</v>
      </c>
    </row>
    <row r="26" spans="1:4" ht="49.95" customHeight="1" thickBot="1" x14ac:dyDescent="0.35">
      <c r="A26" s="12">
        <v>42660</v>
      </c>
      <c r="B26" s="7" t="s">
        <v>92</v>
      </c>
      <c r="C26" s="8">
        <v>2140000</v>
      </c>
      <c r="D26" s="13" t="s">
        <v>93</v>
      </c>
    </row>
    <row r="27" spans="1:4" ht="49.95" customHeight="1" x14ac:dyDescent="0.3">
      <c r="A27" s="22">
        <v>42696</v>
      </c>
      <c r="B27" s="20" t="s">
        <v>94</v>
      </c>
      <c r="C27" s="23">
        <v>650000</v>
      </c>
      <c r="D27" s="21" t="s">
        <v>95</v>
      </c>
    </row>
    <row r="28" spans="1:4" x14ac:dyDescent="0.3">
      <c r="B28" s="27" t="s">
        <v>96</v>
      </c>
      <c r="C28" s="28">
        <f>MAX(C2:C27)</f>
        <v>5550000</v>
      </c>
    </row>
    <row r="29" spans="1:4" x14ac:dyDescent="0.3">
      <c r="B29" s="27" t="s">
        <v>97</v>
      </c>
      <c r="C29" s="28">
        <f>MIN(C2:C27)</f>
        <v>25000</v>
      </c>
    </row>
    <row r="30" spans="1:4" x14ac:dyDescent="0.3">
      <c r="B30" s="27" t="s">
        <v>98</v>
      </c>
      <c r="C30" s="28">
        <f>AVERAGE(C2:C27)</f>
        <v>1955615.3846153845</v>
      </c>
    </row>
    <row r="31" spans="1:4" x14ac:dyDescent="0.3">
      <c r="B31" s="27" t="s">
        <v>99</v>
      </c>
      <c r="C31" s="28">
        <f>_xlfn.STDEV.P(C2:C27)</f>
        <v>1631529.7568403773</v>
      </c>
    </row>
    <row r="32" spans="1:4" ht="20.399999999999999" x14ac:dyDescent="0.3">
      <c r="B32" s="27" t="s">
        <v>100</v>
      </c>
      <c r="C32" s="28">
        <f>_xlfn.STDEV.S(C2:C27)</f>
        <v>1663840.4134272751</v>
      </c>
    </row>
  </sheetData>
  <hyperlinks>
    <hyperlink ref="D2" r:id="rId1" display="https://www.hhs.gov/hipaa/for-professionals/compliance-enforcement/agreements/fmcna/index.html"/>
    <hyperlink ref="D3" r:id="rId2" display="https://www.hhs.gov/hipaa/for-professionals/compliance-enforcement/agreements/filefax/index.html"/>
    <hyperlink ref="D4" r:id="rId3" display="https://www.hhs.gov/about/news/2018/06/18/judge-rules-in-favor-of-ocr-and-requires-texas-cancer-center-to-pay-4.3-million-in-penalties-for-hipaa-violations.html"/>
    <hyperlink ref="D5" r:id="rId4" display="https://www.hhs.gov/hipaa/for-professionals/compliance-enforcement/agreements/presence/index.html?language=es"/>
    <hyperlink ref="D6" r:id="rId5" display="http://wayback.archive-it.org/3926/20170127111936/https:/www.hhs.gov/about/news/2017/01/18/hipaa-settlement-demonstrates-importance-implementing-safeguards-ephi.html"/>
    <hyperlink ref="D7" r:id="rId6" display="https://www.hhs.gov/hipaa/for-professionals/compliance-enforcement/agreements/childrens?language=es"/>
    <hyperlink ref="D8" r:id="rId7" display="https://www.hhs.gov/about/news/2017/02/16/hipaa-settlement-shines-light-on-the-importance-of-audit-controls.html"/>
    <hyperlink ref="D9" r:id="rId8" display="https://www.hhs.gov/hipaa/for-professionals/compliance-enforcement/agreements/MCPN.html"/>
    <hyperlink ref="D10" r:id="rId9" display="https://www.hhs.gov/hipaa/for-professionals/compliance-enforcement/agreements/ccdh/index.html"/>
    <hyperlink ref="D11" r:id="rId10" display="https://www.hhs.gov/hipaa/for-professionals/compliance-enforcement/agreements/cardionet/index.html"/>
    <hyperlink ref="D12" r:id="rId11" display="https://www.hhs.gov/hipaa/for-professionals/compliance-enforcement/agreements/MHHS/index.html"/>
    <hyperlink ref="D13" r:id="rId12" display="https://www.hhs.gov/hipaa/for-professionals/compliance-enforcement/agreements/stlukes/index.html"/>
    <hyperlink ref="D14" r:id="rId13" display="https://www.sec.gov/Archives/edgar/data/1503518/000110465915086326/a15-25285_1ex10d2.htm"/>
    <hyperlink ref="D15" r:id="rId14" display="https://www.hhs.gov/hipaa/for-professionals/compliance-enforcement/agreements/lincare/index.html"/>
    <hyperlink ref="D16" r:id="rId15" display="https://www.hhs.gov/hipaa/for-professionals/compliance-enforcement/agreements/complete-pt/index.html"/>
    <hyperlink ref="D17" r:id="rId16" display="https://www.hhs.gov/hipaa/for-professionals/compliance-enforcement/agreements/north-memorial-health-care/index.html"/>
    <hyperlink ref="D18" r:id="rId17" display="https://www.hhs.gov/hipaa/for-professionals/compliance-enforcement/agreements/feinstein/index.html"/>
    <hyperlink ref="D19" r:id="rId18" display="https://www.hhs.gov/hipaa/for-professionals/compliance-enforcement/agreements/raleigh-orthopaedic-clinic/index.html"/>
    <hyperlink ref="D20" r:id="rId19" display="https://www.hhs.gov/hipaa/for-professionals/compliance-enforcement/agreements/new-york-presbyterian-hospital/index.html"/>
    <hyperlink ref="D21" r:id="rId20" display="https://www.hhs.gov/hipaa/for-professionals/compliance-enforcement/agreements/catholic-health-care-services/index.html"/>
    <hyperlink ref="D22" r:id="rId21" display="https://www.hhs.gov/hipaa/for-professionals/compliance-enforcement/agreements/ohsu/index.html"/>
    <hyperlink ref="D23" r:id="rId22" display="https://www.hhs.gov/hipaa/for-professionals/compliance-enforcement/agreements/UMMC/index.html"/>
    <hyperlink ref="D24" r:id="rId23" display="https://www.hhs.gov/hipaa/for-professionals/compliance-enforcement/agreements/ahcn/index.html"/>
    <hyperlink ref="D25" r:id="rId24" display="https://www.hhs.gov/hipaa/for-professionals/compliance-enforcement/agreements/wih"/>
    <hyperlink ref="D26" r:id="rId25" display="https://www.hhs.gov/hipaa/for-professionals/compliance-enforcement/agreements/sjh"/>
    <hyperlink ref="D27" r:id="rId26" display="https://www.hhs.gov/hipaa/for-professionals/compliance-enforcement/agreements/umas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Filledout Decomp</vt:lpstr>
      <vt:lpstr>Manpower Calc</vt:lpstr>
      <vt:lpstr>Fines 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Rich</dc:creator>
  <cp:lastModifiedBy>Michael Rich</cp:lastModifiedBy>
  <dcterms:created xsi:type="dcterms:W3CDTF">2018-02-20T23:10:07Z</dcterms:created>
  <dcterms:modified xsi:type="dcterms:W3CDTF">2018-08-05T20:23:30Z</dcterms:modified>
</cp:coreProperties>
</file>