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C67E0F1B-AA23-2949-B97A-C0BF9C3A5B92}" xr6:coauthVersionLast="36" xr6:coauthVersionMax="36" xr10:uidLastSave="{00000000-0000-0000-0000-000000000000}"/>
  <bookViews>
    <workbookView xWindow="2460" yWindow="500" windowWidth="18240" windowHeight="14740" firstSheet="1" activeTab="3" xr2:uid="{66FEA771-CEBD-3F41-A3DD-F4748892B5D8}"/>
  </bookViews>
  <sheets>
    <sheet name="HCl_Cl_longrange_h2om" sheetId="2" r:id="rId1"/>
    <sheet name="HCl_Cl-_on_ice_X2cmmf+gaunt" sheetId="3" r:id="rId2"/>
    <sheet name="opt_hcl" sheetId="7" r:id="rId3"/>
    <sheet name="opt_hcl_fowat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8" l="1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9" i="8"/>
  <c r="K10" i="7" l="1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9" i="7"/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9" i="3"/>
  <c r="X10" i="3" l="1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9" i="3"/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9" i="3"/>
  <c r="G10" i="3" l="1"/>
  <c r="K10" i="3" s="1"/>
  <c r="E10" i="3"/>
  <c r="B10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9" i="3"/>
  <c r="Y30" i="3"/>
  <c r="Y31" i="3"/>
  <c r="Y32" i="3"/>
  <c r="Y33" i="3"/>
  <c r="Y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9" i="3"/>
  <c r="S29" i="3"/>
  <c r="S30" i="3"/>
  <c r="S31" i="3"/>
  <c r="S32" i="3"/>
  <c r="S33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9" i="3"/>
  <c r="Y28" i="3" l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9" i="3"/>
  <c r="G33" i="3"/>
  <c r="K33" i="3" s="1"/>
  <c r="E33" i="3"/>
  <c r="B33" i="3"/>
  <c r="G32" i="3"/>
  <c r="K32" i="3" s="1"/>
  <c r="E32" i="3"/>
  <c r="B32" i="3"/>
  <c r="G31" i="3"/>
  <c r="K31" i="3" s="1"/>
  <c r="E31" i="3"/>
  <c r="B31" i="3"/>
  <c r="G30" i="3"/>
  <c r="K30" i="3" s="1"/>
  <c r="E30" i="3"/>
  <c r="B30" i="3"/>
  <c r="G29" i="3"/>
  <c r="K29" i="3" s="1"/>
  <c r="E29" i="3"/>
  <c r="B29" i="3"/>
  <c r="G28" i="3"/>
  <c r="K28" i="3" s="1"/>
  <c r="E28" i="3"/>
  <c r="B28" i="3"/>
  <c r="K27" i="3"/>
  <c r="G27" i="3"/>
  <c r="E27" i="3"/>
  <c r="B27" i="3"/>
  <c r="K26" i="3"/>
  <c r="G26" i="3"/>
  <c r="E26" i="3"/>
  <c r="B26" i="3"/>
  <c r="G25" i="3"/>
  <c r="K25" i="3" s="1"/>
  <c r="E25" i="3"/>
  <c r="B25" i="3"/>
  <c r="G24" i="3"/>
  <c r="K24" i="3" s="1"/>
  <c r="E24" i="3"/>
  <c r="B24" i="3"/>
  <c r="K23" i="3"/>
  <c r="G23" i="3"/>
  <c r="E23" i="3"/>
  <c r="B23" i="3"/>
  <c r="K22" i="3"/>
  <c r="G22" i="3"/>
  <c r="E22" i="3"/>
  <c r="B22" i="3"/>
  <c r="G21" i="3"/>
  <c r="K21" i="3" s="1"/>
  <c r="E21" i="3"/>
  <c r="B21" i="3"/>
  <c r="G20" i="3"/>
  <c r="K20" i="3" s="1"/>
  <c r="E20" i="3"/>
  <c r="B20" i="3"/>
  <c r="K19" i="3"/>
  <c r="G19" i="3"/>
  <c r="E19" i="3"/>
  <c r="B19" i="3"/>
  <c r="K18" i="3"/>
  <c r="G18" i="3"/>
  <c r="E18" i="3"/>
  <c r="B18" i="3"/>
  <c r="G17" i="3"/>
  <c r="K17" i="3" s="1"/>
  <c r="E17" i="3"/>
  <c r="B17" i="3"/>
  <c r="G16" i="3"/>
  <c r="K16" i="3" s="1"/>
  <c r="E16" i="3"/>
  <c r="B16" i="3"/>
  <c r="K15" i="3"/>
  <c r="G15" i="3"/>
  <c r="E15" i="3"/>
  <c r="B15" i="3"/>
  <c r="K14" i="3"/>
  <c r="G14" i="3"/>
  <c r="E14" i="3"/>
  <c r="B14" i="3"/>
  <c r="G13" i="3"/>
  <c r="K13" i="3" s="1"/>
  <c r="E13" i="3"/>
  <c r="B13" i="3"/>
  <c r="G12" i="3"/>
  <c r="K12" i="3" s="1"/>
  <c r="E12" i="3"/>
  <c r="B12" i="3"/>
  <c r="K11" i="3"/>
  <c r="G11" i="3"/>
  <c r="E11" i="3"/>
  <c r="B11" i="3"/>
  <c r="K9" i="3"/>
  <c r="G9" i="3"/>
  <c r="E9" i="3"/>
  <c r="B9" i="3"/>
  <c r="C11" i="2" l="1"/>
  <c r="I10" i="2" l="1"/>
  <c r="I11" i="2"/>
  <c r="I12" i="2"/>
  <c r="I13" i="2"/>
  <c r="I14" i="2"/>
  <c r="I9" i="2"/>
  <c r="G10" i="2"/>
  <c r="J10" i="2" s="1"/>
  <c r="G11" i="2"/>
  <c r="J11" i="2" s="1"/>
  <c r="G12" i="2"/>
  <c r="G13" i="2"/>
  <c r="G14" i="2"/>
  <c r="J14" i="2" s="1"/>
  <c r="G9" i="2"/>
  <c r="J9" i="2" s="1"/>
  <c r="E10" i="2"/>
  <c r="E11" i="2"/>
  <c r="E12" i="2"/>
  <c r="E13" i="2"/>
  <c r="E14" i="2"/>
  <c r="E9" i="2"/>
  <c r="C10" i="2"/>
  <c r="C12" i="2"/>
  <c r="C13" i="2"/>
  <c r="C14" i="2"/>
  <c r="C9" i="2"/>
  <c r="U10" i="2"/>
  <c r="U11" i="2"/>
  <c r="U12" i="2"/>
  <c r="U13" i="2"/>
  <c r="U14" i="2"/>
  <c r="U9" i="2"/>
  <c r="S10" i="2"/>
  <c r="S11" i="2"/>
  <c r="S12" i="2"/>
  <c r="S13" i="2"/>
  <c r="S14" i="2"/>
  <c r="S9" i="2"/>
  <c r="Q10" i="2"/>
  <c r="Q11" i="2"/>
  <c r="Q12" i="2"/>
  <c r="Q13" i="2"/>
  <c r="Q14" i="2"/>
  <c r="Q9" i="2"/>
  <c r="O10" i="2"/>
  <c r="O11" i="2"/>
  <c r="O12" i="2"/>
  <c r="O13" i="2"/>
  <c r="O14" i="2"/>
  <c r="O9" i="2"/>
  <c r="V12" i="2" l="1"/>
  <c r="V13" i="2"/>
  <c r="J13" i="2"/>
  <c r="J12" i="2"/>
  <c r="V11" i="2"/>
  <c r="V9" i="2"/>
  <c r="V14" i="2"/>
  <c r="V10" i="2"/>
</calcChain>
</file>

<file path=xl/sharedStrings.xml><?xml version="1.0" encoding="utf-8"?>
<sst xmlns="http://schemas.openxmlformats.org/spreadsheetml/2006/main" count="72" uniqueCount="36">
  <si>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</si>
  <si>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</si>
  <si>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</si>
  <si>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</si>
  <si>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</si>
  <si>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</si>
  <si>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</si>
  <si>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</si>
  <si>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</si>
  <si>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</si>
  <si>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</si>
  <si>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</si>
  <si>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</si>
  <si>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</si>
  <si>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</si>
  <si>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</si>
  <si>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</si>
  <si>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</si>
  <si>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</si>
  <si>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</si>
  <si>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</si>
  <si>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</si>
  <si>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</si>
  <si>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Cl-l 1s</t>
  </si>
  <si>
    <t>Cl - 2p3/2</t>
  </si>
  <si>
    <t>Activespace = all orbitals</t>
  </si>
  <si>
    <t>z_Hchloride_1s_opt</t>
  </si>
  <si>
    <t>z_Hchloride_2s_opt</t>
  </si>
  <si>
    <t>z_Hchloride_2p12_opt</t>
  </si>
  <si>
    <t>z_Hchloride_2p32_opt</t>
  </si>
  <si>
    <t>z_Hchloride_2p_opt</t>
  </si>
  <si>
    <t>z_Hchloride_1s_opt_fowat</t>
  </si>
  <si>
    <t>z_Hchloride_2s_opt_fowat</t>
  </si>
  <si>
    <t>z_Hchloride_2p12_opt_fowat</t>
  </si>
  <si>
    <t>z_Hchloride_2p32_opt_fowat</t>
  </si>
  <si>
    <t>z_Hchloride_2p_opt_fowat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</si>
</sst>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V14"/>
  <sheetViews>
    <sheetView topLeftCell="C7" workbookViewId="0">
      <selection activeCell="G10" sqref="G10"/>
    </sheetView>
  </sheetViews>
  <sheetFormatPr baseColWidth="10" defaultRowHeight="16" x14ac:dyDescent="0.2"/>
  <sheetData>
    <row r="1" spans="1:22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</row>
    <row r="2" spans="1:22" x14ac:dyDescent="0.2">
      <c r="A2" t="s">
        <v>11</v>
      </c>
    </row>
    <row r="3" spans="1:22" x14ac:dyDescent="0.2">
      <c r="A3" t="s">
        <v>12</v>
      </c>
    </row>
    <row r="8" spans="1:22" x14ac:dyDescent="0.2">
      <c r="A8" t="s">
        <v>0</v>
      </c>
      <c r="C8" t="s">
        <v>13</v>
      </c>
      <c r="E8" t="s">
        <v>14</v>
      </c>
      <c r="G8" s="1" t="s">
        <v>15</v>
      </c>
      <c r="H8" s="1"/>
      <c r="I8" s="1" t="s">
        <v>16</v>
      </c>
      <c r="J8" t="s">
        <v>17</v>
      </c>
      <c r="O8" s="1" t="s">
        <v>18</v>
      </c>
      <c r="P8" s="1"/>
      <c r="Q8" s="1" t="s">
        <v>19</v>
      </c>
      <c r="R8" s="1"/>
      <c r="S8" s="1" t="s">
        <v>20</v>
      </c>
      <c r="T8" s="1"/>
      <c r="U8" s="1" t="s">
        <v>21</v>
      </c>
      <c r="V8" t="s">
        <v>22</v>
      </c>
    </row>
    <row r="9" spans="1:22" x14ac:dyDescent="0.2">
      <c r="A9">
        <v>0</v>
      </c>
      <c r="B9">
        <v>104.13524792</v>
      </c>
      <c r="C9">
        <f>27.211*B9</f>
        <v>2833.6242311511196</v>
      </c>
      <c r="D9">
        <v>10.31323862</v>
      </c>
      <c r="E9">
        <f>27.211*D9</f>
        <v>280.63353608881999</v>
      </c>
      <c r="F9">
        <v>7.7170271599999998</v>
      </c>
      <c r="G9">
        <f>27.211*F9</f>
        <v>209.98802605075997</v>
      </c>
      <c r="H9">
        <v>7.6586318000000002</v>
      </c>
      <c r="I9">
        <f>27.211*H9</f>
        <v>208.39902990979999</v>
      </c>
      <c r="J9">
        <f t="shared" ref="J9:J14" si="0">(G9+I9)/2</f>
        <v>209.19352798027998</v>
      </c>
      <c r="N9">
        <v>103.77765287</v>
      </c>
      <c r="O9">
        <f>27.211*N9</f>
        <v>2823.89371224557</v>
      </c>
      <c r="P9">
        <v>9.9472139300000002</v>
      </c>
      <c r="Q9">
        <f>27.211*P9</f>
        <v>270.67363824923001</v>
      </c>
      <c r="R9">
        <v>7.3523891700000004</v>
      </c>
      <c r="S9">
        <f>27.211*R9</f>
        <v>200.06586170487</v>
      </c>
      <c r="T9">
        <v>7.2925502499999997</v>
      </c>
      <c r="U9">
        <f>27.211*T9</f>
        <v>198.43758485274998</v>
      </c>
      <c r="V9">
        <f>(S9+U9)/2</f>
        <v>199.25172327881</v>
      </c>
    </row>
    <row r="10" spans="1:22" x14ac:dyDescent="0.2">
      <c r="A10">
        <v>8</v>
      </c>
      <c r="B10">
        <v>104.14091971000001</v>
      </c>
      <c r="C10">
        <f t="shared" ref="C10:C14" si="1">27.211*B10</f>
        <v>2833.7785662288102</v>
      </c>
      <c r="D10">
        <v>10.319423410000001</v>
      </c>
      <c r="E10">
        <f t="shared" ref="E10:E14" si="2">27.211*D10</f>
        <v>280.80183040950999</v>
      </c>
      <c r="F10">
        <v>7.7232866600000003</v>
      </c>
      <c r="G10">
        <f t="shared" ref="G10:G14" si="3">27.211*F10</f>
        <v>210.15835330525999</v>
      </c>
      <c r="H10">
        <v>7.6648205799999998</v>
      </c>
      <c r="I10">
        <f t="shared" ref="I10:I14" si="4">27.211*H10</f>
        <v>208.56743280237998</v>
      </c>
      <c r="J10">
        <f t="shared" si="0"/>
        <v>209.36289305381999</v>
      </c>
      <c r="N10">
        <v>103.80753837</v>
      </c>
      <c r="O10">
        <f t="shared" ref="O10:O14" si="5">27.211*N10</f>
        <v>2824.70692658607</v>
      </c>
      <c r="P10">
        <v>9.9773355400000003</v>
      </c>
      <c r="Q10">
        <f t="shared" ref="Q10:Q14" si="6">27.211*P10</f>
        <v>271.49327737893998</v>
      </c>
      <c r="R10">
        <v>7.3824782100000004</v>
      </c>
      <c r="S10">
        <f t="shared" ref="S10:S14" si="7">27.211*R10</f>
        <v>200.88461457231</v>
      </c>
      <c r="T10">
        <v>7.3226100000000001</v>
      </c>
      <c r="U10">
        <f t="shared" ref="U10:U14" si="8">27.211*T10</f>
        <v>199.25554070999999</v>
      </c>
      <c r="V10">
        <f t="shared" ref="V10:V14" si="9">(S10+U10)/2</f>
        <v>200.070077641155</v>
      </c>
    </row>
    <row r="11" spans="1:22" x14ac:dyDescent="0.2">
      <c r="A11">
        <v>50</v>
      </c>
      <c r="B11">
        <v>104.14164495999999</v>
      </c>
      <c r="C11">
        <f>27.211*B11</f>
        <v>2833.7983010065595</v>
      </c>
      <c r="D11">
        <v>10.320230820000001</v>
      </c>
      <c r="E11">
        <f t="shared" si="2"/>
        <v>280.82380084302002</v>
      </c>
      <c r="F11">
        <v>7.7241134999999996</v>
      </c>
      <c r="G11">
        <f t="shared" si="3"/>
        <v>210.18085244849999</v>
      </c>
      <c r="H11">
        <v>7.6656272599999999</v>
      </c>
      <c r="I11">
        <f t="shared" si="4"/>
        <v>208.58938337185998</v>
      </c>
      <c r="J11">
        <f t="shared" si="0"/>
        <v>209.38511791017999</v>
      </c>
      <c r="N11">
        <v>103.81501172999999</v>
      </c>
      <c r="O11">
        <f t="shared" si="5"/>
        <v>2824.9102841850299</v>
      </c>
      <c r="P11">
        <v>9.9847012900000003</v>
      </c>
      <c r="Q11">
        <f t="shared" si="6"/>
        <v>271.69370680218998</v>
      </c>
      <c r="R11">
        <v>7.3898521099999996</v>
      </c>
      <c r="S11">
        <f t="shared" si="7"/>
        <v>201.08526576520998</v>
      </c>
      <c r="T11">
        <v>7.3299707400000003</v>
      </c>
      <c r="U11">
        <f t="shared" si="8"/>
        <v>199.45583380613999</v>
      </c>
      <c r="V11">
        <f t="shared" si="9"/>
        <v>200.27054978567497</v>
      </c>
    </row>
    <row r="12" spans="1:22" x14ac:dyDescent="0.2">
      <c r="A12">
        <v>100</v>
      </c>
      <c r="B12">
        <v>104.14195161000001</v>
      </c>
      <c r="C12">
        <f t="shared" si="1"/>
        <v>2833.80664525971</v>
      </c>
      <c r="D12">
        <v>10.32055254</v>
      </c>
      <c r="E12">
        <f t="shared" si="2"/>
        <v>280.83255516593999</v>
      </c>
      <c r="F12">
        <v>7.7244381300000002</v>
      </c>
      <c r="G12">
        <f t="shared" si="3"/>
        <v>210.18968595543001</v>
      </c>
      <c r="H12">
        <v>7.6659501299999997</v>
      </c>
      <c r="I12">
        <f t="shared" si="4"/>
        <v>208.59816898742997</v>
      </c>
      <c r="J12">
        <f t="shared" si="0"/>
        <v>209.39392747143</v>
      </c>
      <c r="N12">
        <v>103.82283311</v>
      </c>
      <c r="O12">
        <f t="shared" si="5"/>
        <v>2825.1231117562102</v>
      </c>
      <c r="P12">
        <v>9.9924932799999997</v>
      </c>
      <c r="Q12">
        <f t="shared" si="6"/>
        <v>271.90573464207995</v>
      </c>
      <c r="R12">
        <v>7.3976462600000001</v>
      </c>
      <c r="S12">
        <f t="shared" si="7"/>
        <v>201.29735238085999</v>
      </c>
      <c r="T12">
        <v>7.3377639400000003</v>
      </c>
      <c r="U12">
        <f t="shared" si="8"/>
        <v>199.66789457133999</v>
      </c>
      <c r="V12">
        <f t="shared" si="9"/>
        <v>200.4826234761</v>
      </c>
    </row>
    <row r="13" spans="1:22" x14ac:dyDescent="0.2">
      <c r="A13">
        <v>150</v>
      </c>
      <c r="B13">
        <v>104.13370451</v>
      </c>
      <c r="C13">
        <f t="shared" si="1"/>
        <v>2833.58223342161</v>
      </c>
      <c r="D13">
        <v>10.31229626</v>
      </c>
      <c r="E13">
        <f t="shared" si="2"/>
        <v>280.60789353086</v>
      </c>
      <c r="F13">
        <v>7.7161793100000002</v>
      </c>
      <c r="G13">
        <f t="shared" si="3"/>
        <v>209.96495520440999</v>
      </c>
      <c r="H13">
        <v>7.6576931300000002</v>
      </c>
      <c r="I13">
        <f t="shared" si="4"/>
        <v>208.37348776042998</v>
      </c>
      <c r="J13">
        <f t="shared" si="0"/>
        <v>209.16922148241997</v>
      </c>
      <c r="N13">
        <v>103.81449091</v>
      </c>
      <c r="O13">
        <f t="shared" si="5"/>
        <v>2824.8961121520101</v>
      </c>
      <c r="P13">
        <v>9.9841656299999997</v>
      </c>
      <c r="Q13">
        <f t="shared" si="6"/>
        <v>271.67913095793</v>
      </c>
      <c r="R13">
        <v>7.3893181999999999</v>
      </c>
      <c r="S13">
        <f t="shared" si="7"/>
        <v>201.07073754019999</v>
      </c>
      <c r="T13">
        <v>7.3294368299999997</v>
      </c>
      <c r="U13">
        <f t="shared" si="8"/>
        <v>199.44130558112997</v>
      </c>
      <c r="V13">
        <f t="shared" si="9"/>
        <v>200.25602156066498</v>
      </c>
    </row>
    <row r="14" spans="1:22" x14ac:dyDescent="0.2">
      <c r="A14">
        <v>200</v>
      </c>
      <c r="B14">
        <v>104.13520758</v>
      </c>
      <c r="C14">
        <f t="shared" si="1"/>
        <v>2833.6231334593799</v>
      </c>
      <c r="D14">
        <v>10.31381038</v>
      </c>
      <c r="E14">
        <f t="shared" si="2"/>
        <v>280.64909425017999</v>
      </c>
      <c r="F14">
        <v>7.71769572</v>
      </c>
      <c r="G14">
        <f t="shared" si="3"/>
        <v>210.00621823691998</v>
      </c>
      <c r="H14">
        <v>7.6592082100000001</v>
      </c>
      <c r="I14">
        <f t="shared" si="4"/>
        <v>208.41471460231</v>
      </c>
      <c r="J14">
        <f t="shared" si="0"/>
        <v>209.21046641961499</v>
      </c>
      <c r="N14">
        <v>103.81633056</v>
      </c>
      <c r="O14">
        <f t="shared" si="5"/>
        <v>2824.9461708681597</v>
      </c>
      <c r="P14">
        <v>9.9859945299999993</v>
      </c>
      <c r="Q14">
        <f t="shared" si="6"/>
        <v>271.72889715582994</v>
      </c>
      <c r="R14">
        <v>7.3911476699999996</v>
      </c>
      <c r="S14">
        <f t="shared" si="7"/>
        <v>201.12051924836999</v>
      </c>
      <c r="T14">
        <v>7.3312660100000002</v>
      </c>
      <c r="U14">
        <f t="shared" si="8"/>
        <v>199.49107939811</v>
      </c>
      <c r="V14">
        <f t="shared" si="9"/>
        <v>200.30579932324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Y33"/>
  <sheetViews>
    <sheetView topLeftCell="N4" workbookViewId="0">
      <selection activeCell="B23" sqref="B23"/>
    </sheetView>
  </sheetViews>
  <sheetFormatPr baseColWidth="10" defaultRowHeight="16" x14ac:dyDescent="0.2"/>
  <sheetData>
    <row r="1" spans="1:25" x14ac:dyDescent="0.2">
      <c r="B1" t="s">
        <v>1</v>
      </c>
      <c r="E1" t="s">
        <v>2</v>
      </c>
      <c r="G1" t="s">
        <v>3</v>
      </c>
      <c r="J1" t="s">
        <v>4</v>
      </c>
      <c r="K1" t="s">
        <v>5</v>
      </c>
      <c r="P1" t="s">
        <v>23</v>
      </c>
      <c r="S1" t="s">
        <v>7</v>
      </c>
      <c r="U1" t="s">
        <v>8</v>
      </c>
      <c r="X1" t="s">
        <v>24</v>
      </c>
      <c r="Y1" t="s">
        <v>10</v>
      </c>
    </row>
    <row r="2" spans="1:25" x14ac:dyDescent="0.2">
      <c r="A2" t="s">
        <v>11</v>
      </c>
    </row>
    <row r="3" spans="1:25" x14ac:dyDescent="0.2">
      <c r="A3" t="s">
        <v>12</v>
      </c>
    </row>
    <row r="4" spans="1:25" x14ac:dyDescent="0.2">
      <c r="A4" t="s">
        <v>25</v>
      </c>
    </row>
    <row r="8" spans="1:25" x14ac:dyDescent="0.2">
      <c r="B8" t="s">
        <v>13</v>
      </c>
      <c r="E8" t="s">
        <v>14</v>
      </c>
      <c r="G8" s="1" t="s">
        <v>15</v>
      </c>
      <c r="J8" s="1" t="s">
        <v>16</v>
      </c>
      <c r="K8" t="s">
        <v>17</v>
      </c>
      <c r="L8" s="1"/>
      <c r="M8" s="1"/>
      <c r="N8" s="1"/>
      <c r="P8" t="s">
        <v>18</v>
      </c>
      <c r="S8" t="s">
        <v>19</v>
      </c>
      <c r="U8" s="1" t="s">
        <v>20</v>
      </c>
      <c r="X8" s="1" t="s">
        <v>21</v>
      </c>
      <c r="Y8" t="s">
        <v>22</v>
      </c>
    </row>
    <row r="9" spans="1:25" x14ac:dyDescent="0.2">
      <c r="A9">
        <v>104.14505612000001</v>
      </c>
      <c r="B9">
        <f>27.211*A9</f>
        <v>2833.8911220813202</v>
      </c>
      <c r="C9">
        <f>B9-9.89</f>
        <v>2824.0011220813203</v>
      </c>
      <c r="D9">
        <v>10.31818659</v>
      </c>
      <c r="E9">
        <f>27.211*D9</f>
        <v>280.76817530048999</v>
      </c>
      <c r="F9">
        <v>7.7214403200000001</v>
      </c>
      <c r="G9">
        <f>27.211*F9</f>
        <v>210.10811254751999</v>
      </c>
      <c r="H9">
        <v>7.66342356</v>
      </c>
      <c r="I9">
        <v>7.6594048099999998</v>
      </c>
      <c r="J9">
        <f>27.211*((H9+I9)/2)</f>
        <v>208.474741388035</v>
      </c>
      <c r="K9">
        <f>(G9+J9)/2</f>
        <v>209.29142696777751</v>
      </c>
      <c r="O9">
        <v>103.97438575</v>
      </c>
      <c r="P9">
        <f>27.211*O9</f>
        <v>2829.2470106432497</v>
      </c>
      <c r="Q9">
        <f>P9-9.366</f>
        <v>2819.8810106432497</v>
      </c>
      <c r="R9">
        <v>10.140970039999999</v>
      </c>
      <c r="S9">
        <f>27.211*R9</f>
        <v>275.94593575843999</v>
      </c>
      <c r="T9">
        <v>7.5448941200000004</v>
      </c>
      <c r="U9">
        <f>27.211*T9</f>
        <v>205.30411389931999</v>
      </c>
      <c r="V9">
        <v>7.4850960000000004</v>
      </c>
      <c r="W9">
        <v>7.48506699</v>
      </c>
      <c r="X9">
        <f>27.211*((V9+W9)/2)</f>
        <v>203.676552560445</v>
      </c>
      <c r="Y9">
        <f>(U9+X9)/2</f>
        <v>204.49033322988248</v>
      </c>
    </row>
    <row r="10" spans="1:25" x14ac:dyDescent="0.2">
      <c r="A10">
        <v>104.14831731</v>
      </c>
      <c r="B10">
        <f t="shared" ref="B10" si="0">27.211*A10</f>
        <v>2833.9798623224096</v>
      </c>
      <c r="C10">
        <f t="shared" ref="C10:C33" si="1">B10-9.89</f>
        <v>2824.0898623224098</v>
      </c>
      <c r="D10">
        <v>10.32107253</v>
      </c>
      <c r="E10">
        <f t="shared" ref="E10" si="2">27.211*D10</f>
        <v>280.84670461383001</v>
      </c>
      <c r="F10">
        <v>7.7243232400000004</v>
      </c>
      <c r="G10">
        <f t="shared" ref="G10" si="3">27.211*F10</f>
        <v>210.18655968363998</v>
      </c>
      <c r="H10">
        <v>7.6658517000000002</v>
      </c>
      <c r="I10">
        <v>7.6629471999999996</v>
      </c>
      <c r="J10">
        <f t="shared" ref="J10:J33" si="4">27.211*((H10+I10)/2)</f>
        <v>208.55597343394999</v>
      </c>
      <c r="K10">
        <f t="shared" ref="K10" si="5">(G10+J10)/2</f>
        <v>209.37126655879499</v>
      </c>
      <c r="O10">
        <v>103.95949355</v>
      </c>
      <c r="P10">
        <f t="shared" ref="P10:P33" si="6">27.211*O10</f>
        <v>2828.84177898905</v>
      </c>
      <c r="Q10">
        <f t="shared" ref="Q10:Q33" si="7">P10-9.366</f>
        <v>2819.47577898905</v>
      </c>
      <c r="R10">
        <v>10.12752128</v>
      </c>
      <c r="S10">
        <f t="shared" ref="S10:S33" si="8">27.211*R10</f>
        <v>275.57998155007999</v>
      </c>
      <c r="T10">
        <v>7.5313554800000002</v>
      </c>
      <c r="U10">
        <f t="shared" ref="U10:U33" si="9">27.211*T10</f>
        <v>204.93571396627999</v>
      </c>
      <c r="V10">
        <v>7.4716555500000004</v>
      </c>
      <c r="W10">
        <v>7.4714479000000003</v>
      </c>
      <c r="X10">
        <f t="shared" ref="X10:X33" si="10">27.211*((V10+W10)/2)</f>
        <v>203.30839398897498</v>
      </c>
      <c r="Y10">
        <f t="shared" ref="Y10:Y33" si="11">(U10+X10)/2</f>
        <v>204.1220539776275</v>
      </c>
    </row>
    <row r="11" spans="1:25" x14ac:dyDescent="0.2">
      <c r="A11">
        <v>104.1453975</v>
      </c>
      <c r="B11">
        <f t="shared" ref="B11:B33" si="12">27.211*A11</f>
        <v>2833.9004113725</v>
      </c>
      <c r="C11">
        <f t="shared" si="1"/>
        <v>2824.0104113725001</v>
      </c>
      <c r="D11">
        <v>10.32077698</v>
      </c>
      <c r="E11">
        <f t="shared" ref="E11:E33" si="13">27.211*D11</f>
        <v>280.83866240277996</v>
      </c>
      <c r="F11">
        <v>7.7237532</v>
      </c>
      <c r="G11">
        <f t="shared" ref="G11:G33" si="14">27.211*F11</f>
        <v>210.17104832519999</v>
      </c>
      <c r="H11">
        <v>7.6653477600000004</v>
      </c>
      <c r="I11">
        <v>7.66230016</v>
      </c>
      <c r="J11">
        <f t="shared" si="4"/>
        <v>208.54031377556001</v>
      </c>
      <c r="K11">
        <f t="shared" ref="K11:K33" si="15">(G11+J11)/2</f>
        <v>209.35568105037999</v>
      </c>
      <c r="O11">
        <v>103.97144876</v>
      </c>
      <c r="P11">
        <f t="shared" si="6"/>
        <v>2829.1670922083599</v>
      </c>
      <c r="Q11">
        <f t="shared" si="7"/>
        <v>2819.8010922083599</v>
      </c>
      <c r="R11">
        <v>10.139617830000001</v>
      </c>
      <c r="S11">
        <f t="shared" si="8"/>
        <v>275.90914077213</v>
      </c>
      <c r="T11">
        <v>7.5434363500000003</v>
      </c>
      <c r="U11">
        <f t="shared" si="9"/>
        <v>205.26444651985</v>
      </c>
      <c r="V11">
        <v>7.4835182700000002</v>
      </c>
      <c r="W11">
        <v>7.4837488600000004</v>
      </c>
      <c r="X11">
        <f t="shared" si="10"/>
        <v>203.63715293721498</v>
      </c>
      <c r="Y11">
        <f t="shared" si="11"/>
        <v>204.4507997285325</v>
      </c>
    </row>
    <row r="12" spans="1:25" x14ac:dyDescent="0.2">
      <c r="A12">
        <v>104.14855908</v>
      </c>
      <c r="B12">
        <f t="shared" si="12"/>
        <v>2833.98644112588</v>
      </c>
      <c r="C12">
        <f t="shared" si="1"/>
        <v>2824.0964411258801</v>
      </c>
      <c r="D12">
        <v>10.32064725</v>
      </c>
      <c r="E12">
        <f t="shared" si="13"/>
        <v>280.83513231975002</v>
      </c>
      <c r="F12">
        <v>7.72370965</v>
      </c>
      <c r="G12">
        <f t="shared" si="14"/>
        <v>210.16986328614999</v>
      </c>
      <c r="H12">
        <v>7.6652978599999999</v>
      </c>
      <c r="I12">
        <v>7.6622544599999998</v>
      </c>
      <c r="J12">
        <f t="shared" si="4"/>
        <v>208.53901308975998</v>
      </c>
      <c r="K12">
        <f t="shared" si="15"/>
        <v>209.354438187955</v>
      </c>
      <c r="O12">
        <v>103.80311591</v>
      </c>
      <c r="P12">
        <f t="shared" si="6"/>
        <v>2824.58658702701</v>
      </c>
      <c r="Q12">
        <f t="shared" si="7"/>
        <v>2815.22058702701</v>
      </c>
      <c r="R12">
        <v>9.9769924799999998</v>
      </c>
      <c r="S12">
        <f t="shared" si="8"/>
        <v>271.48394237328</v>
      </c>
      <c r="T12">
        <v>7.3802963300000002</v>
      </c>
      <c r="U12">
        <f t="shared" si="9"/>
        <v>200.82524343563</v>
      </c>
      <c r="V12">
        <v>7.3202756999999998</v>
      </c>
      <c r="W12">
        <v>7.4207502099999996</v>
      </c>
      <c r="X12">
        <f t="shared" si="10"/>
        <v>200.55902801850499</v>
      </c>
      <c r="Y12">
        <f t="shared" si="11"/>
        <v>200.69213572706749</v>
      </c>
    </row>
    <row r="13" spans="1:25" x14ac:dyDescent="0.2">
      <c r="A13">
        <v>104.15255544999999</v>
      </c>
      <c r="B13">
        <f t="shared" si="12"/>
        <v>2834.0951863499495</v>
      </c>
      <c r="C13">
        <f t="shared" si="1"/>
        <v>2824.2051863499496</v>
      </c>
      <c r="D13">
        <v>10.32075846</v>
      </c>
      <c r="E13">
        <f t="shared" si="13"/>
        <v>280.83815845506001</v>
      </c>
      <c r="F13">
        <v>7.7235598599999999</v>
      </c>
      <c r="G13">
        <f t="shared" si="14"/>
        <v>210.16578735045999</v>
      </c>
      <c r="H13">
        <v>7.6653527600000002</v>
      </c>
      <c r="I13">
        <v>7.6617998700000003</v>
      </c>
      <c r="J13">
        <f t="shared" si="4"/>
        <v>208.533575107465</v>
      </c>
      <c r="K13">
        <f t="shared" si="15"/>
        <v>209.34968122896248</v>
      </c>
      <c r="O13">
        <v>103.97037826</v>
      </c>
      <c r="P13">
        <f t="shared" si="6"/>
        <v>2829.13796283286</v>
      </c>
      <c r="Q13">
        <f t="shared" si="7"/>
        <v>2819.77196283286</v>
      </c>
      <c r="R13">
        <v>10.138143680000001</v>
      </c>
      <c r="S13">
        <f t="shared" si="8"/>
        <v>275.86902767648002</v>
      </c>
      <c r="T13">
        <v>7.5419999899999999</v>
      </c>
      <c r="U13">
        <f t="shared" si="9"/>
        <v>205.22536172788998</v>
      </c>
      <c r="V13">
        <v>7.4820461700000003</v>
      </c>
      <c r="W13">
        <v>7.4823419199999996</v>
      </c>
      <c r="X13">
        <f t="shared" si="10"/>
        <v>203.597982158495</v>
      </c>
      <c r="Y13">
        <f t="shared" si="11"/>
        <v>204.41167194319249</v>
      </c>
    </row>
    <row r="14" spans="1:25" x14ac:dyDescent="0.2">
      <c r="A14">
        <v>104.14606194</v>
      </c>
      <c r="B14">
        <f t="shared" si="12"/>
        <v>2833.9184914493399</v>
      </c>
      <c r="C14">
        <f t="shared" si="1"/>
        <v>2824.02849144934</v>
      </c>
      <c r="D14">
        <v>10.320361780000001</v>
      </c>
      <c r="E14">
        <f t="shared" si="13"/>
        <v>280.82736439557999</v>
      </c>
      <c r="F14">
        <v>7.7235608400000002</v>
      </c>
      <c r="G14">
        <f t="shared" si="14"/>
        <v>210.16581401724</v>
      </c>
      <c r="H14">
        <v>7.6651213</v>
      </c>
      <c r="I14">
        <v>7.6621501099999998</v>
      </c>
      <c r="J14">
        <f t="shared" si="4"/>
        <v>208.53519116875498</v>
      </c>
      <c r="K14">
        <f t="shared" si="15"/>
        <v>209.35050259299749</v>
      </c>
      <c r="O14">
        <v>103.91815570999999</v>
      </c>
      <c r="P14">
        <f t="shared" si="6"/>
        <v>2827.7169350248096</v>
      </c>
      <c r="Q14">
        <f t="shared" si="7"/>
        <v>2818.3509350248096</v>
      </c>
      <c r="R14">
        <v>10.084277459999999</v>
      </c>
      <c r="S14">
        <f t="shared" si="8"/>
        <v>274.40327396405996</v>
      </c>
      <c r="T14">
        <v>7.4882584100000003</v>
      </c>
      <c r="U14">
        <f t="shared" si="9"/>
        <v>203.76299959451001</v>
      </c>
      <c r="V14">
        <v>7.4283280200000004</v>
      </c>
      <c r="W14">
        <v>7.42855562</v>
      </c>
      <c r="X14">
        <f t="shared" si="10"/>
        <v>202.13533036401998</v>
      </c>
      <c r="Y14">
        <f t="shared" si="11"/>
        <v>202.94916497926499</v>
      </c>
    </row>
    <row r="15" spans="1:25" x14ac:dyDescent="0.2">
      <c r="A15">
        <v>104.14672345</v>
      </c>
      <c r="B15">
        <f t="shared" si="12"/>
        <v>2833.9364917979497</v>
      </c>
      <c r="C15">
        <f t="shared" si="1"/>
        <v>2824.0464917979498</v>
      </c>
      <c r="D15">
        <v>10.320280179999999</v>
      </c>
      <c r="E15">
        <f t="shared" si="13"/>
        <v>280.82514397797996</v>
      </c>
      <c r="F15">
        <v>7.7235461000000001</v>
      </c>
      <c r="G15">
        <f t="shared" si="14"/>
        <v>210.16541292709999</v>
      </c>
      <c r="H15">
        <v>7.6651015300000003</v>
      </c>
      <c r="I15">
        <v>7.6621352500000004</v>
      </c>
      <c r="J15">
        <f t="shared" si="4"/>
        <v>208.53472001028999</v>
      </c>
      <c r="K15">
        <f t="shared" si="15"/>
        <v>209.35006646869499</v>
      </c>
      <c r="O15">
        <v>104.09895041</v>
      </c>
      <c r="P15">
        <f t="shared" si="6"/>
        <v>2832.6365396065098</v>
      </c>
      <c r="Q15">
        <f t="shared" si="7"/>
        <v>2823.2705396065098</v>
      </c>
      <c r="R15">
        <v>10.072151140000001</v>
      </c>
      <c r="S15">
        <f t="shared" si="8"/>
        <v>274.07330467053998</v>
      </c>
      <c r="T15">
        <v>7.5440377300000003</v>
      </c>
      <c r="U15">
        <f t="shared" si="9"/>
        <v>205.28081067103</v>
      </c>
      <c r="V15">
        <v>7.3594525900000001</v>
      </c>
      <c r="W15">
        <v>7.4837488600000004</v>
      </c>
      <c r="X15">
        <f t="shared" si="10"/>
        <v>201.94917732797501</v>
      </c>
      <c r="Y15">
        <f t="shared" si="11"/>
        <v>203.6149939995025</v>
      </c>
    </row>
    <row r="16" spans="1:25" x14ac:dyDescent="0.2">
      <c r="A16">
        <v>104.14776612999999</v>
      </c>
      <c r="B16">
        <f t="shared" si="12"/>
        <v>2833.9648641634299</v>
      </c>
      <c r="C16">
        <f t="shared" si="1"/>
        <v>2824.07486416343</v>
      </c>
      <c r="D16">
        <v>10.32037223</v>
      </c>
      <c r="E16">
        <f t="shared" si="13"/>
        <v>280.82764875052999</v>
      </c>
      <c r="F16">
        <v>7.7234127700000004</v>
      </c>
      <c r="G16">
        <f t="shared" si="14"/>
        <v>210.16178488446999</v>
      </c>
      <c r="H16">
        <v>7.66499211</v>
      </c>
      <c r="I16">
        <v>7.6619753199999998</v>
      </c>
      <c r="J16">
        <f t="shared" si="4"/>
        <v>208.531055368865</v>
      </c>
      <c r="K16">
        <f t="shared" si="15"/>
        <v>209.34642012666751</v>
      </c>
      <c r="O16">
        <v>103.73409051</v>
      </c>
      <c r="P16">
        <f t="shared" si="6"/>
        <v>2822.7083368676099</v>
      </c>
      <c r="Q16">
        <f t="shared" si="7"/>
        <v>2813.3423368676099</v>
      </c>
      <c r="R16">
        <v>10.06452079</v>
      </c>
      <c r="S16">
        <f t="shared" si="8"/>
        <v>273.86567521668997</v>
      </c>
      <c r="T16">
        <v>7.48943563</v>
      </c>
      <c r="U16">
        <f t="shared" si="9"/>
        <v>203.79503292792998</v>
      </c>
      <c r="V16">
        <v>7.4206190699999999</v>
      </c>
      <c r="W16">
        <v>7.3938227400000001</v>
      </c>
      <c r="X16">
        <f t="shared" si="10"/>
        <v>201.557888045955</v>
      </c>
      <c r="Y16">
        <f t="shared" si="11"/>
        <v>202.67646048694249</v>
      </c>
    </row>
    <row r="17" spans="1:25" x14ac:dyDescent="0.2">
      <c r="A17">
        <v>104.14655685</v>
      </c>
      <c r="B17">
        <f t="shared" si="12"/>
        <v>2833.9319584453497</v>
      </c>
      <c r="C17">
        <f t="shared" si="1"/>
        <v>2824.0419584453498</v>
      </c>
      <c r="D17">
        <v>10.321401850000001</v>
      </c>
      <c r="E17">
        <f t="shared" si="13"/>
        <v>280.85566574034999</v>
      </c>
      <c r="F17">
        <v>7.7244962199999998</v>
      </c>
      <c r="G17">
        <f t="shared" si="14"/>
        <v>210.19126664241998</v>
      </c>
      <c r="H17">
        <v>7.6630012299999999</v>
      </c>
      <c r="I17">
        <v>7.6661123399999997</v>
      </c>
      <c r="J17">
        <f t="shared" si="4"/>
        <v>208.560254676635</v>
      </c>
      <c r="K17">
        <f t="shared" si="15"/>
        <v>209.37576065952749</v>
      </c>
      <c r="O17">
        <v>103.94938444</v>
      </c>
      <c r="P17">
        <f t="shared" si="6"/>
        <v>2828.5666999968398</v>
      </c>
      <c r="Q17">
        <f t="shared" si="7"/>
        <v>2819.2006999968398</v>
      </c>
      <c r="R17">
        <v>10.11843131</v>
      </c>
      <c r="S17">
        <f t="shared" si="8"/>
        <v>275.33263437641</v>
      </c>
      <c r="T17">
        <v>7.5221897000000002</v>
      </c>
      <c r="U17">
        <f t="shared" si="9"/>
        <v>204.68630392669999</v>
      </c>
      <c r="V17">
        <v>7.4622803199999996</v>
      </c>
      <c r="W17">
        <v>7.4625025899999997</v>
      </c>
      <c r="X17">
        <f t="shared" si="10"/>
        <v>203.05913388200497</v>
      </c>
      <c r="Y17">
        <f t="shared" si="11"/>
        <v>203.8727189043525</v>
      </c>
    </row>
    <row r="18" spans="1:25" x14ac:dyDescent="0.2">
      <c r="A18">
        <v>104.1508923</v>
      </c>
      <c r="B18">
        <f t="shared" si="12"/>
        <v>2834.0499303752999</v>
      </c>
      <c r="C18">
        <f t="shared" si="1"/>
        <v>2824.1599303753001</v>
      </c>
      <c r="D18">
        <v>10.322049529999999</v>
      </c>
      <c r="E18">
        <f t="shared" si="13"/>
        <v>280.87328976082995</v>
      </c>
      <c r="F18">
        <v>7.7248952700000002</v>
      </c>
      <c r="G18">
        <f t="shared" si="14"/>
        <v>210.20212519197</v>
      </c>
      <c r="H18">
        <v>7.66339975</v>
      </c>
      <c r="I18">
        <v>7.66650893</v>
      </c>
      <c r="J18">
        <f t="shared" si="4"/>
        <v>208.57107254573998</v>
      </c>
      <c r="K18">
        <f t="shared" si="15"/>
        <v>209.386598868855</v>
      </c>
      <c r="O18">
        <v>103.92792469</v>
      </c>
      <c r="P18">
        <f t="shared" si="6"/>
        <v>2827.9827587395898</v>
      </c>
      <c r="Q18">
        <f t="shared" si="7"/>
        <v>2818.6167587395898</v>
      </c>
      <c r="R18">
        <v>10.09461243</v>
      </c>
      <c r="S18">
        <f t="shared" si="8"/>
        <v>274.68449883272996</v>
      </c>
      <c r="T18">
        <v>7.4985350899999998</v>
      </c>
      <c r="U18">
        <f t="shared" si="9"/>
        <v>204.04263833399</v>
      </c>
      <c r="V18">
        <v>7.4386788599999996</v>
      </c>
      <c r="W18">
        <v>7.4387664999999998</v>
      </c>
      <c r="X18">
        <f t="shared" si="10"/>
        <v>202.41508284547999</v>
      </c>
      <c r="Y18">
        <f t="shared" si="11"/>
        <v>203.22886058973501</v>
      </c>
    </row>
    <row r="19" spans="1:25" x14ac:dyDescent="0.2">
      <c r="A19">
        <v>104.14724335</v>
      </c>
      <c r="B19">
        <f t="shared" si="12"/>
        <v>2833.9506387968499</v>
      </c>
      <c r="C19">
        <f t="shared" si="1"/>
        <v>2824.0606387968501</v>
      </c>
      <c r="D19">
        <v>10.32125972</v>
      </c>
      <c r="E19">
        <f t="shared" si="13"/>
        <v>280.85179824092</v>
      </c>
      <c r="F19">
        <v>7.72442736</v>
      </c>
      <c r="G19">
        <f t="shared" si="14"/>
        <v>210.18939289296</v>
      </c>
      <c r="H19">
        <v>7.6628606000000001</v>
      </c>
      <c r="I19">
        <v>7.6660921499999999</v>
      </c>
      <c r="J19">
        <f t="shared" si="4"/>
        <v>208.55806664012496</v>
      </c>
      <c r="K19">
        <f t="shared" si="15"/>
        <v>209.37372976654248</v>
      </c>
      <c r="O19">
        <v>103.86888891</v>
      </c>
      <c r="P19">
        <f t="shared" si="6"/>
        <v>2826.3763361300098</v>
      </c>
      <c r="Q19">
        <f t="shared" si="7"/>
        <v>2817.0103361300098</v>
      </c>
      <c r="R19">
        <v>10.0698583</v>
      </c>
      <c r="S19">
        <f t="shared" si="8"/>
        <v>274.01091420130001</v>
      </c>
      <c r="T19">
        <v>7.4798037500000003</v>
      </c>
      <c r="U19">
        <f t="shared" si="9"/>
        <v>203.53293984125</v>
      </c>
      <c r="V19">
        <v>7.4124842299999996</v>
      </c>
      <c r="W19">
        <v>7.4237524099999996</v>
      </c>
      <c r="X19">
        <f t="shared" si="10"/>
        <v>201.85441760551998</v>
      </c>
      <c r="Y19">
        <f t="shared" si="11"/>
        <v>202.69367872338501</v>
      </c>
    </row>
    <row r="20" spans="1:25" x14ac:dyDescent="0.2">
      <c r="A20">
        <v>104.14641114</v>
      </c>
      <c r="B20">
        <f t="shared" si="12"/>
        <v>2833.9279935305399</v>
      </c>
      <c r="C20">
        <f t="shared" si="1"/>
        <v>2824.03799353054</v>
      </c>
      <c r="D20">
        <v>10.32162467</v>
      </c>
      <c r="E20">
        <f t="shared" si="13"/>
        <v>280.86172889536999</v>
      </c>
      <c r="F20">
        <v>7.7248798599999997</v>
      </c>
      <c r="G20">
        <f t="shared" si="14"/>
        <v>210.20170587045999</v>
      </c>
      <c r="H20">
        <v>7.6664965</v>
      </c>
      <c r="I20">
        <v>7.6633854599999998</v>
      </c>
      <c r="J20">
        <f t="shared" si="4"/>
        <v>208.57070900677999</v>
      </c>
      <c r="K20">
        <f t="shared" si="15"/>
        <v>209.38620743861998</v>
      </c>
      <c r="O20">
        <v>103.92329362</v>
      </c>
      <c r="P20">
        <f t="shared" si="6"/>
        <v>2827.8567426938198</v>
      </c>
      <c r="Q20">
        <f t="shared" si="7"/>
        <v>2818.4907426938198</v>
      </c>
      <c r="R20">
        <v>10.08969931</v>
      </c>
      <c r="S20">
        <f t="shared" si="8"/>
        <v>274.55080792440998</v>
      </c>
      <c r="T20">
        <v>7.4936341000000004</v>
      </c>
      <c r="U20">
        <f t="shared" si="9"/>
        <v>203.90927749510001</v>
      </c>
      <c r="V20">
        <v>7.4337927099999996</v>
      </c>
      <c r="W20">
        <v>7.4338465999999999</v>
      </c>
      <c r="X20">
        <f t="shared" si="10"/>
        <v>202.28166663220497</v>
      </c>
      <c r="Y20">
        <f t="shared" si="11"/>
        <v>203.09547206365249</v>
      </c>
    </row>
    <row r="21" spans="1:25" x14ac:dyDescent="0.2">
      <c r="A21">
        <v>104.14905546999999</v>
      </c>
      <c r="B21">
        <f t="shared" si="12"/>
        <v>2833.9999483941697</v>
      </c>
      <c r="C21">
        <f t="shared" si="1"/>
        <v>2824.1099483941698</v>
      </c>
      <c r="D21">
        <v>10.321986989999999</v>
      </c>
      <c r="E21">
        <f t="shared" si="13"/>
        <v>280.87158798488997</v>
      </c>
      <c r="F21">
        <v>7.7250914699999997</v>
      </c>
      <c r="G21">
        <f t="shared" si="14"/>
        <v>210.20746399016997</v>
      </c>
      <c r="H21">
        <v>7.6666675199999998</v>
      </c>
      <c r="I21">
        <v>7.6636490799999999</v>
      </c>
      <c r="J21">
        <f t="shared" si="4"/>
        <v>208.57662250129999</v>
      </c>
      <c r="K21">
        <f t="shared" si="15"/>
        <v>209.39204324573498</v>
      </c>
      <c r="O21">
        <v>103.94392618000001</v>
      </c>
      <c r="P21">
        <f t="shared" si="6"/>
        <v>2828.41817528398</v>
      </c>
      <c r="Q21">
        <f t="shared" si="7"/>
        <v>2819.05217528398</v>
      </c>
      <c r="R21">
        <v>10.124666769999999</v>
      </c>
      <c r="S21">
        <f t="shared" si="8"/>
        <v>275.50230747846996</v>
      </c>
      <c r="T21">
        <v>7.52631388</v>
      </c>
      <c r="U21">
        <f t="shared" si="9"/>
        <v>204.79852698867998</v>
      </c>
      <c r="V21">
        <v>7.4700696400000002</v>
      </c>
      <c r="W21">
        <v>7.4591403400000003</v>
      </c>
      <c r="X21">
        <f t="shared" si="10"/>
        <v>203.11936638288998</v>
      </c>
      <c r="Y21">
        <f t="shared" si="11"/>
        <v>203.95894668578498</v>
      </c>
    </row>
    <row r="22" spans="1:25" x14ac:dyDescent="0.2">
      <c r="A22">
        <v>104.15956127</v>
      </c>
      <c r="B22">
        <f t="shared" si="12"/>
        <v>2834.2858217179696</v>
      </c>
      <c r="C22">
        <f t="shared" si="1"/>
        <v>2824.3958217179697</v>
      </c>
      <c r="D22">
        <v>10.32091709</v>
      </c>
      <c r="E22">
        <f t="shared" si="13"/>
        <v>280.84247493598997</v>
      </c>
      <c r="F22">
        <v>7.7227192000000002</v>
      </c>
      <c r="G22">
        <f t="shared" si="14"/>
        <v>210.14291215119999</v>
      </c>
      <c r="H22">
        <v>7.6643288800000002</v>
      </c>
      <c r="I22">
        <v>7.6612388999999999</v>
      </c>
      <c r="J22">
        <f t="shared" si="4"/>
        <v>208.51201243078998</v>
      </c>
      <c r="K22">
        <f t="shared" si="15"/>
        <v>209.32746229099499</v>
      </c>
      <c r="O22">
        <v>104.32801605</v>
      </c>
      <c r="P22">
        <f t="shared" si="6"/>
        <v>2838.8696447365501</v>
      </c>
      <c r="Q22">
        <f t="shared" si="7"/>
        <v>2829.5036447365501</v>
      </c>
      <c r="R22">
        <v>10.1260733</v>
      </c>
      <c r="S22">
        <f t="shared" si="8"/>
        <v>275.54058056629998</v>
      </c>
      <c r="T22">
        <v>7.44665277</v>
      </c>
      <c r="U22">
        <f t="shared" si="9"/>
        <v>202.63086852447</v>
      </c>
      <c r="V22">
        <v>7.3809969100000004</v>
      </c>
      <c r="W22">
        <v>7.4556730099999999</v>
      </c>
      <c r="X22">
        <f t="shared" si="10"/>
        <v>201.86031259655999</v>
      </c>
      <c r="Y22">
        <f t="shared" si="11"/>
        <v>202.24559056051498</v>
      </c>
    </row>
    <row r="23" spans="1:25" x14ac:dyDescent="0.2">
      <c r="A23">
        <v>104.14938866</v>
      </c>
      <c r="B23">
        <f t="shared" si="12"/>
        <v>2834.0090148272598</v>
      </c>
      <c r="C23">
        <f t="shared" si="1"/>
        <v>2824.1190148272599</v>
      </c>
      <c r="D23">
        <v>10.32181712</v>
      </c>
      <c r="E23">
        <f t="shared" si="13"/>
        <v>280.86696565232</v>
      </c>
      <c r="F23">
        <v>7.7248638500000002</v>
      </c>
      <c r="G23">
        <f t="shared" si="14"/>
        <v>210.20127022234999</v>
      </c>
      <c r="H23">
        <v>7.66644331</v>
      </c>
      <c r="I23">
        <v>7.6634193899999996</v>
      </c>
      <c r="J23">
        <f t="shared" si="4"/>
        <v>208.57044696484999</v>
      </c>
      <c r="K23">
        <f t="shared" si="15"/>
        <v>209.38585859360001</v>
      </c>
      <c r="O23">
        <v>103.75821599</v>
      </c>
      <c r="P23">
        <f t="shared" si="6"/>
        <v>2823.3648153038898</v>
      </c>
      <c r="Q23">
        <f t="shared" si="7"/>
        <v>2813.9988153038898</v>
      </c>
      <c r="R23">
        <v>10.107278170000001</v>
      </c>
      <c r="S23">
        <f t="shared" si="8"/>
        <v>275.02914628386998</v>
      </c>
      <c r="T23">
        <v>7.5005216600000004</v>
      </c>
      <c r="U23">
        <f t="shared" si="9"/>
        <v>204.09669489026001</v>
      </c>
      <c r="V23">
        <v>7.4264785699999996</v>
      </c>
      <c r="W23">
        <v>7.4451604700000003</v>
      </c>
      <c r="X23">
        <f t="shared" si="10"/>
        <v>202.33608495871999</v>
      </c>
      <c r="Y23">
        <f t="shared" si="11"/>
        <v>203.21638992448999</v>
      </c>
    </row>
    <row r="24" spans="1:25" x14ac:dyDescent="0.2">
      <c r="A24">
        <v>104.14831731</v>
      </c>
      <c r="B24">
        <f t="shared" si="12"/>
        <v>2833.9798623224096</v>
      </c>
      <c r="C24">
        <f t="shared" si="1"/>
        <v>2824.0898623224098</v>
      </c>
      <c r="D24">
        <v>10.32107253</v>
      </c>
      <c r="E24">
        <f t="shared" si="13"/>
        <v>280.84670461383001</v>
      </c>
      <c r="F24">
        <v>7.7243232400000004</v>
      </c>
      <c r="G24">
        <f t="shared" si="14"/>
        <v>210.18655968363998</v>
      </c>
      <c r="H24">
        <v>7.6658517000000002</v>
      </c>
      <c r="I24">
        <v>7.6629471999999996</v>
      </c>
      <c r="J24">
        <f t="shared" si="4"/>
        <v>208.55597343394999</v>
      </c>
      <c r="K24">
        <f t="shared" si="15"/>
        <v>209.37126655879499</v>
      </c>
      <c r="O24">
        <v>103.81330353</v>
      </c>
      <c r="P24">
        <f t="shared" si="6"/>
        <v>2824.8638023548297</v>
      </c>
      <c r="Q24">
        <f t="shared" si="7"/>
        <v>2815.4978023548297</v>
      </c>
      <c r="R24">
        <v>10.071653380000001</v>
      </c>
      <c r="S24">
        <f t="shared" si="8"/>
        <v>274.05976012318001</v>
      </c>
      <c r="T24">
        <v>7.4979572399999999</v>
      </c>
      <c r="U24">
        <f t="shared" si="9"/>
        <v>204.02691445763998</v>
      </c>
      <c r="V24">
        <v>7.4081676600000002</v>
      </c>
      <c r="W24">
        <v>7.4328981699999996</v>
      </c>
      <c r="X24">
        <f t="shared" si="10"/>
        <v>201.920121150065</v>
      </c>
      <c r="Y24">
        <f t="shared" si="11"/>
        <v>202.97351780385247</v>
      </c>
    </row>
    <row r="25" spans="1:25" x14ac:dyDescent="0.2">
      <c r="A25">
        <v>104.15639127999999</v>
      </c>
      <c r="B25">
        <f t="shared" si="12"/>
        <v>2834.1995631200798</v>
      </c>
      <c r="C25">
        <f t="shared" si="1"/>
        <v>2824.3095631200799</v>
      </c>
      <c r="D25">
        <v>10.322688299999999</v>
      </c>
      <c r="E25">
        <f t="shared" si="13"/>
        <v>280.89067133129998</v>
      </c>
      <c r="F25">
        <v>7.72448698</v>
      </c>
      <c r="G25">
        <f t="shared" si="14"/>
        <v>210.19101521278</v>
      </c>
      <c r="H25">
        <v>7.6662472800000003</v>
      </c>
      <c r="I25">
        <v>7.6628505699999998</v>
      </c>
      <c r="J25">
        <f t="shared" si="4"/>
        <v>208.56004079817498</v>
      </c>
      <c r="K25">
        <f t="shared" si="15"/>
        <v>209.37552800547749</v>
      </c>
      <c r="O25">
        <v>103.88582707</v>
      </c>
      <c r="P25">
        <f t="shared" si="6"/>
        <v>2826.83724040177</v>
      </c>
      <c r="Q25">
        <f t="shared" si="7"/>
        <v>2817.47124040177</v>
      </c>
      <c r="R25">
        <v>10.047711659999999</v>
      </c>
      <c r="S25">
        <f t="shared" si="8"/>
        <v>273.40828198025997</v>
      </c>
      <c r="T25">
        <v>7.458126</v>
      </c>
      <c r="U25">
        <f t="shared" si="9"/>
        <v>202.94306658599999</v>
      </c>
      <c r="V25">
        <v>7.3894512399999996</v>
      </c>
      <c r="W25">
        <v>7.4033419599999997</v>
      </c>
      <c r="X25">
        <f t="shared" si="10"/>
        <v>201.26334788259996</v>
      </c>
      <c r="Y25">
        <f t="shared" si="11"/>
        <v>202.10320723429999</v>
      </c>
    </row>
    <row r="26" spans="1:25" x14ac:dyDescent="0.2">
      <c r="A26">
        <v>104.14687666</v>
      </c>
      <c r="B26">
        <f t="shared" si="12"/>
        <v>2833.9406607952601</v>
      </c>
      <c r="C26">
        <f t="shared" si="1"/>
        <v>2824.0506607952602</v>
      </c>
      <c r="D26">
        <v>10.320116430000001</v>
      </c>
      <c r="E26">
        <f t="shared" si="13"/>
        <v>280.82068817673002</v>
      </c>
      <c r="F26">
        <v>7.7234322799999999</v>
      </c>
      <c r="G26">
        <f t="shared" si="14"/>
        <v>210.16231577107999</v>
      </c>
      <c r="H26">
        <v>7.6650518300000003</v>
      </c>
      <c r="I26">
        <v>7.6619308000000004</v>
      </c>
      <c r="J26">
        <f t="shared" si="4"/>
        <v>208.53126217246498</v>
      </c>
      <c r="K26">
        <f t="shared" si="15"/>
        <v>209.34678897177247</v>
      </c>
      <c r="O26">
        <v>103.89338624</v>
      </c>
      <c r="P26">
        <f t="shared" si="6"/>
        <v>2827.0429329766398</v>
      </c>
      <c r="Q26">
        <f t="shared" si="7"/>
        <v>2817.6769329766398</v>
      </c>
      <c r="R26">
        <v>10.058319539999999</v>
      </c>
      <c r="S26">
        <f t="shared" si="8"/>
        <v>273.69693300293994</v>
      </c>
      <c r="T26">
        <v>7.4623816400000003</v>
      </c>
      <c r="U26">
        <f t="shared" si="9"/>
        <v>203.05886680603999</v>
      </c>
      <c r="V26">
        <v>7.4024621799999997</v>
      </c>
      <c r="W26">
        <v>7.4026493499999999</v>
      </c>
      <c r="X26">
        <f t="shared" si="10"/>
        <v>201.43094492141498</v>
      </c>
      <c r="Y26">
        <f t="shared" si="11"/>
        <v>202.24490586372747</v>
      </c>
    </row>
    <row r="27" spans="1:25" x14ac:dyDescent="0.2">
      <c r="A27">
        <v>104.14942910000001</v>
      </c>
      <c r="B27">
        <f t="shared" si="12"/>
        <v>2834.0101152400998</v>
      </c>
      <c r="C27">
        <f t="shared" si="1"/>
        <v>2824.1201152400999</v>
      </c>
      <c r="D27">
        <v>10.32133928</v>
      </c>
      <c r="E27">
        <f t="shared" si="13"/>
        <v>280.85396314807997</v>
      </c>
      <c r="F27">
        <v>7.7245117700000003</v>
      </c>
      <c r="G27">
        <f t="shared" si="14"/>
        <v>210.19168977346999</v>
      </c>
      <c r="H27">
        <v>7.6659902600000001</v>
      </c>
      <c r="I27">
        <v>7.6632032299999997</v>
      </c>
      <c r="J27">
        <f t="shared" si="4"/>
        <v>208.56134202819499</v>
      </c>
      <c r="K27">
        <f t="shared" si="15"/>
        <v>209.37651590083249</v>
      </c>
      <c r="O27">
        <v>103.96922633</v>
      </c>
      <c r="P27">
        <f t="shared" si="6"/>
        <v>2829.10661766563</v>
      </c>
      <c r="Q27">
        <f t="shared" si="7"/>
        <v>2819.74061766563</v>
      </c>
      <c r="R27">
        <v>10.137040300000001</v>
      </c>
      <c r="S27">
        <f t="shared" si="8"/>
        <v>275.8390036033</v>
      </c>
      <c r="T27">
        <v>7.5408834300000001</v>
      </c>
      <c r="U27">
        <f t="shared" si="9"/>
        <v>205.19497901372998</v>
      </c>
      <c r="V27">
        <v>7.4810459099999997</v>
      </c>
      <c r="W27">
        <v>7.4811125599999997</v>
      </c>
      <c r="X27">
        <f t="shared" si="10"/>
        <v>203.56764706358496</v>
      </c>
      <c r="Y27">
        <f t="shared" si="11"/>
        <v>204.38131303865748</v>
      </c>
    </row>
    <row r="28" spans="1:25" x14ac:dyDescent="0.2">
      <c r="A28">
        <v>104.14670802000001</v>
      </c>
      <c r="B28">
        <f t="shared" si="12"/>
        <v>2833.9360719322199</v>
      </c>
      <c r="C28">
        <f t="shared" si="1"/>
        <v>2824.04607193222</v>
      </c>
      <c r="D28">
        <v>10.31913627</v>
      </c>
      <c r="E28">
        <f t="shared" si="13"/>
        <v>280.79401704296998</v>
      </c>
      <c r="F28">
        <v>7.7222591300000003</v>
      </c>
      <c r="G28">
        <f t="shared" si="14"/>
        <v>210.13039318642998</v>
      </c>
      <c r="H28">
        <v>7.66384211</v>
      </c>
      <c r="I28">
        <v>7.6608105200000001</v>
      </c>
      <c r="J28">
        <f t="shared" si="4"/>
        <v>208.49956135746498</v>
      </c>
      <c r="K28">
        <f t="shared" si="15"/>
        <v>209.3149772719475</v>
      </c>
      <c r="O28">
        <v>103.98420522000001</v>
      </c>
      <c r="P28">
        <f t="shared" si="6"/>
        <v>2829.51420824142</v>
      </c>
      <c r="Q28">
        <f t="shared" si="7"/>
        <v>2820.14820824142</v>
      </c>
      <c r="R28">
        <v>10.19263159</v>
      </c>
      <c r="S28">
        <f t="shared" si="8"/>
        <v>277.35169819548997</v>
      </c>
      <c r="T28">
        <v>7.5864295999999998</v>
      </c>
      <c r="U28">
        <f t="shared" si="9"/>
        <v>206.43433584559997</v>
      </c>
      <c r="V28">
        <v>7.5265736199999997</v>
      </c>
      <c r="W28">
        <v>7.4966847699999999</v>
      </c>
      <c r="X28">
        <f t="shared" si="10"/>
        <v>204.39894202514498</v>
      </c>
      <c r="Y28">
        <f t="shared" si="11"/>
        <v>205.41663893537248</v>
      </c>
    </row>
    <row r="29" spans="1:25" x14ac:dyDescent="0.2">
      <c r="A29">
        <v>104.14597091</v>
      </c>
      <c r="B29">
        <f t="shared" si="12"/>
        <v>2833.9160144320099</v>
      </c>
      <c r="C29">
        <f t="shared" si="1"/>
        <v>2824.02601443201</v>
      </c>
      <c r="D29">
        <v>10.32161745</v>
      </c>
      <c r="E29">
        <f t="shared" si="13"/>
        <v>280.86153243194997</v>
      </c>
      <c r="F29">
        <v>7.7248475499999998</v>
      </c>
      <c r="G29">
        <f t="shared" si="14"/>
        <v>210.20082668305</v>
      </c>
      <c r="H29">
        <v>7.6664378800000001</v>
      </c>
      <c r="I29">
        <v>7.6633932299999996</v>
      </c>
      <c r="J29">
        <f t="shared" si="4"/>
        <v>208.57001716710499</v>
      </c>
      <c r="K29">
        <f t="shared" si="15"/>
        <v>209.38542192507748</v>
      </c>
      <c r="O29">
        <v>103.92231707000001</v>
      </c>
      <c r="P29">
        <f t="shared" si="6"/>
        <v>2827.83016979177</v>
      </c>
      <c r="Q29">
        <f t="shared" si="7"/>
        <v>2818.46416979177</v>
      </c>
      <c r="R29">
        <v>10.088134</v>
      </c>
      <c r="S29">
        <f>27.211*R29</f>
        <v>274.50821427400001</v>
      </c>
      <c r="T29">
        <v>7.4921113799999999</v>
      </c>
      <c r="U29">
        <f t="shared" si="9"/>
        <v>203.86784276117999</v>
      </c>
      <c r="V29">
        <v>7.4321911299999996</v>
      </c>
      <c r="W29">
        <v>7.4323932700000004</v>
      </c>
      <c r="X29">
        <f t="shared" si="10"/>
        <v>202.24010305419998</v>
      </c>
      <c r="Y29">
        <f t="shared" si="11"/>
        <v>203.05397290768997</v>
      </c>
    </row>
    <row r="30" spans="1:25" x14ac:dyDescent="0.2">
      <c r="A30">
        <v>104.14347523000001</v>
      </c>
      <c r="B30">
        <f t="shared" si="12"/>
        <v>2833.8481044835298</v>
      </c>
      <c r="C30">
        <f t="shared" si="1"/>
        <v>2823.95810448353</v>
      </c>
      <c r="D30">
        <v>10.31631286</v>
      </c>
      <c r="E30">
        <f t="shared" si="13"/>
        <v>280.71718923345998</v>
      </c>
      <c r="F30">
        <v>7.7255262399999998</v>
      </c>
      <c r="G30">
        <f t="shared" si="14"/>
        <v>210.21929451663999</v>
      </c>
      <c r="H30">
        <v>7.66972582</v>
      </c>
      <c r="I30">
        <v>7.6612503299999997</v>
      </c>
      <c r="J30">
        <f t="shared" si="4"/>
        <v>208.58559600882498</v>
      </c>
      <c r="K30">
        <f t="shared" si="15"/>
        <v>209.4024452627325</v>
      </c>
      <c r="O30">
        <v>103.89123389</v>
      </c>
      <c r="P30">
        <f t="shared" si="6"/>
        <v>2826.9843653807898</v>
      </c>
      <c r="Q30">
        <f t="shared" si="7"/>
        <v>2817.6183653807898</v>
      </c>
      <c r="R30">
        <v>10.056856379999999</v>
      </c>
      <c r="S30">
        <f t="shared" si="8"/>
        <v>273.65711895617994</v>
      </c>
      <c r="T30">
        <v>7.4608613400000001</v>
      </c>
      <c r="U30">
        <f t="shared" si="9"/>
        <v>203.01749792274001</v>
      </c>
      <c r="V30">
        <v>7.4010850899999996</v>
      </c>
      <c r="W30">
        <v>7.4009975900000002</v>
      </c>
      <c r="X30">
        <f t="shared" si="10"/>
        <v>201.38973590274</v>
      </c>
      <c r="Y30">
        <f t="shared" si="11"/>
        <v>202.20361691274002</v>
      </c>
    </row>
    <row r="31" spans="1:25" x14ac:dyDescent="0.2">
      <c r="A31">
        <v>104.14793618</v>
      </c>
      <c r="B31">
        <f t="shared" si="12"/>
        <v>2833.9694913939798</v>
      </c>
      <c r="C31">
        <f t="shared" si="1"/>
        <v>2824.0794913939799</v>
      </c>
      <c r="D31">
        <v>10.32086569</v>
      </c>
      <c r="E31">
        <f t="shared" si="13"/>
        <v>280.84107629058997</v>
      </c>
      <c r="F31">
        <v>7.7239522100000002</v>
      </c>
      <c r="G31">
        <f t="shared" si="14"/>
        <v>210.17646358631001</v>
      </c>
      <c r="H31">
        <v>7.6655635599999998</v>
      </c>
      <c r="I31">
        <v>7.6624628899999996</v>
      </c>
      <c r="J31">
        <f t="shared" si="4"/>
        <v>208.54546386547497</v>
      </c>
      <c r="K31">
        <f t="shared" si="15"/>
        <v>209.36096372589247</v>
      </c>
      <c r="O31">
        <v>103.96184907</v>
      </c>
      <c r="P31">
        <f t="shared" si="6"/>
        <v>2828.9058750437698</v>
      </c>
      <c r="Q31">
        <f t="shared" si="7"/>
        <v>2819.5398750437698</v>
      </c>
      <c r="R31">
        <v>10.13006114</v>
      </c>
      <c r="S31">
        <f t="shared" si="8"/>
        <v>275.64909368053998</v>
      </c>
      <c r="T31">
        <v>7.53387356</v>
      </c>
      <c r="U31">
        <f t="shared" si="9"/>
        <v>205.00423344115998</v>
      </c>
      <c r="V31">
        <v>7.4739879599999997</v>
      </c>
      <c r="W31">
        <v>7.4741548599999996</v>
      </c>
      <c r="X31">
        <f t="shared" si="10"/>
        <v>203.37695713750998</v>
      </c>
      <c r="Y31">
        <f t="shared" si="11"/>
        <v>204.19059528933496</v>
      </c>
    </row>
    <row r="32" spans="1:25" x14ac:dyDescent="0.2">
      <c r="A32">
        <v>104.14936975000001</v>
      </c>
      <c r="B32">
        <f t="shared" si="12"/>
        <v>2834.0085002672499</v>
      </c>
      <c r="C32">
        <f t="shared" si="1"/>
        <v>2824.1185002672501</v>
      </c>
      <c r="D32">
        <v>10.321872150000001</v>
      </c>
      <c r="E32">
        <f t="shared" si="13"/>
        <v>280.86846307364999</v>
      </c>
      <c r="F32">
        <v>7.7248732100000002</v>
      </c>
      <c r="G32">
        <f t="shared" si="14"/>
        <v>210.20152491731</v>
      </c>
      <c r="H32">
        <v>7.6664885199999997</v>
      </c>
      <c r="I32">
        <v>7.6633756499999999</v>
      </c>
      <c r="J32">
        <f t="shared" si="4"/>
        <v>208.57046696493501</v>
      </c>
      <c r="K32">
        <f t="shared" si="15"/>
        <v>209.3859959411225</v>
      </c>
      <c r="O32">
        <v>103.95165883999999</v>
      </c>
      <c r="P32">
        <f t="shared" si="6"/>
        <v>2828.6285886952396</v>
      </c>
      <c r="Q32">
        <f t="shared" si="7"/>
        <v>2819.2625886952396</v>
      </c>
      <c r="R32">
        <v>10.120455550000001</v>
      </c>
      <c r="S32">
        <f t="shared" si="8"/>
        <v>275.38771597105</v>
      </c>
      <c r="T32">
        <v>7.5242312499999997</v>
      </c>
      <c r="U32">
        <f t="shared" si="9"/>
        <v>204.74185654374998</v>
      </c>
      <c r="V32">
        <v>7.4645869400000002</v>
      </c>
      <c r="W32">
        <v>7.4642758200000001</v>
      </c>
      <c r="X32">
        <f t="shared" si="10"/>
        <v>203.11464228118001</v>
      </c>
      <c r="Y32">
        <f t="shared" si="11"/>
        <v>203.92824941246499</v>
      </c>
    </row>
    <row r="33" spans="1:25" x14ac:dyDescent="0.2">
      <c r="A33">
        <v>104.15073785</v>
      </c>
      <c r="B33">
        <f t="shared" si="12"/>
        <v>2834.04572763635</v>
      </c>
      <c r="C33">
        <f t="shared" si="1"/>
        <v>2824.1557276363501</v>
      </c>
      <c r="D33">
        <v>10.32193552</v>
      </c>
      <c r="E33">
        <f t="shared" si="13"/>
        <v>280.87018743471998</v>
      </c>
      <c r="F33">
        <v>7.7248473600000001</v>
      </c>
      <c r="G33">
        <f t="shared" si="14"/>
        <v>210.20082151295998</v>
      </c>
      <c r="H33">
        <v>7.6664271800000003</v>
      </c>
      <c r="I33">
        <v>7.6634039100000004</v>
      </c>
      <c r="J33">
        <f t="shared" si="4"/>
        <v>208.57001689499501</v>
      </c>
      <c r="K33">
        <f t="shared" si="15"/>
        <v>209.38541920397751</v>
      </c>
      <c r="O33">
        <v>103.96505786</v>
      </c>
      <c r="P33">
        <f t="shared" si="6"/>
        <v>2828.99318942846</v>
      </c>
      <c r="Q33">
        <f t="shared" si="7"/>
        <v>2819.62718942846</v>
      </c>
      <c r="R33">
        <v>10.1326965</v>
      </c>
      <c r="S33">
        <f t="shared" si="8"/>
        <v>275.72080446149999</v>
      </c>
      <c r="T33">
        <v>7.5365489099999996</v>
      </c>
      <c r="U33">
        <f t="shared" si="9"/>
        <v>205.07703239000998</v>
      </c>
      <c r="V33">
        <v>7.4766465200000001</v>
      </c>
      <c r="W33">
        <v>7.4768395600000002</v>
      </c>
      <c r="X33">
        <f t="shared" si="10"/>
        <v>203.44965486144</v>
      </c>
      <c r="Y33">
        <f t="shared" si="11"/>
        <v>204.26334362572499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94F-4E46-7C4C-B02D-3B4C2FE89D3F}">
  <dimension ref="A1:K33"/>
  <sheetViews>
    <sheetView topLeftCell="I7" workbookViewId="0">
      <selection activeCell="B8" sqref="B8"/>
    </sheetView>
  </sheetViews>
  <sheetFormatPr baseColWidth="10" defaultRowHeight="16" x14ac:dyDescent="0.2"/>
  <sheetData>
    <row r="1" spans="1:11" x14ac:dyDescent="0.2">
      <c r="B1" t="s">
        <v>1</v>
      </c>
      <c r="E1" t="s">
        <v>2</v>
      </c>
      <c r="G1" t="s">
        <v>3</v>
      </c>
      <c r="J1" t="s">
        <v>4</v>
      </c>
      <c r="K1" t="s">
        <v>5</v>
      </c>
    </row>
    <row r="2" spans="1:11" x14ac:dyDescent="0.2">
      <c r="A2" t="s">
        <v>11</v>
      </c>
    </row>
    <row r="3" spans="1:11" x14ac:dyDescent="0.2">
      <c r="A3" t="s">
        <v>12</v>
      </c>
    </row>
    <row r="4" spans="1:11" x14ac:dyDescent="0.2">
      <c r="A4" t="s">
        <v>25</v>
      </c>
    </row>
    <row r="8" spans="1:11" x14ac:dyDescent="0.2">
      <c r="B8" t="s">
        <v>26</v>
      </c>
      <c r="E8" t="s">
        <v>27</v>
      </c>
      <c r="G8" s="1" t="s">
        <v>28</v>
      </c>
      <c r="J8" s="1" t="s">
        <v>29</v>
      </c>
      <c r="K8" t="s">
        <v>30</v>
      </c>
    </row>
    <row r="9" spans="1:11" x14ac:dyDescent="0.2">
      <c r="A9" s="2">
        <v>104.10649696999999</v>
      </c>
      <c r="B9">
        <f>27.211*A9</f>
        <v>2832.8418890506696</v>
      </c>
      <c r="C9">
        <f>B9-9.89</f>
        <v>2822.9518890506697</v>
      </c>
      <c r="D9" s="2">
        <v>10.2768944</v>
      </c>
      <c r="E9">
        <f>27.211*D9</f>
        <v>279.64457351839997</v>
      </c>
      <c r="F9" s="2">
        <v>7.6799693299999996</v>
      </c>
      <c r="G9">
        <f>27.211*F9</f>
        <v>208.97964543862997</v>
      </c>
      <c r="H9" s="2">
        <v>7.6187604599999998</v>
      </c>
      <c r="I9" s="2">
        <v>7.6213801800000001</v>
      </c>
      <c r="J9">
        <f>27.211*((H9+I9)/2)</f>
        <v>207.34973347751998</v>
      </c>
      <c r="K9">
        <f>(G9+J9)/2</f>
        <v>208.16468945807497</v>
      </c>
    </row>
    <row r="10" spans="1:11" x14ac:dyDescent="0.2">
      <c r="A10" s="2">
        <v>104.12039600999999</v>
      </c>
      <c r="B10">
        <f t="shared" ref="B10:B33" si="0">27.211*A10</f>
        <v>2833.2200958281096</v>
      </c>
      <c r="C10">
        <f t="shared" ref="C10:C33" si="1">B10-9.89</f>
        <v>2823.3300958281097</v>
      </c>
      <c r="D10" s="2">
        <v>10.29027965</v>
      </c>
      <c r="E10">
        <f t="shared" ref="E10:E33" si="2">27.211*D10</f>
        <v>280.00879955615</v>
      </c>
      <c r="F10" s="2">
        <v>7.69341176</v>
      </c>
      <c r="G10">
        <f t="shared" ref="G10:G33" si="3">27.211*F10</f>
        <v>209.34542740135998</v>
      </c>
      <c r="H10" s="2">
        <v>7.6322803099999996</v>
      </c>
      <c r="I10" s="2">
        <v>7.6347619299999998</v>
      </c>
      <c r="J10">
        <f t="shared" ref="J10:J33" si="4">27.211*((H10+I10)/2)</f>
        <v>207.71574319631998</v>
      </c>
      <c r="K10">
        <f t="shared" ref="K10:K33" si="5">(G10+J10)/2</f>
        <v>208.53058529883998</v>
      </c>
    </row>
    <row r="11" spans="1:11" x14ac:dyDescent="0.2">
      <c r="A11" s="2">
        <v>104.10066876</v>
      </c>
      <c r="B11">
        <f t="shared" si="0"/>
        <v>2832.6832976283599</v>
      </c>
      <c r="C11">
        <f t="shared" si="1"/>
        <v>2822.7932976283601</v>
      </c>
      <c r="D11" s="2">
        <v>10.270562399999999</v>
      </c>
      <c r="E11">
        <f t="shared" si="2"/>
        <v>279.47227346639994</v>
      </c>
      <c r="F11" s="2">
        <v>7.6737416500000002</v>
      </c>
      <c r="G11">
        <f t="shared" si="3"/>
        <v>208.81018403815</v>
      </c>
      <c r="H11" s="2">
        <v>7.6126680699999998</v>
      </c>
      <c r="I11" s="2">
        <v>7.6150512299999997</v>
      </c>
      <c r="J11">
        <f t="shared" si="4"/>
        <v>207.18073493615</v>
      </c>
      <c r="K11">
        <f t="shared" si="5"/>
        <v>207.99545948715001</v>
      </c>
    </row>
    <row r="12" spans="1:11" x14ac:dyDescent="0.2">
      <c r="A12" s="2">
        <v>104.13050877000001</v>
      </c>
      <c r="B12">
        <f t="shared" si="0"/>
        <v>2833.49527414047</v>
      </c>
      <c r="C12">
        <f t="shared" si="1"/>
        <v>2823.6052741404701</v>
      </c>
      <c r="D12" s="2">
        <v>10.30044777</v>
      </c>
      <c r="E12">
        <f t="shared" si="2"/>
        <v>280.28548426946998</v>
      </c>
      <c r="F12" s="2">
        <v>7.7035687099999999</v>
      </c>
      <c r="G12">
        <f t="shared" si="3"/>
        <v>209.62180816780997</v>
      </c>
      <c r="H12" s="2">
        <v>7.6424580400000002</v>
      </c>
      <c r="I12" s="2">
        <v>7.64490493</v>
      </c>
      <c r="J12">
        <f t="shared" si="4"/>
        <v>207.99221688833498</v>
      </c>
      <c r="K12">
        <f t="shared" si="5"/>
        <v>208.80701252807248</v>
      </c>
    </row>
    <row r="13" spans="1:11" x14ac:dyDescent="0.2">
      <c r="A13" s="2">
        <v>104.14006297</v>
      </c>
      <c r="B13">
        <f t="shared" si="0"/>
        <v>2833.7552534766701</v>
      </c>
      <c r="C13">
        <f t="shared" si="1"/>
        <v>2823.8652534766702</v>
      </c>
      <c r="D13" s="2">
        <v>10.31055175</v>
      </c>
      <c r="E13">
        <f t="shared" si="2"/>
        <v>280.56042366924999</v>
      </c>
      <c r="F13" s="2">
        <v>7.7135991700000002</v>
      </c>
      <c r="G13">
        <f t="shared" si="3"/>
        <v>209.89474701487001</v>
      </c>
      <c r="H13" s="2">
        <v>7.6523666700000001</v>
      </c>
      <c r="I13" s="2">
        <v>7.6550281900000003</v>
      </c>
      <c r="J13">
        <f t="shared" si="4"/>
        <v>208.26476076773</v>
      </c>
      <c r="K13">
        <f t="shared" si="5"/>
        <v>209.07975389130002</v>
      </c>
    </row>
    <row r="14" spans="1:11" x14ac:dyDescent="0.2">
      <c r="A14" s="2">
        <v>104.10740183</v>
      </c>
      <c r="B14">
        <f t="shared" si="0"/>
        <v>2832.86651119613</v>
      </c>
      <c r="C14">
        <f t="shared" si="1"/>
        <v>2822.9765111961301</v>
      </c>
      <c r="D14" s="2">
        <v>10.277279289999999</v>
      </c>
      <c r="E14">
        <f t="shared" si="2"/>
        <v>279.65504676018998</v>
      </c>
      <c r="F14" s="2">
        <v>7.6804514199999998</v>
      </c>
      <c r="G14">
        <f t="shared" si="3"/>
        <v>208.99276358961998</v>
      </c>
      <c r="H14" s="2">
        <v>7.6193658700000002</v>
      </c>
      <c r="I14" s="2">
        <v>7.6217692899999996</v>
      </c>
      <c r="J14">
        <f t="shared" si="4"/>
        <v>207.36326441937999</v>
      </c>
      <c r="K14">
        <f t="shared" si="5"/>
        <v>208.17801400449997</v>
      </c>
    </row>
    <row r="15" spans="1:11" x14ac:dyDescent="0.2">
      <c r="A15" s="2">
        <v>104.12914873</v>
      </c>
      <c r="B15">
        <f t="shared" si="0"/>
        <v>2833.4582660920296</v>
      </c>
      <c r="C15">
        <f t="shared" si="1"/>
        <v>2823.5682660920297</v>
      </c>
      <c r="D15" s="2">
        <v>10.2993319</v>
      </c>
      <c r="E15">
        <f t="shared" si="2"/>
        <v>280.25512033090001</v>
      </c>
      <c r="F15" s="2">
        <v>7.7024202600000002</v>
      </c>
      <c r="G15">
        <f t="shared" si="3"/>
        <v>209.59055769486</v>
      </c>
      <c r="H15" s="2">
        <v>7.6412539700000002</v>
      </c>
      <c r="I15" s="2">
        <v>7.6437989000000002</v>
      </c>
      <c r="J15">
        <f t="shared" si="4"/>
        <v>207.960786822785</v>
      </c>
      <c r="K15">
        <f t="shared" si="5"/>
        <v>208.77567225882251</v>
      </c>
    </row>
    <row r="16" spans="1:11" x14ac:dyDescent="0.2">
      <c r="A16" s="2">
        <v>104.13960322</v>
      </c>
      <c r="B16">
        <f t="shared" si="0"/>
        <v>2833.7427432194199</v>
      </c>
      <c r="C16">
        <f t="shared" si="1"/>
        <v>2823.8527432194201</v>
      </c>
      <c r="D16" s="2">
        <v>10.30972178</v>
      </c>
      <c r="E16">
        <f t="shared" si="2"/>
        <v>280.53783935557999</v>
      </c>
      <c r="F16" s="2">
        <v>7.7128023700000004</v>
      </c>
      <c r="G16">
        <f t="shared" si="3"/>
        <v>209.87306529007</v>
      </c>
      <c r="H16" s="2">
        <v>7.6516101699999997</v>
      </c>
      <c r="I16" s="2">
        <v>7.65419816</v>
      </c>
      <c r="J16">
        <f t="shared" si="4"/>
        <v>208.24317523381498</v>
      </c>
      <c r="K16">
        <f t="shared" si="5"/>
        <v>209.05812026194249</v>
      </c>
    </row>
    <row r="17" spans="1:11" x14ac:dyDescent="0.2">
      <c r="A17" s="2">
        <v>104.09909686</v>
      </c>
      <c r="B17">
        <f t="shared" si="0"/>
        <v>2832.64052465746</v>
      </c>
      <c r="C17">
        <f t="shared" si="1"/>
        <v>2822.7505246574601</v>
      </c>
      <c r="D17" s="2">
        <v>10.268984570000001</v>
      </c>
      <c r="E17">
        <f t="shared" si="2"/>
        <v>279.42933913426998</v>
      </c>
      <c r="F17" s="2">
        <v>7.6721444099999996</v>
      </c>
      <c r="G17">
        <f t="shared" si="3"/>
        <v>208.76672154050999</v>
      </c>
      <c r="H17" s="2">
        <v>7.6110499200000001</v>
      </c>
      <c r="I17" s="2">
        <v>7.6134684899999998</v>
      </c>
      <c r="J17">
        <f t="shared" si="4"/>
        <v>207.13718522725497</v>
      </c>
      <c r="K17">
        <f t="shared" si="5"/>
        <v>207.95195338388248</v>
      </c>
    </row>
    <row r="18" spans="1:11" x14ac:dyDescent="0.2">
      <c r="A18" s="2">
        <v>104.13093297</v>
      </c>
      <c r="B18">
        <f t="shared" si="0"/>
        <v>2833.5068170466698</v>
      </c>
      <c r="C18">
        <f t="shared" si="1"/>
        <v>2823.6168170466699</v>
      </c>
      <c r="D18" s="2">
        <v>10.300615560000001</v>
      </c>
      <c r="E18">
        <f t="shared" si="2"/>
        <v>280.29005000315999</v>
      </c>
      <c r="F18" s="2">
        <v>7.7037733499999996</v>
      </c>
      <c r="G18">
        <f t="shared" si="3"/>
        <v>209.62737662684998</v>
      </c>
      <c r="H18" s="2">
        <v>7.6426567900000002</v>
      </c>
      <c r="I18" s="2">
        <v>7.6451105500000001</v>
      </c>
      <c r="J18">
        <f t="shared" si="4"/>
        <v>207.99771854437</v>
      </c>
      <c r="K18">
        <f t="shared" si="5"/>
        <v>208.81254758560999</v>
      </c>
    </row>
    <row r="19" spans="1:11" x14ac:dyDescent="0.2">
      <c r="A19" s="2">
        <v>104.13091195</v>
      </c>
      <c r="B19">
        <f t="shared" si="0"/>
        <v>2833.5062450714499</v>
      </c>
      <c r="C19">
        <f t="shared" si="1"/>
        <v>2823.6162450714501</v>
      </c>
      <c r="D19" s="2">
        <v>10.30069537</v>
      </c>
      <c r="E19">
        <f t="shared" si="2"/>
        <v>280.29222171306998</v>
      </c>
      <c r="F19" s="2">
        <v>7.7038642900000003</v>
      </c>
      <c r="G19">
        <f t="shared" si="3"/>
        <v>209.62985119518999</v>
      </c>
      <c r="H19" s="2">
        <v>7.6427851100000002</v>
      </c>
      <c r="I19" s="2">
        <v>7.6451763000000001</v>
      </c>
      <c r="J19">
        <f t="shared" si="4"/>
        <v>208.00035896375499</v>
      </c>
      <c r="K19">
        <f t="shared" si="5"/>
        <v>208.81510507947249</v>
      </c>
    </row>
    <row r="20" spans="1:11" x14ac:dyDescent="0.2">
      <c r="A20" s="2">
        <v>104.103831</v>
      </c>
      <c r="B20">
        <f t="shared" si="0"/>
        <v>2832.7693453409997</v>
      </c>
      <c r="C20">
        <f t="shared" si="1"/>
        <v>2822.8793453409999</v>
      </c>
      <c r="D20" s="2">
        <v>10.273951589999999</v>
      </c>
      <c r="E20">
        <f t="shared" si="2"/>
        <v>279.56449671548995</v>
      </c>
      <c r="F20" s="2">
        <v>7.6770695399999997</v>
      </c>
      <c r="G20">
        <f t="shared" si="3"/>
        <v>208.90073925293999</v>
      </c>
      <c r="H20" s="2">
        <v>7.6159035700000004</v>
      </c>
      <c r="I20" s="2">
        <v>7.6184471800000004</v>
      </c>
      <c r="J20">
        <f t="shared" si="4"/>
        <v>207.270959129125</v>
      </c>
      <c r="K20">
        <f t="shared" si="5"/>
        <v>208.08584919103248</v>
      </c>
    </row>
    <row r="21" spans="1:11" x14ac:dyDescent="0.2">
      <c r="A21" s="2">
        <v>104.09621912</v>
      </c>
      <c r="B21">
        <f t="shared" si="0"/>
        <v>2832.5622184743197</v>
      </c>
      <c r="C21">
        <f t="shared" si="1"/>
        <v>2822.6722184743198</v>
      </c>
      <c r="D21" s="2">
        <v>10.266090609999999</v>
      </c>
      <c r="E21">
        <f t="shared" si="2"/>
        <v>279.35059158870996</v>
      </c>
      <c r="F21" s="2">
        <v>7.6692481199999998</v>
      </c>
      <c r="G21">
        <f t="shared" si="3"/>
        <v>208.68791059331997</v>
      </c>
      <c r="H21" s="2">
        <v>7.6081364899999997</v>
      </c>
      <c r="I21" s="2">
        <v>7.61058419</v>
      </c>
      <c r="J21">
        <f t="shared" si="4"/>
        <v>207.05830421173999</v>
      </c>
      <c r="K21">
        <f t="shared" si="5"/>
        <v>207.87310740252997</v>
      </c>
    </row>
    <row r="22" spans="1:11" x14ac:dyDescent="0.2">
      <c r="A22" s="2">
        <v>104.13144800000001</v>
      </c>
      <c r="B22">
        <f t="shared" si="0"/>
        <v>2833.5208315280001</v>
      </c>
      <c r="C22">
        <f t="shared" si="1"/>
        <v>2823.6308315280003</v>
      </c>
      <c r="D22" s="2">
        <v>10.30133812</v>
      </c>
      <c r="E22">
        <f t="shared" si="2"/>
        <v>280.30971158332</v>
      </c>
      <c r="F22" s="2">
        <v>7.7044325699999998</v>
      </c>
      <c r="G22">
        <f t="shared" si="3"/>
        <v>209.64531466226998</v>
      </c>
      <c r="H22" s="2">
        <v>7.64324549</v>
      </c>
      <c r="I22" s="2">
        <v>7.6458215000000003</v>
      </c>
      <c r="J22">
        <f t="shared" si="4"/>
        <v>208.015400932445</v>
      </c>
      <c r="K22">
        <f t="shared" si="5"/>
        <v>208.83035779735749</v>
      </c>
    </row>
    <row r="23" spans="1:11" x14ac:dyDescent="0.2">
      <c r="A23" s="2">
        <v>104.18283624</v>
      </c>
      <c r="B23">
        <f t="shared" si="0"/>
        <v>2834.91915692664</v>
      </c>
      <c r="C23">
        <f t="shared" si="1"/>
        <v>2825.0291569266401</v>
      </c>
      <c r="D23" s="2">
        <v>10.35317635</v>
      </c>
      <c r="E23">
        <f t="shared" si="2"/>
        <v>281.72028165985</v>
      </c>
      <c r="F23" s="2">
        <v>7.7560954400000002</v>
      </c>
      <c r="G23">
        <f t="shared" si="3"/>
        <v>211.05111301783998</v>
      </c>
      <c r="H23" s="2">
        <v>7.6946920499999996</v>
      </c>
      <c r="I23" s="2">
        <v>7.6976353</v>
      </c>
      <c r="J23">
        <f t="shared" si="4"/>
        <v>209.42030976042497</v>
      </c>
      <c r="K23">
        <f t="shared" si="5"/>
        <v>210.23571138913246</v>
      </c>
    </row>
    <row r="24" spans="1:11" x14ac:dyDescent="0.2">
      <c r="A24" s="2">
        <v>104.12820806000001</v>
      </c>
      <c r="B24">
        <f t="shared" si="0"/>
        <v>2833.4326695206601</v>
      </c>
      <c r="C24">
        <f t="shared" si="1"/>
        <v>2823.5426695206602</v>
      </c>
      <c r="D24" s="2">
        <v>10.298500949999999</v>
      </c>
      <c r="E24">
        <f t="shared" si="2"/>
        <v>280.23250935044996</v>
      </c>
      <c r="F24" s="2">
        <v>7.7016117700000004</v>
      </c>
      <c r="G24">
        <f t="shared" si="3"/>
        <v>209.56855787347001</v>
      </c>
      <c r="H24" s="2">
        <v>7.6405104699999997</v>
      </c>
      <c r="I24" s="2">
        <v>7.6429454400000001</v>
      </c>
      <c r="J24">
        <f t="shared" si="4"/>
        <v>207.939059383505</v>
      </c>
      <c r="K24">
        <f t="shared" si="5"/>
        <v>208.75380862848749</v>
      </c>
    </row>
    <row r="25" spans="1:11" x14ac:dyDescent="0.2">
      <c r="A25" s="2">
        <v>104.09475461</v>
      </c>
      <c r="B25">
        <f t="shared" si="0"/>
        <v>2832.5223676927098</v>
      </c>
      <c r="C25">
        <f t="shared" si="1"/>
        <v>2822.63236769271</v>
      </c>
      <c r="D25" s="2">
        <v>10.264965480000001</v>
      </c>
      <c r="E25">
        <f t="shared" si="2"/>
        <v>279.31997567628002</v>
      </c>
      <c r="F25" s="2">
        <v>7.6680678499999999</v>
      </c>
      <c r="G25">
        <f t="shared" si="3"/>
        <v>208.65579426635</v>
      </c>
      <c r="H25" s="2">
        <v>7.6068960800000003</v>
      </c>
      <c r="I25" s="2">
        <v>7.60945041</v>
      </c>
      <c r="J25">
        <f t="shared" si="4"/>
        <v>207.02600216969498</v>
      </c>
      <c r="K25">
        <f t="shared" si="5"/>
        <v>207.84089821802249</v>
      </c>
    </row>
    <row r="26" spans="1:11" x14ac:dyDescent="0.2">
      <c r="A26" s="2">
        <v>104.11923695999999</v>
      </c>
      <c r="B26">
        <f t="shared" si="0"/>
        <v>2833.1885569185597</v>
      </c>
      <c r="C26">
        <f t="shared" si="1"/>
        <v>2823.2985569185598</v>
      </c>
      <c r="D26" s="2">
        <v>10.28934059</v>
      </c>
      <c r="E26">
        <f t="shared" si="2"/>
        <v>279.98324679449001</v>
      </c>
      <c r="F26" s="2">
        <v>7.6924367800000004</v>
      </c>
      <c r="G26">
        <f t="shared" si="3"/>
        <v>209.31889722058</v>
      </c>
      <c r="H26" s="2">
        <v>7.63126412</v>
      </c>
      <c r="I26" s="2">
        <v>7.6338184599999996</v>
      </c>
      <c r="J26">
        <f t="shared" si="4"/>
        <v>207.68908104219</v>
      </c>
      <c r="K26">
        <f t="shared" si="5"/>
        <v>208.503989131385</v>
      </c>
    </row>
    <row r="27" spans="1:11" x14ac:dyDescent="0.2">
      <c r="A27" s="2">
        <v>104.11275134</v>
      </c>
      <c r="B27">
        <f t="shared" si="0"/>
        <v>2833.0120767127401</v>
      </c>
      <c r="C27">
        <f t="shared" si="1"/>
        <v>2823.1220767127402</v>
      </c>
      <c r="D27" s="2">
        <v>10.282482549999999</v>
      </c>
      <c r="E27">
        <f t="shared" si="2"/>
        <v>279.79663266804994</v>
      </c>
      <c r="F27" s="2">
        <v>7.6856515300000003</v>
      </c>
      <c r="G27">
        <f t="shared" si="3"/>
        <v>209.13426378283</v>
      </c>
      <c r="H27" s="2">
        <v>7.6245665799999998</v>
      </c>
      <c r="I27" s="2">
        <v>7.62696679</v>
      </c>
      <c r="J27">
        <f t="shared" si="4"/>
        <v>207.504737265535</v>
      </c>
      <c r="K27">
        <f t="shared" si="5"/>
        <v>208.3195005241825</v>
      </c>
    </row>
    <row r="28" spans="1:11" x14ac:dyDescent="0.2">
      <c r="A28" s="2">
        <v>104.16090311000001</v>
      </c>
      <c r="B28">
        <f t="shared" si="0"/>
        <v>2834.3223345262099</v>
      </c>
      <c r="C28">
        <f t="shared" si="1"/>
        <v>2824.4323345262101</v>
      </c>
      <c r="D28" s="2">
        <v>10.33121635</v>
      </c>
      <c r="E28">
        <f t="shared" si="2"/>
        <v>281.12272809985001</v>
      </c>
      <c r="F28" s="2">
        <v>7.7341582200000003</v>
      </c>
      <c r="G28">
        <f t="shared" si="3"/>
        <v>210.45417932442001</v>
      </c>
      <c r="H28" s="2">
        <v>7.6727234900000001</v>
      </c>
      <c r="I28" s="2">
        <v>7.67571884</v>
      </c>
      <c r="J28">
        <f t="shared" si="4"/>
        <v>208.82323212081499</v>
      </c>
      <c r="K28">
        <f t="shared" si="5"/>
        <v>209.63870572261749</v>
      </c>
    </row>
    <row r="29" spans="1:11" x14ac:dyDescent="0.2">
      <c r="A29" s="2">
        <v>104.11236264</v>
      </c>
      <c r="B29">
        <f t="shared" si="0"/>
        <v>2833.0014997970397</v>
      </c>
      <c r="C29">
        <f t="shared" si="1"/>
        <v>2823.1114997970399</v>
      </c>
      <c r="D29" s="2">
        <v>10.28249372</v>
      </c>
      <c r="E29">
        <f t="shared" si="2"/>
        <v>279.79693661491996</v>
      </c>
      <c r="F29" s="2">
        <v>7.6855869200000004</v>
      </c>
      <c r="G29">
        <f t="shared" si="3"/>
        <v>209.13250568012</v>
      </c>
      <c r="H29" s="2">
        <v>7.6244066999999998</v>
      </c>
      <c r="I29" s="2">
        <v>7.6269741800000004</v>
      </c>
      <c r="J29">
        <f t="shared" si="4"/>
        <v>207.50266256283999</v>
      </c>
      <c r="K29">
        <f t="shared" si="5"/>
        <v>208.31758412148</v>
      </c>
    </row>
    <row r="30" spans="1:11" x14ac:dyDescent="0.2">
      <c r="A30" s="2">
        <v>104.13429282</v>
      </c>
      <c r="B30">
        <f t="shared" si="0"/>
        <v>2833.5982419250199</v>
      </c>
      <c r="C30">
        <f t="shared" si="1"/>
        <v>2823.70824192502</v>
      </c>
      <c r="D30" s="2">
        <v>10.30329951</v>
      </c>
      <c r="E30">
        <f t="shared" si="2"/>
        <v>280.36308296661002</v>
      </c>
      <c r="F30" s="2">
        <v>7.7064844399999997</v>
      </c>
      <c r="G30">
        <f t="shared" si="3"/>
        <v>209.70114809683997</v>
      </c>
      <c r="H30" s="2">
        <v>7.6454270700000002</v>
      </c>
      <c r="I30" s="2">
        <v>7.6477687200000002</v>
      </c>
      <c r="J30">
        <f t="shared" si="4"/>
        <v>208.071575320845</v>
      </c>
      <c r="K30">
        <f t="shared" si="5"/>
        <v>208.88636170884249</v>
      </c>
    </row>
    <row r="31" spans="1:11" x14ac:dyDescent="0.2">
      <c r="A31" s="2">
        <v>104.12309980000001</v>
      </c>
      <c r="B31">
        <f t="shared" si="0"/>
        <v>2833.2936686578</v>
      </c>
      <c r="C31">
        <f t="shared" si="1"/>
        <v>2823.4036686578002</v>
      </c>
      <c r="D31" s="2">
        <v>10.292825179999999</v>
      </c>
      <c r="E31">
        <f t="shared" si="2"/>
        <v>280.07806597297997</v>
      </c>
      <c r="F31" s="2">
        <v>7.6959684599999996</v>
      </c>
      <c r="G31">
        <f t="shared" si="3"/>
        <v>209.41499776505998</v>
      </c>
      <c r="H31" s="2">
        <v>7.6348474800000004</v>
      </c>
      <c r="I31" s="2">
        <v>7.6373090599999998</v>
      </c>
      <c r="J31">
        <f t="shared" si="4"/>
        <v>207.78532580497</v>
      </c>
      <c r="K31">
        <f t="shared" si="5"/>
        <v>208.60016178501499</v>
      </c>
    </row>
    <row r="32" spans="1:11" x14ac:dyDescent="0.2">
      <c r="A32" s="2">
        <v>104.14247097000001</v>
      </c>
      <c r="B32">
        <f t="shared" si="0"/>
        <v>2833.8207775646702</v>
      </c>
      <c r="C32">
        <f t="shared" si="1"/>
        <v>2823.9307775646703</v>
      </c>
      <c r="D32" s="2">
        <v>10.31265694</v>
      </c>
      <c r="E32">
        <f t="shared" si="2"/>
        <v>280.61770799433998</v>
      </c>
      <c r="F32" s="2">
        <v>7.7155781599999997</v>
      </c>
      <c r="G32">
        <f t="shared" si="3"/>
        <v>209.94859731175998</v>
      </c>
      <c r="H32" s="2">
        <v>7.6541346700000004</v>
      </c>
      <c r="I32" s="2">
        <v>7.6571420699999999</v>
      </c>
      <c r="J32">
        <f t="shared" si="4"/>
        <v>208.31757568607</v>
      </c>
      <c r="K32">
        <f t="shared" si="5"/>
        <v>209.13308649891499</v>
      </c>
    </row>
    <row r="33" spans="1:11" x14ac:dyDescent="0.2">
      <c r="A33" s="2">
        <v>104.15663695000001</v>
      </c>
      <c r="B33">
        <f t="shared" si="0"/>
        <v>2834.2062480464501</v>
      </c>
      <c r="C33">
        <f t="shared" si="1"/>
        <v>2824.3162480464503</v>
      </c>
      <c r="D33" s="2">
        <v>10.327320869999999</v>
      </c>
      <c r="E33">
        <f t="shared" si="2"/>
        <v>281.01672819356997</v>
      </c>
      <c r="F33" s="2">
        <v>7.7302908800000001</v>
      </c>
      <c r="G33">
        <f t="shared" si="3"/>
        <v>210.34894513568</v>
      </c>
      <c r="H33" s="2">
        <v>7.6689217100000002</v>
      </c>
      <c r="I33" s="2">
        <v>7.6718118799999999</v>
      </c>
      <c r="J33">
        <f t="shared" si="4"/>
        <v>208.71835085874497</v>
      </c>
      <c r="K33">
        <f t="shared" si="5"/>
        <v>209.53364799721248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C48D-A0C4-C84F-9305-A65577E20AB5}">
  <dimension ref="A1:K33"/>
  <sheetViews>
    <sheetView tabSelected="1" topLeftCell="H7" workbookViewId="0">
      <selection activeCell="N20" sqref="N20"/>
    </sheetView>
  </sheetViews>
  <sheetFormatPr baseColWidth="10" defaultRowHeight="16" x14ac:dyDescent="0.2"/>
  <sheetData>
    <row r="1" spans="1:11" x14ac:dyDescent="0.2">
      <c r="B1" t="s">
        <v>1</v>
      </c>
      <c r="E1" t="s">
        <v>2</v>
      </c>
      <c r="G1" t="s">
        <v>3</v>
      </c>
      <c r="J1" t="s">
        <v>4</v>
      </c>
      <c r="K1" t="s">
        <v>5</v>
      </c>
    </row>
    <row r="2" spans="1:11" x14ac:dyDescent="0.2">
      <c r="A2" t="s">
        <v>11</v>
      </c>
    </row>
    <row r="3" spans="1:11" x14ac:dyDescent="0.2">
      <c r="A3" t="s">
        <v>12</v>
      </c>
    </row>
    <row r="4" spans="1:11" x14ac:dyDescent="0.2">
      <c r="A4" t="s">
        <v>25</v>
      </c>
    </row>
    <row r="8" spans="1:11" x14ac:dyDescent="0.2">
      <c r="B8" t="s">
        <v>31</v>
      </c>
      <c r="E8" t="s">
        <v>32</v>
      </c>
      <c r="G8" s="1" t="s">
        <v>33</v>
      </c>
      <c r="J8" s="1" t="s">
        <v>34</v>
      </c>
      <c r="K8" t="s">
        <v>35</v>
      </c>
    </row>
    <row r="9" spans="1:11" x14ac:dyDescent="0.2">
      <c r="A9" s="3">
        <v>104.09845975</v>
      </c>
      <c r="B9">
        <f>27.211*A9</f>
        <v>2832.6231882572501</v>
      </c>
      <c r="C9">
        <f>B9-9.89</f>
        <v>2822.7331882572503</v>
      </c>
      <c r="D9" s="3">
        <v>10.268476120000001</v>
      </c>
      <c r="E9">
        <f>27.211*D9</f>
        <v>279.41550370132001</v>
      </c>
      <c r="F9" s="3">
        <v>7.6716068000000002</v>
      </c>
      <c r="G9">
        <f>27.211*F9</f>
        <v>208.75209263479999</v>
      </c>
      <c r="H9" s="3">
        <v>7.6104814899999997</v>
      </c>
      <c r="I9" s="3">
        <v>7.6129539700000004</v>
      </c>
      <c r="J9">
        <f>27.211*((H9+I9)/2)</f>
        <v>207.12245115102999</v>
      </c>
      <c r="K9">
        <f>(G9+J9)/2</f>
        <v>207.93727189291499</v>
      </c>
    </row>
    <row r="10" spans="1:11" x14ac:dyDescent="0.2">
      <c r="A10" s="3">
        <v>104.11578787000001</v>
      </c>
      <c r="B10">
        <f t="shared" ref="B10:B33" si="0">27.211*A10</f>
        <v>2833.09470373057</v>
      </c>
      <c r="C10">
        <f t="shared" ref="C10:C33" si="1">B10-9.89</f>
        <v>2823.2047037305701</v>
      </c>
      <c r="D10" s="3">
        <v>10.2855823</v>
      </c>
      <c r="E10">
        <f t="shared" ref="E10:E33" si="2">27.211*D10</f>
        <v>279.88097996529996</v>
      </c>
      <c r="F10" s="3">
        <v>7.68873564</v>
      </c>
      <c r="G10">
        <f t="shared" ref="G10:G33" si="3">27.211*F10</f>
        <v>209.21818550003999</v>
      </c>
      <c r="H10" s="3">
        <v>7.6276375099999996</v>
      </c>
      <c r="I10" s="3">
        <v>7.6300610200000003</v>
      </c>
      <c r="J10">
        <f t="shared" ref="J10:J33" si="4">27.211*((H10+I10)/2)</f>
        <v>207.58861734991498</v>
      </c>
      <c r="K10">
        <f t="shared" ref="K10:K33" si="5">(G10+J10)/2</f>
        <v>208.40340142497749</v>
      </c>
    </row>
    <row r="11" spans="1:11" x14ac:dyDescent="0.2">
      <c r="A11" s="3">
        <v>104.10275751</v>
      </c>
      <c r="B11">
        <f t="shared" si="0"/>
        <v>2832.7401346046099</v>
      </c>
      <c r="C11">
        <f t="shared" si="1"/>
        <v>2822.85013460461</v>
      </c>
      <c r="D11" s="3">
        <v>10.27266509</v>
      </c>
      <c r="E11">
        <f t="shared" si="2"/>
        <v>279.52948976399</v>
      </c>
      <c r="F11" s="3">
        <v>7.6758267</v>
      </c>
      <c r="G11">
        <f t="shared" si="3"/>
        <v>208.86692033369999</v>
      </c>
      <c r="H11" s="3">
        <v>7.6147337899999998</v>
      </c>
      <c r="I11" s="3">
        <v>7.6171500999999999</v>
      </c>
      <c r="J11">
        <f t="shared" si="4"/>
        <v>207.23739626539498</v>
      </c>
      <c r="K11">
        <f t="shared" si="5"/>
        <v>208.0521582995475</v>
      </c>
    </row>
    <row r="12" spans="1:11" x14ac:dyDescent="0.2">
      <c r="A12" s="3">
        <v>104.11890885</v>
      </c>
      <c r="B12">
        <f t="shared" si="0"/>
        <v>2833.1796287173497</v>
      </c>
      <c r="C12">
        <f t="shared" si="1"/>
        <v>2823.2896287173498</v>
      </c>
      <c r="D12" s="3">
        <v>10.288570419999999</v>
      </c>
      <c r="E12">
        <f t="shared" si="2"/>
        <v>279.96228969861994</v>
      </c>
      <c r="F12" s="3">
        <v>7.6917463000000001</v>
      </c>
      <c r="G12">
        <f t="shared" si="3"/>
        <v>209.30010856929999</v>
      </c>
      <c r="H12" s="3">
        <v>7.6307380599999997</v>
      </c>
      <c r="I12" s="3">
        <v>7.6330043400000003</v>
      </c>
      <c r="J12">
        <f t="shared" si="4"/>
        <v>207.67084722319998</v>
      </c>
      <c r="K12">
        <f t="shared" si="5"/>
        <v>208.48547789624999</v>
      </c>
    </row>
    <row r="13" spans="1:11" x14ac:dyDescent="0.2">
      <c r="A13" s="3">
        <v>104.1320612</v>
      </c>
      <c r="B13">
        <f t="shared" si="0"/>
        <v>2833.5375173131997</v>
      </c>
      <c r="C13">
        <f t="shared" si="1"/>
        <v>2823.6475173131998</v>
      </c>
      <c r="D13" s="3">
        <v>10.3022407</v>
      </c>
      <c r="E13">
        <f t="shared" si="2"/>
        <v>280.33427168769998</v>
      </c>
      <c r="F13" s="3">
        <v>7.7053421899999996</v>
      </c>
      <c r="G13">
        <f t="shared" si="3"/>
        <v>209.67006633208999</v>
      </c>
      <c r="H13" s="3">
        <v>7.6442117100000004</v>
      </c>
      <c r="I13" s="3">
        <v>7.64669547</v>
      </c>
      <c r="J13">
        <f t="shared" si="4"/>
        <v>208.04043763749002</v>
      </c>
      <c r="K13">
        <f t="shared" si="5"/>
        <v>208.85525198479002</v>
      </c>
    </row>
    <row r="14" spans="1:11" x14ac:dyDescent="0.2">
      <c r="A14" s="3">
        <v>104.11555442</v>
      </c>
      <c r="B14">
        <f t="shared" si="0"/>
        <v>2833.0883513226199</v>
      </c>
      <c r="C14">
        <f t="shared" si="1"/>
        <v>2823.1983513226201</v>
      </c>
      <c r="D14" s="3">
        <v>10.285200339999999</v>
      </c>
      <c r="E14">
        <f t="shared" si="2"/>
        <v>279.87058645174</v>
      </c>
      <c r="F14" s="3">
        <v>7.6884063899999999</v>
      </c>
      <c r="G14">
        <f t="shared" si="3"/>
        <v>209.20922627828998</v>
      </c>
      <c r="H14" s="3">
        <v>7.6274086499999996</v>
      </c>
      <c r="I14" s="3">
        <v>7.6296567599999996</v>
      </c>
      <c r="J14">
        <f t="shared" si="4"/>
        <v>207.58000343575497</v>
      </c>
      <c r="K14">
        <f t="shared" si="5"/>
        <v>208.39461485702248</v>
      </c>
    </row>
    <row r="15" spans="1:11" x14ac:dyDescent="0.2">
      <c r="A15" s="3">
        <v>104.11167206</v>
      </c>
      <c r="B15">
        <f t="shared" si="0"/>
        <v>2832.9827084246599</v>
      </c>
      <c r="C15">
        <f t="shared" si="1"/>
        <v>2823.09270842466</v>
      </c>
      <c r="D15" s="3">
        <v>10.281434839999999</v>
      </c>
      <c r="E15">
        <f t="shared" si="2"/>
        <v>279.76812343123999</v>
      </c>
      <c r="F15" s="3">
        <v>7.6846073300000004</v>
      </c>
      <c r="G15">
        <f t="shared" si="3"/>
        <v>209.10585005663</v>
      </c>
      <c r="H15" s="3">
        <v>7.6235522199999997</v>
      </c>
      <c r="I15" s="3">
        <v>7.6259013500000004</v>
      </c>
      <c r="J15">
        <f t="shared" si="4"/>
        <v>207.47644054663499</v>
      </c>
      <c r="K15">
        <f t="shared" si="5"/>
        <v>208.2911453016325</v>
      </c>
    </row>
    <row r="16" spans="1:11" x14ac:dyDescent="0.2">
      <c r="A16" s="3">
        <v>104.14061622</v>
      </c>
      <c r="B16">
        <f t="shared" si="0"/>
        <v>2833.7703079624198</v>
      </c>
      <c r="C16">
        <f t="shared" si="1"/>
        <v>2823.8803079624199</v>
      </c>
      <c r="D16" s="3">
        <v>10.31069302</v>
      </c>
      <c r="E16">
        <f t="shared" si="2"/>
        <v>280.56426776721997</v>
      </c>
      <c r="F16" s="3">
        <v>7.7137776499999999</v>
      </c>
      <c r="G16">
        <f t="shared" si="3"/>
        <v>209.89960363415</v>
      </c>
      <c r="H16" s="3">
        <v>7.6525925499999996</v>
      </c>
      <c r="I16" s="3">
        <v>7.6551679200000002</v>
      </c>
      <c r="J16">
        <f t="shared" si="4"/>
        <v>208.26973507458499</v>
      </c>
      <c r="K16">
        <f t="shared" si="5"/>
        <v>209.08466935436749</v>
      </c>
    </row>
    <row r="17" spans="1:11" x14ac:dyDescent="0.2">
      <c r="A17" s="3">
        <v>104.09270531999999</v>
      </c>
      <c r="B17">
        <f t="shared" si="0"/>
        <v>2832.4666044625196</v>
      </c>
      <c r="C17">
        <f t="shared" si="1"/>
        <v>2822.5766044625198</v>
      </c>
      <c r="D17" s="3">
        <v>10.262487589999999</v>
      </c>
      <c r="E17">
        <f t="shared" si="2"/>
        <v>279.25254981148998</v>
      </c>
      <c r="F17" s="3">
        <v>7.6656659100000004</v>
      </c>
      <c r="G17">
        <f t="shared" si="3"/>
        <v>208.59043507701</v>
      </c>
      <c r="H17" s="3">
        <v>7.6045958499999999</v>
      </c>
      <c r="I17" s="3">
        <v>7.6069711099999999</v>
      </c>
      <c r="J17">
        <f t="shared" si="4"/>
        <v>206.96097427427998</v>
      </c>
      <c r="K17">
        <f t="shared" si="5"/>
        <v>207.77570467564499</v>
      </c>
    </row>
    <row r="18" spans="1:11" x14ac:dyDescent="0.2">
      <c r="A18" s="3">
        <v>104.11304686</v>
      </c>
      <c r="B18">
        <f t="shared" si="0"/>
        <v>2833.0201181074599</v>
      </c>
      <c r="C18">
        <f t="shared" si="1"/>
        <v>2823.13011810746</v>
      </c>
      <c r="D18" s="3">
        <v>10.28103726</v>
      </c>
      <c r="E18">
        <f t="shared" si="2"/>
        <v>279.75730488185997</v>
      </c>
      <c r="F18" s="3">
        <v>7.6844419000000004</v>
      </c>
      <c r="G18">
        <f t="shared" si="3"/>
        <v>209.10134854090001</v>
      </c>
      <c r="H18" s="3">
        <v>7.62371014</v>
      </c>
      <c r="I18" s="3">
        <v>7.62546765</v>
      </c>
      <c r="J18">
        <f t="shared" si="4"/>
        <v>207.47268842184499</v>
      </c>
      <c r="K18">
        <f t="shared" si="5"/>
        <v>208.28701848137251</v>
      </c>
    </row>
    <row r="19" spans="1:11" x14ac:dyDescent="0.2">
      <c r="A19" s="3">
        <v>104.09534871</v>
      </c>
      <c r="B19">
        <f t="shared" si="0"/>
        <v>2832.5385337478097</v>
      </c>
      <c r="C19">
        <f t="shared" si="1"/>
        <v>2822.6485337478098</v>
      </c>
      <c r="D19" s="3">
        <v>10.262266650000001</v>
      </c>
      <c r="E19">
        <f t="shared" si="2"/>
        <v>279.24653781314998</v>
      </c>
      <c r="F19" s="3">
        <v>7.6658399199999998</v>
      </c>
      <c r="G19">
        <f t="shared" si="3"/>
        <v>208.59517006311998</v>
      </c>
      <c r="H19" s="3">
        <v>7.6053541200000003</v>
      </c>
      <c r="I19" s="3">
        <v>7.6066509499999997</v>
      </c>
      <c r="J19">
        <f t="shared" si="4"/>
        <v>206.966934979885</v>
      </c>
      <c r="K19">
        <f t="shared" si="5"/>
        <v>207.78105252150249</v>
      </c>
    </row>
    <row r="20" spans="1:11" x14ac:dyDescent="0.2">
      <c r="A20" s="3">
        <v>104.1057515</v>
      </c>
      <c r="B20">
        <f t="shared" si="0"/>
        <v>2832.8216040664997</v>
      </c>
      <c r="C20">
        <f t="shared" si="1"/>
        <v>2822.9316040664999</v>
      </c>
      <c r="D20" s="3">
        <v>10.2757088</v>
      </c>
      <c r="E20">
        <f t="shared" si="2"/>
        <v>279.61231215679999</v>
      </c>
      <c r="F20" s="3">
        <v>7.6788620400000003</v>
      </c>
      <c r="G20">
        <f t="shared" si="3"/>
        <v>208.94951497043999</v>
      </c>
      <c r="H20" s="3">
        <v>7.6177679700000001</v>
      </c>
      <c r="I20" s="3">
        <v>7.6201866799999998</v>
      </c>
      <c r="J20">
        <f t="shared" si="4"/>
        <v>207.31999199057498</v>
      </c>
      <c r="K20">
        <f t="shared" si="5"/>
        <v>208.13475348050747</v>
      </c>
    </row>
    <row r="21" spans="1:11" x14ac:dyDescent="0.2">
      <c r="A21" s="3">
        <v>104.08802417</v>
      </c>
      <c r="B21">
        <f t="shared" si="0"/>
        <v>2832.3392256898696</v>
      </c>
      <c r="C21">
        <f t="shared" si="1"/>
        <v>2822.4492256898698</v>
      </c>
      <c r="D21" s="3">
        <v>10.25754714</v>
      </c>
      <c r="E21">
        <f t="shared" si="2"/>
        <v>279.11811522654</v>
      </c>
      <c r="F21" s="3">
        <v>7.6607664299999998</v>
      </c>
      <c r="G21">
        <f t="shared" si="3"/>
        <v>208.45711532672999</v>
      </c>
      <c r="H21" s="3">
        <v>7.59973337</v>
      </c>
      <c r="I21" s="3">
        <v>7.6020413900000001</v>
      </c>
      <c r="J21">
        <f t="shared" si="4"/>
        <v>206.82774649717999</v>
      </c>
      <c r="K21">
        <f t="shared" si="5"/>
        <v>207.64243091195499</v>
      </c>
    </row>
    <row r="22" spans="1:11" x14ac:dyDescent="0.2">
      <c r="A22" s="3">
        <v>104.11880662</v>
      </c>
      <c r="B22">
        <f t="shared" si="0"/>
        <v>2833.1768469368199</v>
      </c>
      <c r="C22">
        <f t="shared" si="1"/>
        <v>2823.28684693682</v>
      </c>
      <c r="D22" s="3">
        <v>10.288490380000001</v>
      </c>
      <c r="E22">
        <f t="shared" si="2"/>
        <v>279.96011173018002</v>
      </c>
      <c r="F22" s="3">
        <v>7.6916825500000003</v>
      </c>
      <c r="G22">
        <f t="shared" si="3"/>
        <v>209.29837386804999</v>
      </c>
      <c r="H22" s="3">
        <v>7.6306696699999996</v>
      </c>
      <c r="I22" s="3">
        <v>7.6329445800000002</v>
      </c>
      <c r="J22">
        <f t="shared" si="4"/>
        <v>207.669103678375</v>
      </c>
      <c r="K22">
        <f t="shared" si="5"/>
        <v>208.48373877321251</v>
      </c>
    </row>
    <row r="23" spans="1:11" x14ac:dyDescent="0.2">
      <c r="A23" s="3">
        <v>104.17777359</v>
      </c>
      <c r="B23">
        <f t="shared" si="0"/>
        <v>2834.7813971574897</v>
      </c>
      <c r="C23">
        <f t="shared" si="1"/>
        <v>2824.8913971574898</v>
      </c>
      <c r="D23" s="3">
        <v>10.348084679999999</v>
      </c>
      <c r="E23">
        <f t="shared" si="2"/>
        <v>281.58173222747996</v>
      </c>
      <c r="F23" s="3">
        <v>7.7510054500000001</v>
      </c>
      <c r="G23">
        <f t="shared" si="3"/>
        <v>210.91260929994999</v>
      </c>
      <c r="H23" s="3">
        <v>7.6895891299999999</v>
      </c>
      <c r="I23" s="3">
        <v>7.6925534400000002</v>
      </c>
      <c r="J23">
        <f t="shared" si="4"/>
        <v>209.28174073613496</v>
      </c>
      <c r="K23">
        <f t="shared" si="5"/>
        <v>210.09717501804249</v>
      </c>
    </row>
    <row r="24" spans="1:11" x14ac:dyDescent="0.2">
      <c r="A24" s="3">
        <v>104.12043764000001</v>
      </c>
      <c r="B24">
        <f t="shared" si="0"/>
        <v>2833.2212286220401</v>
      </c>
      <c r="C24">
        <f t="shared" si="1"/>
        <v>2823.3312286220403</v>
      </c>
      <c r="D24" s="3">
        <v>10.29000716</v>
      </c>
      <c r="E24">
        <f t="shared" si="2"/>
        <v>280.00138483076</v>
      </c>
      <c r="F24" s="3">
        <v>7.6932048699999998</v>
      </c>
      <c r="G24">
        <f t="shared" si="3"/>
        <v>209.33979771756998</v>
      </c>
      <c r="H24" s="3">
        <v>7.6322260200000001</v>
      </c>
      <c r="I24" s="3">
        <v>7.6344399799999998</v>
      </c>
      <c r="J24">
        <f t="shared" si="4"/>
        <v>207.710624263</v>
      </c>
      <c r="K24">
        <f t="shared" si="5"/>
        <v>208.52521099028499</v>
      </c>
    </row>
    <row r="25" spans="1:11" x14ac:dyDescent="0.2">
      <c r="A25" s="3">
        <v>104.10337298</v>
      </c>
      <c r="B25">
        <f t="shared" si="0"/>
        <v>2832.7568821587797</v>
      </c>
      <c r="C25">
        <f t="shared" si="1"/>
        <v>2822.8668821587798</v>
      </c>
      <c r="D25" s="3">
        <v>10.273563790000001</v>
      </c>
      <c r="E25">
        <f t="shared" si="2"/>
        <v>279.55394428968998</v>
      </c>
      <c r="F25" s="3">
        <v>7.6766596299999996</v>
      </c>
      <c r="G25">
        <f t="shared" si="3"/>
        <v>208.88958519192997</v>
      </c>
      <c r="H25" s="3">
        <v>7.6154744699999997</v>
      </c>
      <c r="I25" s="3">
        <v>7.6180513799999998</v>
      </c>
      <c r="J25">
        <f t="shared" si="4"/>
        <v>207.25973595217499</v>
      </c>
      <c r="K25">
        <f t="shared" si="5"/>
        <v>208.07466057205249</v>
      </c>
    </row>
    <row r="26" spans="1:11" x14ac:dyDescent="0.2">
      <c r="A26" s="3">
        <v>104.11052881000001</v>
      </c>
      <c r="B26">
        <f t="shared" si="0"/>
        <v>2832.9515994489102</v>
      </c>
      <c r="C26">
        <f t="shared" si="1"/>
        <v>2823.0615994489103</v>
      </c>
      <c r="D26" s="3">
        <v>10.28058366</v>
      </c>
      <c r="E26">
        <f t="shared" si="2"/>
        <v>279.74496197226</v>
      </c>
      <c r="F26" s="3">
        <v>7.6837065500000001</v>
      </c>
      <c r="G26">
        <f t="shared" si="3"/>
        <v>209.08133893204999</v>
      </c>
      <c r="H26" s="3">
        <v>7.6225681600000001</v>
      </c>
      <c r="I26" s="3">
        <v>7.6250637299999999</v>
      </c>
      <c r="J26">
        <f t="shared" si="4"/>
        <v>207.451655679395</v>
      </c>
      <c r="K26">
        <f t="shared" si="5"/>
        <v>208.26649730572251</v>
      </c>
    </row>
    <row r="27" spans="1:11" x14ac:dyDescent="0.2">
      <c r="A27" s="3">
        <v>104.1118082</v>
      </c>
      <c r="B27">
        <f t="shared" si="0"/>
        <v>2832.9864129302</v>
      </c>
      <c r="C27">
        <f t="shared" si="1"/>
        <v>2823.0964129302001</v>
      </c>
      <c r="D27" s="3">
        <v>10.281266970000001</v>
      </c>
      <c r="E27">
        <f t="shared" si="2"/>
        <v>279.76355552067002</v>
      </c>
      <c r="F27" s="3">
        <v>7.6844738899999996</v>
      </c>
      <c r="G27">
        <f t="shared" si="3"/>
        <v>209.10221902078999</v>
      </c>
      <c r="H27" s="3">
        <v>7.6234780300000002</v>
      </c>
      <c r="I27" s="3">
        <v>7.6257203100000002</v>
      </c>
      <c r="J27">
        <f t="shared" si="4"/>
        <v>207.47296801486999</v>
      </c>
      <c r="K27">
        <f t="shared" si="5"/>
        <v>208.28759351782998</v>
      </c>
    </row>
    <row r="28" spans="1:11" x14ac:dyDescent="0.2">
      <c r="A28" s="3">
        <v>104.16091382</v>
      </c>
      <c r="B28">
        <f t="shared" si="0"/>
        <v>2834.3226259560201</v>
      </c>
      <c r="C28">
        <f t="shared" si="1"/>
        <v>2824.4326259560203</v>
      </c>
      <c r="D28" s="3">
        <v>10.33153169</v>
      </c>
      <c r="E28">
        <f t="shared" si="2"/>
        <v>281.13130881658998</v>
      </c>
      <c r="F28" s="3">
        <v>7.7344601900000001</v>
      </c>
      <c r="G28">
        <f t="shared" si="3"/>
        <v>210.46239623008998</v>
      </c>
      <c r="H28" s="3">
        <v>7.6730663000000003</v>
      </c>
      <c r="I28" s="3">
        <v>7.6759959100000001</v>
      </c>
      <c r="J28">
        <f t="shared" si="4"/>
        <v>208.83166589815499</v>
      </c>
      <c r="K28">
        <f t="shared" si="5"/>
        <v>209.64703106412247</v>
      </c>
    </row>
    <row r="29" spans="1:11" x14ac:dyDescent="0.2">
      <c r="A29" s="3">
        <v>104.1053587</v>
      </c>
      <c r="B29">
        <f t="shared" si="0"/>
        <v>2832.8109155856996</v>
      </c>
      <c r="C29">
        <f t="shared" si="1"/>
        <v>2822.9209155856997</v>
      </c>
      <c r="D29" s="3">
        <v>10.27510713</v>
      </c>
      <c r="E29">
        <f t="shared" si="2"/>
        <v>279.59594011442999</v>
      </c>
      <c r="F29" s="3">
        <v>7.6782586400000001</v>
      </c>
      <c r="G29">
        <f t="shared" si="3"/>
        <v>208.93309585303999</v>
      </c>
      <c r="H29" s="3">
        <v>7.6171560500000002</v>
      </c>
      <c r="I29" s="3">
        <v>7.6195860499999997</v>
      </c>
      <c r="J29">
        <f t="shared" si="4"/>
        <v>207.30349464155</v>
      </c>
      <c r="K29">
        <f t="shared" si="5"/>
        <v>208.11829524729501</v>
      </c>
    </row>
    <row r="30" spans="1:11" x14ac:dyDescent="0.2">
      <c r="A30" s="3">
        <v>104.17077315</v>
      </c>
      <c r="B30">
        <f t="shared" si="0"/>
        <v>2834.5909081846498</v>
      </c>
      <c r="C30">
        <f t="shared" si="1"/>
        <v>2824.70090818465</v>
      </c>
      <c r="D30" s="3">
        <v>10.3412525</v>
      </c>
      <c r="E30">
        <f t="shared" si="2"/>
        <v>281.39582177749998</v>
      </c>
      <c r="F30" s="3">
        <v>7.7441914699999996</v>
      </c>
      <c r="G30">
        <f t="shared" si="3"/>
        <v>210.72719409016997</v>
      </c>
      <c r="H30" s="3">
        <v>7.6827975000000004</v>
      </c>
      <c r="I30" s="3">
        <v>7.6857257600000004</v>
      </c>
      <c r="J30">
        <f t="shared" si="4"/>
        <v>209.09644321393</v>
      </c>
      <c r="K30">
        <f t="shared" si="5"/>
        <v>209.91181865204999</v>
      </c>
    </row>
    <row r="31" spans="1:11" x14ac:dyDescent="0.2">
      <c r="A31" s="3">
        <v>104.11538284</v>
      </c>
      <c r="B31">
        <f t="shared" si="0"/>
        <v>2833.0836824592398</v>
      </c>
      <c r="C31">
        <f t="shared" si="1"/>
        <v>2823.1936824592399</v>
      </c>
      <c r="D31" s="3">
        <v>10.28479102</v>
      </c>
      <c r="E31">
        <f t="shared" si="2"/>
        <v>279.85944844521998</v>
      </c>
      <c r="F31" s="3">
        <v>7.6879929799999998</v>
      </c>
      <c r="G31">
        <f t="shared" si="3"/>
        <v>209.19797697877999</v>
      </c>
      <c r="H31" s="3">
        <v>7.6269551</v>
      </c>
      <c r="I31" s="3">
        <v>7.6292699500000003</v>
      </c>
      <c r="J31">
        <f t="shared" si="4"/>
        <v>207.56856991777499</v>
      </c>
      <c r="K31">
        <f t="shared" si="5"/>
        <v>208.38327344827749</v>
      </c>
    </row>
    <row r="32" spans="1:11" x14ac:dyDescent="0.2">
      <c r="A32" s="3">
        <v>104.15239905</v>
      </c>
      <c r="B32">
        <f t="shared" si="0"/>
        <v>2834.0909305495497</v>
      </c>
      <c r="C32">
        <f t="shared" si="1"/>
        <v>2824.2009305495499</v>
      </c>
      <c r="D32" s="3">
        <v>10.32261156</v>
      </c>
      <c r="E32">
        <f t="shared" si="2"/>
        <v>280.88858315916002</v>
      </c>
      <c r="F32" s="3">
        <v>7.7255046700000003</v>
      </c>
      <c r="G32">
        <f t="shared" si="3"/>
        <v>210.21870757536999</v>
      </c>
      <c r="H32" s="3">
        <v>7.6640784100000001</v>
      </c>
      <c r="I32" s="3">
        <v>7.6670572899999998</v>
      </c>
      <c r="J32">
        <f t="shared" si="4"/>
        <v>208.58776676635</v>
      </c>
      <c r="K32">
        <f t="shared" si="5"/>
        <v>209.40323717086</v>
      </c>
    </row>
    <row r="33" spans="1:11" x14ac:dyDescent="0.2">
      <c r="A33" s="3">
        <v>104.16228282</v>
      </c>
      <c r="B33">
        <f t="shared" si="0"/>
        <v>2834.3598778150199</v>
      </c>
      <c r="C33">
        <f t="shared" si="1"/>
        <v>2824.46987781502</v>
      </c>
      <c r="D33" s="3">
        <v>10.33306707</v>
      </c>
      <c r="E33">
        <f t="shared" si="2"/>
        <v>281.17308804176997</v>
      </c>
      <c r="F33" s="3">
        <v>7.7360182699999998</v>
      </c>
      <c r="G33">
        <f t="shared" si="3"/>
        <v>210.50479314496999</v>
      </c>
      <c r="H33" s="3">
        <v>7.6746342700000003</v>
      </c>
      <c r="I33" s="3">
        <v>7.6775504300000001</v>
      </c>
      <c r="J33">
        <f t="shared" si="4"/>
        <v>208.87414893585</v>
      </c>
      <c r="K33">
        <f t="shared" si="5"/>
        <v>209.68947104041001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HCl_Cl_longrange_h2om</vt:lpstr>
      <vt:lpstr>HCl_Cl-_on_ice_X2cmmf+gaunt</vt:lpstr>
      <vt:lpstr>opt_hcl</vt:lpstr>
      <vt:lpstr>opt_hcl_fowat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2021-05-27T19:38:02Z</dcterms:modified>
</cp:coreProperties>
</file>