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Sites/cryptogram/"/>
    </mc:Choice>
  </mc:AlternateContent>
  <xr:revisionPtr revIDLastSave="0" documentId="13_ncr:1_{B34C4088-1234-D84B-9661-35F81DA88D52}" xr6:coauthVersionLast="45" xr6:coauthVersionMax="45" xr10:uidLastSave="{00000000-0000-0000-0000-000000000000}"/>
  <bookViews>
    <workbookView xWindow="2780" yWindow="1540" windowWidth="28040" windowHeight="17440" activeTab="1" xr2:uid="{40837293-E562-E542-AFC1-A250E4AA093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G15" i="2"/>
  <c r="E16" i="2"/>
  <c r="S11" i="1"/>
  <c r="R11" i="1"/>
  <c r="Q11" i="1"/>
  <c r="S10" i="1"/>
  <c r="R10" i="1"/>
  <c r="Q10" i="1"/>
  <c r="R3" i="1"/>
  <c r="S3" i="1"/>
  <c r="R4" i="1"/>
  <c r="S4" i="1"/>
  <c r="R5" i="1"/>
  <c r="S5" i="1"/>
  <c r="Q4" i="1"/>
  <c r="Q5" i="1"/>
  <c r="Q3" i="1"/>
  <c r="J32" i="1"/>
  <c r="I32" i="1"/>
  <c r="H32" i="1"/>
  <c r="J31" i="1"/>
  <c r="I31" i="1"/>
  <c r="H31" i="1"/>
  <c r="J30" i="1"/>
  <c r="I30" i="1"/>
  <c r="H30" i="1"/>
  <c r="J23" i="1"/>
  <c r="I23" i="1"/>
  <c r="H23" i="1"/>
  <c r="J22" i="1"/>
  <c r="I22" i="1"/>
  <c r="H22" i="1"/>
  <c r="J13" i="1"/>
  <c r="I13" i="1"/>
  <c r="H13" i="1"/>
  <c r="J12" i="1"/>
  <c r="I12" i="1"/>
  <c r="H12" i="1"/>
  <c r="J11" i="1"/>
  <c r="I11" i="1"/>
  <c r="H11" i="1"/>
  <c r="J10" i="1"/>
  <c r="I10" i="1"/>
  <c r="H10" i="1"/>
  <c r="I3" i="1"/>
  <c r="J3" i="1"/>
  <c r="I4" i="1"/>
  <c r="J4" i="1"/>
  <c r="I5" i="1"/>
  <c r="J5" i="1"/>
  <c r="I6" i="1"/>
  <c r="J6" i="1"/>
  <c r="H4" i="1"/>
  <c r="H5" i="1"/>
  <c r="H6" i="1"/>
  <c r="H3" i="1"/>
</calcChain>
</file>

<file path=xl/sharedStrings.xml><?xml version="1.0" encoding="utf-8"?>
<sst xmlns="http://schemas.openxmlformats.org/spreadsheetml/2006/main" count="87" uniqueCount="38">
  <si>
    <t>num words</t>
  </si>
  <si>
    <t>time</t>
  </si>
  <si>
    <t># guesses</t>
  </si>
  <si>
    <t># nodes</t>
  </si>
  <si>
    <t># words</t>
  </si>
  <si>
    <t>phrase: b am tmy ype ym avtlg jgyygp ykvt vtemtg ghug b mthe ype ym avtlg jgyygp ykvt deughc</t>
  </si>
  <si>
    <t>phrase: b gnbfy dc lpfqbmcj gpp htln gnc rppm vtly pk gnc cxjvs zbjm xfm fpg cfptrn gnc zxm vtly pk gnc cxjvs dpjh</t>
  </si>
  <si>
    <t>t / guess</t>
  </si>
  <si>
    <t>t / node</t>
  </si>
  <si>
    <t>t / word</t>
  </si>
  <si>
    <t>phrase: ngeeaer mhn ilb onbcaxbeps ac chtbilaer vadb insaer ih ciuex go ae u lutthpd</t>
  </si>
  <si>
    <t>n/a - missing word: 'hammock' at n=27000</t>
  </si>
  <si>
    <t>phrase: my m klro voof lvco bn goo ylabkoa bklf nbkoag mb tlg voxlzgo m gbnnp nf bko gknzcpoag ny jmlfbg</t>
  </si>
  <si>
    <t>n/a - missing word: 'farther' at n=19,789</t>
  </si>
  <si>
    <t>Dictionary changes</t>
  </si>
  <si>
    <t>phrase</t>
  </si>
  <si>
    <t>Phrase</t>
  </si>
  <si>
    <t>b gnbfy dc lpfqbmcj gpp htln gnc rppm vtly pk gnc cxjvs zbjm xfm fpg cfptrn gnc zxm vtly pk gnc cxjvs dpjh</t>
  </si>
  <si>
    <t>words</t>
  </si>
  <si>
    <t>logs</t>
  </si>
  <si>
    <t>while_word</t>
  </si>
  <si>
    <t>while_node</t>
  </si>
  <si>
    <t>replace</t>
  </si>
  <si>
    <t>update</t>
  </si>
  <si>
    <t>match</t>
  </si>
  <si>
    <t>13 x faster than match</t>
  </si>
  <si>
    <t>Can 10x speed if get this to same time as replace</t>
  </si>
  <si>
    <t>Does match for each word in the phrase</t>
  </si>
  <si>
    <t>All the time in one loop is spent doing update</t>
  </si>
  <si>
    <t>total</t>
  </si>
  <si>
    <t>guessses</t>
  </si>
  <si>
    <t>node guess</t>
  </si>
  <si>
    <t>word guess</t>
  </si>
  <si>
    <t xml:space="preserve">Depends on # of guesses it has to do </t>
  </si>
  <si>
    <t>To reduce time</t>
  </si>
  <si>
    <t>Reduce time to do match</t>
  </si>
  <si>
    <t>Reduce # of guesses -&gt; better logic for making guesses</t>
  </si>
  <si>
    <t>Change guess order after each node guess so that next node is the one with the least current # of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</si>
</sst>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9" fontId="0" fillId="0" borderId="0" xfId="0" applyNumberFormat="1"/>
    <xf numFmtId="1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19F2-792F-8D45-A0AB-92A4EA5E6C6C}">
  <dimension ref="A1:X33"/>
  <sheetViews>
    <sheetView workbookViewId="0">
      <selection activeCell="C2" sqref="C2"/>
    </sheetView>
  </sheetViews>
  <sheetFormatPr baseColWidth="10" defaultRowHeight="16" x14ac:dyDescent="0.2"/>
  <sheetData>
    <row r="1" spans="1:24" x14ac:dyDescent="0.2">
      <c r="C1" t="s">
        <v>6</v>
      </c>
      <c r="L1" t="s">
        <v>14</v>
      </c>
    </row>
    <row r="2" spans="1:24" x14ac:dyDescent="0.2">
      <c r="A2" s="1" t="s">
        <v>15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7</v>
      </c>
      <c r="I2" s="1" t="s">
        <v>8</v>
      </c>
      <c r="J2" s="1" t="s">
        <v>9</v>
      </c>
      <c r="L2" s="1" t="s">
        <v>1</v>
      </c>
      <c r="M2" s="1" t="s">
        <v>2</v>
      </c>
      <c r="N2" s="1" t="s">
        <v>3</v>
      </c>
      <c r="O2" s="1" t="s">
        <v>4</v>
      </c>
      <c r="Q2" s="1" t="s">
        <v>7</v>
      </c>
      <c r="R2" s="1" t="s">
        <v>8</v>
      </c>
      <c r="S2" s="1" t="s">
        <v>9</v>
      </c>
    </row>
    <row r="3" spans="1:24" x14ac:dyDescent="0.2">
      <c r="B3">
        <v>5000</v>
      </c>
      <c r="C3">
        <v>0.329734086990356</v>
      </c>
      <c r="D3">
        <v>18</v>
      </c>
      <c r="E3">
        <v>11</v>
      </c>
      <c r="F3">
        <v>7</v>
      </c>
      <c r="H3" s="2">
        <f>$C3/D3</f>
        <v>1.8318560388353111E-2</v>
      </c>
      <c r="I3" s="2">
        <f t="shared" ref="I3:J6" si="0">$C3/E3</f>
        <v>2.9975826090032364E-2</v>
      </c>
      <c r="J3" s="2">
        <f t="shared" si="0"/>
        <v>4.7104869570050854E-2</v>
      </c>
      <c r="L3">
        <v>0.976299047470092</v>
      </c>
      <c r="M3">
        <v>68</v>
      </c>
      <c r="N3">
        <v>16</v>
      </c>
      <c r="O3">
        <v>52</v>
      </c>
      <c r="Q3" s="2">
        <f>$L3/M3</f>
        <v>1.4357338933383706E-2</v>
      </c>
      <c r="R3" s="2">
        <f t="shared" ref="R3:S5" si="1">$L3/N3</f>
        <v>6.101869046688075E-2</v>
      </c>
      <c r="S3" s="2">
        <f t="shared" si="1"/>
        <v>1.8774981682117154E-2</v>
      </c>
    </row>
    <row r="4" spans="1:24" x14ac:dyDescent="0.2">
      <c r="B4">
        <v>10000</v>
      </c>
      <c r="C4">
        <v>2.2102341651916499</v>
      </c>
      <c r="D4">
        <v>126</v>
      </c>
      <c r="E4">
        <v>18</v>
      </c>
      <c r="F4">
        <v>108</v>
      </c>
      <c r="H4" s="2">
        <f t="shared" ref="H4:H6" si="2">$C4/D4</f>
        <v>1.7541540993584525E-2</v>
      </c>
      <c r="I4" s="2">
        <f t="shared" si="0"/>
        <v>0.12279078695509166</v>
      </c>
      <c r="J4" s="2">
        <f t="shared" si="0"/>
        <v>2.0465131159181943E-2</v>
      </c>
      <c r="L4">
        <v>6.5352029800415004</v>
      </c>
      <c r="M4">
        <v>266</v>
      </c>
      <c r="N4">
        <v>29</v>
      </c>
      <c r="O4">
        <v>237</v>
      </c>
      <c r="Q4" s="2">
        <f t="shared" ref="Q4:Q5" si="3">$L4/M4</f>
        <v>2.4568432255795115E-2</v>
      </c>
      <c r="R4" s="2">
        <f t="shared" si="1"/>
        <v>0.22535182689798278</v>
      </c>
      <c r="S4" s="2">
        <f t="shared" si="1"/>
        <v>2.7574696118318566E-2</v>
      </c>
    </row>
    <row r="5" spans="1:24" x14ac:dyDescent="0.2">
      <c r="B5">
        <v>15000</v>
      </c>
      <c r="C5">
        <v>4.4486219882964999</v>
      </c>
      <c r="D5">
        <v>178</v>
      </c>
      <c r="E5">
        <v>24</v>
      </c>
      <c r="F5">
        <v>154</v>
      </c>
      <c r="H5" s="2">
        <f t="shared" si="2"/>
        <v>2.4992258361216293E-2</v>
      </c>
      <c r="I5" s="2">
        <f t="shared" si="0"/>
        <v>0.18535924951235416</v>
      </c>
      <c r="J5" s="2">
        <f t="shared" si="0"/>
        <v>2.888715576815909E-2</v>
      </c>
      <c r="L5">
        <v>54.559358835220301</v>
      </c>
      <c r="M5">
        <v>1731</v>
      </c>
      <c r="N5">
        <v>107</v>
      </c>
      <c r="O5">
        <v>1624</v>
      </c>
      <c r="Q5" s="2">
        <f t="shared" si="3"/>
        <v>3.1518982573784111E-2</v>
      </c>
      <c r="R5" s="2">
        <f t="shared" si="1"/>
        <v>0.50990054986187194</v>
      </c>
      <c r="S5" s="2">
        <f t="shared" si="1"/>
        <v>3.3595664307401664E-2</v>
      </c>
      <c r="U5">
        <v>34.077603816985999</v>
      </c>
      <c r="V5">
        <v>1117</v>
      </c>
      <c r="W5">
        <v>76</v>
      </c>
      <c r="X5">
        <v>1041</v>
      </c>
    </row>
    <row r="6" spans="1:24" x14ac:dyDescent="0.2">
      <c r="B6">
        <v>20000</v>
      </c>
      <c r="C6">
        <v>16.116279125213602</v>
      </c>
      <c r="D6">
        <v>483</v>
      </c>
      <c r="E6">
        <v>38</v>
      </c>
      <c r="F6">
        <v>445</v>
      </c>
      <c r="H6" s="2">
        <f t="shared" si="2"/>
        <v>3.3367037526322155E-2</v>
      </c>
      <c r="I6" s="2">
        <f t="shared" si="0"/>
        <v>0.42411260855825267</v>
      </c>
      <c r="J6" s="2">
        <f t="shared" si="0"/>
        <v>3.621635758474967E-2</v>
      </c>
    </row>
    <row r="8" spans="1:24" x14ac:dyDescent="0.2">
      <c r="C8" t="s">
        <v>5</v>
      </c>
    </row>
    <row r="9" spans="1:24" x14ac:dyDescent="0.2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H9" s="1" t="s">
        <v>7</v>
      </c>
      <c r="I9" s="1" t="s">
        <v>8</v>
      </c>
      <c r="J9" s="1" t="s">
        <v>9</v>
      </c>
      <c r="L9" s="1" t="s">
        <v>1</v>
      </c>
      <c r="M9" s="1" t="s">
        <v>2</v>
      </c>
      <c r="N9" s="1" t="s">
        <v>3</v>
      </c>
      <c r="O9" s="1" t="s">
        <v>4</v>
      </c>
      <c r="Q9" s="1" t="s">
        <v>7</v>
      </c>
      <c r="R9" s="1" t="s">
        <v>8</v>
      </c>
      <c r="S9" s="1" t="s">
        <v>9</v>
      </c>
    </row>
    <row r="10" spans="1:24" x14ac:dyDescent="0.2">
      <c r="B10">
        <v>5000</v>
      </c>
      <c r="C10">
        <v>0.13117599487304599</v>
      </c>
      <c r="D10">
        <v>7</v>
      </c>
      <c r="E10">
        <v>5</v>
      </c>
      <c r="F10">
        <v>2</v>
      </c>
      <c r="H10" s="2">
        <f>$C10/D10</f>
        <v>1.8739427839006569E-2</v>
      </c>
      <c r="I10" s="2">
        <f t="shared" ref="I10:I13" si="4">$C10/E10</f>
        <v>2.6235198974609197E-2</v>
      </c>
      <c r="J10" s="2">
        <f t="shared" ref="J10:J13" si="5">$C10/F10</f>
        <v>6.5587997436522993E-2</v>
      </c>
      <c r="L10">
        <v>0.40227508544921797</v>
      </c>
      <c r="M10">
        <v>20</v>
      </c>
      <c r="N10">
        <v>7</v>
      </c>
      <c r="O10">
        <v>13</v>
      </c>
      <c r="Q10" s="2">
        <f t="shared" ref="Q10:Q11" si="6">$L10/M10</f>
        <v>2.0113754272460899E-2</v>
      </c>
      <c r="R10" s="2">
        <f t="shared" ref="R10:R11" si="7">$L10/N10</f>
        <v>5.7467869349888283E-2</v>
      </c>
      <c r="S10" s="2">
        <f t="shared" ref="S10:S11" si="8">$L10/O10</f>
        <v>3.0944237342247535E-2</v>
      </c>
    </row>
    <row r="11" spans="1:24" x14ac:dyDescent="0.2">
      <c r="B11">
        <v>10000</v>
      </c>
      <c r="C11">
        <v>0.19767999649047799</v>
      </c>
      <c r="D11">
        <v>7</v>
      </c>
      <c r="E11">
        <v>5</v>
      </c>
      <c r="F11">
        <v>2</v>
      </c>
      <c r="H11" s="2">
        <f t="shared" ref="H11:H13" si="9">$C11/D11</f>
        <v>2.8239999498639711E-2</v>
      </c>
      <c r="I11" s="2">
        <f t="shared" si="4"/>
        <v>3.9535999298095599E-2</v>
      </c>
      <c r="J11" s="2">
        <f t="shared" si="5"/>
        <v>9.8839998245238994E-2</v>
      </c>
      <c r="L11">
        <v>0.48802900314330999</v>
      </c>
      <c r="M11">
        <v>25</v>
      </c>
      <c r="N11">
        <v>8</v>
      </c>
      <c r="O11">
        <v>17</v>
      </c>
      <c r="Q11" s="2">
        <f t="shared" si="6"/>
        <v>1.9521160125732399E-2</v>
      </c>
      <c r="R11" s="2">
        <f t="shared" si="7"/>
        <v>6.1003625392913749E-2</v>
      </c>
      <c r="S11" s="2">
        <f t="shared" si="8"/>
        <v>2.8707588420194705E-2</v>
      </c>
    </row>
    <row r="12" spans="1:24" x14ac:dyDescent="0.2">
      <c r="B12">
        <v>15000</v>
      </c>
      <c r="C12">
        <v>0.287739038467407</v>
      </c>
      <c r="D12">
        <v>10</v>
      </c>
      <c r="E12">
        <v>6</v>
      </c>
      <c r="F12">
        <v>4</v>
      </c>
      <c r="H12" s="2">
        <f t="shared" si="9"/>
        <v>2.8773903846740702E-2</v>
      </c>
      <c r="I12" s="2">
        <f t="shared" si="4"/>
        <v>4.7956506411234501E-2</v>
      </c>
      <c r="J12" s="2">
        <f t="shared" si="5"/>
        <v>7.1934759616851751E-2</v>
      </c>
    </row>
    <row r="13" spans="1:24" x14ac:dyDescent="0.2">
      <c r="B13">
        <v>20000</v>
      </c>
      <c r="C13">
        <v>0.44470191001892001</v>
      </c>
      <c r="D13">
        <v>11</v>
      </c>
      <c r="E13">
        <v>6</v>
      </c>
      <c r="F13">
        <v>5</v>
      </c>
      <c r="H13" s="2">
        <f t="shared" si="9"/>
        <v>4.0427446365356362E-2</v>
      </c>
      <c r="I13" s="2">
        <f t="shared" si="4"/>
        <v>7.4116985003153335E-2</v>
      </c>
      <c r="J13" s="2">
        <f t="shared" si="5"/>
        <v>8.8940382003783999E-2</v>
      </c>
    </row>
    <row r="15" spans="1:24" x14ac:dyDescent="0.2">
      <c r="C15" t="s">
        <v>10</v>
      </c>
    </row>
    <row r="16" spans="1:24" x14ac:dyDescent="0.2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H16" s="1" t="s">
        <v>7</v>
      </c>
      <c r="I16" s="1" t="s">
        <v>8</v>
      </c>
      <c r="J16" s="1" t="s">
        <v>9</v>
      </c>
    </row>
    <row r="17" spans="2:12" x14ac:dyDescent="0.2">
      <c r="B17">
        <v>5000</v>
      </c>
      <c r="C17" t="s">
        <v>11</v>
      </c>
      <c r="L17" t="s">
        <v>11</v>
      </c>
    </row>
    <row r="18" spans="2:12" x14ac:dyDescent="0.2">
      <c r="B18">
        <v>10000</v>
      </c>
      <c r="C18" t="s">
        <v>11</v>
      </c>
      <c r="L18" t="s">
        <v>11</v>
      </c>
    </row>
    <row r="19" spans="2:12" x14ac:dyDescent="0.2">
      <c r="B19">
        <v>15000</v>
      </c>
      <c r="C19" t="s">
        <v>11</v>
      </c>
      <c r="L19" t="s">
        <v>11</v>
      </c>
    </row>
    <row r="20" spans="2:12" x14ac:dyDescent="0.2">
      <c r="B20">
        <v>20000</v>
      </c>
      <c r="C20" t="s">
        <v>11</v>
      </c>
      <c r="L20" t="s">
        <v>11</v>
      </c>
    </row>
    <row r="21" spans="2:12" x14ac:dyDescent="0.2">
      <c r="B21">
        <v>25000</v>
      </c>
      <c r="C21" t="s">
        <v>11</v>
      </c>
      <c r="L21" t="s">
        <v>11</v>
      </c>
    </row>
    <row r="22" spans="2:12" x14ac:dyDescent="0.2">
      <c r="B22">
        <v>30000</v>
      </c>
      <c r="C22">
        <v>0.61221218109130804</v>
      </c>
      <c r="D22">
        <v>13</v>
      </c>
      <c r="E22">
        <v>13</v>
      </c>
      <c r="F22">
        <v>0</v>
      </c>
      <c r="H22" s="2">
        <f t="shared" ref="H22:H23" si="10">$C22/D22</f>
        <v>4.7093244699331391E-2</v>
      </c>
      <c r="I22" s="2">
        <f t="shared" ref="I22:I23" si="11">$C22/E22</f>
        <v>4.7093244699331391E-2</v>
      </c>
      <c r="J22" s="2" t="e">
        <f t="shared" ref="J22:J23" si="12">$C22/F22</f>
        <v>#DIV/0!</v>
      </c>
      <c r="L22">
        <v>0.65346693992614702</v>
      </c>
    </row>
    <row r="23" spans="2:12" x14ac:dyDescent="0.2">
      <c r="B23">
        <v>35000</v>
      </c>
      <c r="C23">
        <v>0.699107885360717</v>
      </c>
      <c r="D23">
        <v>12</v>
      </c>
      <c r="E23">
        <v>12</v>
      </c>
      <c r="F23">
        <v>0</v>
      </c>
      <c r="H23" s="2">
        <f t="shared" si="10"/>
        <v>5.8258990446726416E-2</v>
      </c>
      <c r="I23" s="2">
        <f t="shared" si="11"/>
        <v>5.8258990446726416E-2</v>
      </c>
      <c r="J23" s="2" t="e">
        <f t="shared" si="12"/>
        <v>#DIV/0!</v>
      </c>
    </row>
    <row r="25" spans="2:12" x14ac:dyDescent="0.2">
      <c r="C25" t="s">
        <v>12</v>
      </c>
    </row>
    <row r="26" spans="2:12" x14ac:dyDescent="0.2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H26" s="1" t="s">
        <v>7</v>
      </c>
      <c r="I26" s="1" t="s">
        <v>8</v>
      </c>
      <c r="J26" s="1" t="s">
        <v>9</v>
      </c>
    </row>
    <row r="27" spans="2:12" x14ac:dyDescent="0.2">
      <c r="B27">
        <v>5000</v>
      </c>
      <c r="C27" t="s">
        <v>13</v>
      </c>
    </row>
    <row r="28" spans="2:12" x14ac:dyDescent="0.2">
      <c r="B28">
        <v>10000</v>
      </c>
      <c r="C28" t="s">
        <v>13</v>
      </c>
    </row>
    <row r="29" spans="2:12" x14ac:dyDescent="0.2">
      <c r="B29">
        <v>15000</v>
      </c>
      <c r="C29" t="s">
        <v>13</v>
      </c>
    </row>
    <row r="30" spans="2:12" x14ac:dyDescent="0.2">
      <c r="B30">
        <v>20000</v>
      </c>
      <c r="C30">
        <v>0.96364092826843195</v>
      </c>
      <c r="D30">
        <v>32</v>
      </c>
      <c r="E30">
        <v>13</v>
      </c>
      <c r="F30">
        <v>19</v>
      </c>
      <c r="H30" s="2">
        <f t="shared" ref="H30:H32" si="13">$C30/D30</f>
        <v>3.0113779008388498E-2</v>
      </c>
      <c r="I30" s="2">
        <f t="shared" ref="I30:I32" si="14">$C30/E30</f>
        <v>7.4126225251417849E-2</v>
      </c>
      <c r="J30" s="2">
        <f t="shared" ref="J30:J32" si="15">$C30/F30</f>
        <v>5.0717943593075368E-2</v>
      </c>
    </row>
    <row r="31" spans="2:12" x14ac:dyDescent="0.2">
      <c r="B31">
        <v>25000</v>
      </c>
      <c r="C31">
        <v>1.14910292625427</v>
      </c>
      <c r="D31">
        <v>34</v>
      </c>
      <c r="E31">
        <v>19</v>
      </c>
      <c r="F31">
        <v>15</v>
      </c>
      <c r="H31" s="2">
        <f t="shared" si="13"/>
        <v>3.3797144889831474E-2</v>
      </c>
      <c r="I31" s="2">
        <f t="shared" si="14"/>
        <v>6.0479101381803686E-2</v>
      </c>
      <c r="J31" s="2">
        <f t="shared" si="15"/>
        <v>7.6606861750284666E-2</v>
      </c>
    </row>
    <row r="32" spans="2:12" x14ac:dyDescent="0.2">
      <c r="B32">
        <v>30000</v>
      </c>
      <c r="C32">
        <v>1.393728017807</v>
      </c>
      <c r="D32">
        <v>34</v>
      </c>
      <c r="E32">
        <v>19</v>
      </c>
      <c r="F32">
        <v>15</v>
      </c>
      <c r="H32" s="2">
        <f t="shared" si="13"/>
        <v>4.0992000523735292E-2</v>
      </c>
      <c r="I32" s="2">
        <f t="shared" si="14"/>
        <v>7.3354106200368419E-2</v>
      </c>
      <c r="J32" s="2">
        <f t="shared" si="15"/>
        <v>9.2915201187133326E-2</v>
      </c>
    </row>
    <row r="33" spans="2:2" x14ac:dyDescent="0.2">
      <c r="B33"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2907-E2E2-234A-9DB7-BFD8B63E4A67}">
  <dimension ref="A1:G23"/>
  <sheetViews>
    <sheetView tabSelected="1" workbookViewId="0">
      <selection activeCell="A24" sqref="A24"/>
    </sheetView>
  </sheetViews>
  <sheetFormatPr baseColWidth="10" defaultRowHeight="16" x14ac:dyDescent="0.2"/>
  <sheetData>
    <row r="1" spans="1:7" x14ac:dyDescent="0.2">
      <c r="A1" t="s">
        <v>16</v>
      </c>
      <c r="B1" t="s">
        <v>17</v>
      </c>
    </row>
    <row r="2" spans="1:7" x14ac:dyDescent="0.2">
      <c r="A2" t="s">
        <v>18</v>
      </c>
      <c r="B2">
        <v>5000</v>
      </c>
    </row>
    <row r="3" spans="1:7" x14ac:dyDescent="0.2">
      <c r="A3" t="s">
        <v>19</v>
      </c>
    </row>
    <row r="4" spans="1:7" x14ac:dyDescent="0.2">
      <c r="B4" t="s">
        <v>29</v>
      </c>
      <c r="C4">
        <v>1.0625629425048799</v>
      </c>
      <c r="E4" t="s">
        <v>33</v>
      </c>
    </row>
    <row r="5" spans="1:7" x14ac:dyDescent="0.2">
      <c r="B5" t="s">
        <v>30</v>
      </c>
      <c r="C5">
        <v>68</v>
      </c>
      <c r="D5">
        <f>$C$4/C5</f>
        <v>1.5625925625071764E-2</v>
      </c>
    </row>
    <row r="6" spans="1:7" x14ac:dyDescent="0.2">
      <c r="B6" t="s">
        <v>31</v>
      </c>
      <c r="C6">
        <v>16</v>
      </c>
      <c r="D6">
        <f>C6*C13</f>
        <v>0.210607290267944</v>
      </c>
    </row>
    <row r="7" spans="1:7" x14ac:dyDescent="0.2">
      <c r="B7" t="s">
        <v>32</v>
      </c>
      <c r="C7">
        <v>52</v>
      </c>
      <c r="D7">
        <f>C7*C12</f>
        <v>0.8262181282043416</v>
      </c>
    </row>
    <row r="8" spans="1:7" x14ac:dyDescent="0.2">
      <c r="D8">
        <f>SUM(D6:D7)</f>
        <v>1.0368254184722856</v>
      </c>
    </row>
    <row r="12" spans="1:7" x14ac:dyDescent="0.2">
      <c r="B12" t="s">
        <v>20</v>
      </c>
      <c r="C12">
        <v>1.5888810157775799E-2</v>
      </c>
    </row>
    <row r="13" spans="1:7" x14ac:dyDescent="0.2">
      <c r="B13" t="s">
        <v>21</v>
      </c>
      <c r="C13">
        <v>1.31629556417465E-2</v>
      </c>
      <c r="E13" t="s">
        <v>28</v>
      </c>
    </row>
    <row r="15" spans="1:7" x14ac:dyDescent="0.2">
      <c r="C15" t="s">
        <v>22</v>
      </c>
      <c r="D15" s="3">
        <v>8.8910902700116494E-5</v>
      </c>
      <c r="F15" t="s">
        <v>25</v>
      </c>
      <c r="G15" s="4">
        <f>E17/D15</f>
        <v>13.113335809971732</v>
      </c>
    </row>
    <row r="16" spans="1:7" x14ac:dyDescent="0.2">
      <c r="C16" t="s">
        <v>23</v>
      </c>
      <c r="D16">
        <v>1.49088251975274E-2</v>
      </c>
      <c r="E16">
        <f>D16/E17</f>
        <v>12.78719300459389</v>
      </c>
      <c r="G16" t="s">
        <v>27</v>
      </c>
    </row>
    <row r="17" spans="1:7" x14ac:dyDescent="0.2">
      <c r="D17" t="s">
        <v>24</v>
      </c>
      <c r="E17">
        <v>1.16591852427435E-3</v>
      </c>
      <c r="G17" t="s">
        <v>26</v>
      </c>
    </row>
    <row r="20" spans="1:7" x14ac:dyDescent="0.2">
      <c r="A20" t="s">
        <v>34</v>
      </c>
    </row>
    <row r="21" spans="1:7" x14ac:dyDescent="0.2">
      <c r="B21" t="s">
        <v>35</v>
      </c>
    </row>
    <row r="22" spans="1:7" x14ac:dyDescent="0.2">
      <c r="B22" t="s">
        <v>36</v>
      </c>
    </row>
    <row r="23" spans="1:7" x14ac:dyDescent="0.2">
      <c r="C2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Przekop</dc:creator>
  <cp:lastModifiedBy>Richard Przekop</cp:lastModifiedBy>
  <dcterms:created xsi:type="dcterms:W3CDTF">2020-03-12T20:14:11Z</dcterms:created>
  <dcterms:modified xsi:type="dcterms:W3CDTF">2020-03-14T17:27:15Z</dcterms:modified>
</cp:coreProperties>
</file>