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CFA13B15-36D3-4F84-8EDB-78C6765B832D}" xr6:coauthVersionLast="47" xr6:coauthVersionMax="47" xr10:uidLastSave="{00000000-0000-0000-0000-000000000000}"/>
  <bookViews>
    <workbookView xWindow="28680" yWindow="-120" windowWidth="29040" windowHeight="16440" xr2:uid="{48331F84-D6AF-4212-9807-071E67B15285}"/>
  </bookViews>
  <sheets>
    <sheet name="Tasks" sheetId="1" r:id="rId1"/>
    <sheet name="Variables" sheetId="2" r:id="rId2"/>
    <sheet name="Files" sheetId="3" r:id="rId3"/>
    <sheet name="Channels" sheetId="4" r:id="rId4"/>
    <sheet name="Regions" sheetId="5" r:id="rId5"/>
    <sheet name="Which Chann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5" l="1"/>
  <c r="C39" i="5"/>
  <c r="C40" i="5"/>
  <c r="C41" i="5"/>
  <c r="C42" i="5"/>
  <c r="C43" i="5"/>
  <c r="C44" i="5"/>
  <c r="C45" i="5"/>
  <c r="C46" i="5"/>
  <c r="C47" i="5"/>
  <c r="C48" i="5"/>
  <c r="C49" i="5"/>
  <c r="C37" i="5"/>
  <c r="B38" i="5"/>
  <c r="B39" i="5"/>
  <c r="B40" i="5"/>
  <c r="B41" i="5"/>
  <c r="B42" i="5"/>
  <c r="B43" i="5"/>
  <c r="B44" i="5"/>
  <c r="B45" i="5"/>
  <c r="B46" i="5"/>
  <c r="B47" i="5"/>
  <c r="B48" i="5"/>
  <c r="B49" i="5"/>
  <c r="B37" i="5"/>
  <c r="B19" i="6"/>
  <c r="B20" i="6"/>
  <c r="B21" i="6"/>
  <c r="B22" i="6" s="1"/>
  <c r="I22" i="5"/>
  <c r="I23" i="5"/>
  <c r="I24" i="5"/>
  <c r="I25" i="5"/>
  <c r="I26" i="5"/>
  <c r="I27" i="5"/>
  <c r="I28" i="5"/>
  <c r="I29" i="5"/>
  <c r="I30" i="5"/>
  <c r="I31" i="5"/>
  <c r="I32" i="5"/>
  <c r="I33" i="5"/>
  <c r="I21" i="5"/>
  <c r="K6" i="5"/>
  <c r="K7" i="5"/>
  <c r="K8" i="5"/>
  <c r="K9" i="5"/>
  <c r="K10" i="5"/>
  <c r="K11" i="5"/>
  <c r="K12" i="5"/>
  <c r="K13" i="5"/>
  <c r="K14" i="5"/>
  <c r="K15" i="5"/>
  <c r="K16" i="5"/>
  <c r="K17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D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1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B23" i="6" l="1"/>
  <c r="E6" i="4"/>
  <c r="D7" i="4"/>
  <c r="E7" i="4" s="1"/>
  <c r="D2" i="2"/>
  <c r="D3" i="2" s="1"/>
  <c r="D8" i="4" l="1"/>
  <c r="E8" i="4" s="1"/>
  <c r="D9" i="4" l="1"/>
  <c r="E9" i="4" s="1"/>
  <c r="D10" i="4" l="1"/>
  <c r="E10" i="4" s="1"/>
  <c r="D11" i="4" l="1"/>
  <c r="E11" i="4" s="1"/>
  <c r="D12" i="4" l="1"/>
  <c r="E12" i="4" s="1"/>
  <c r="D13" i="4"/>
  <c r="E13" i="4" s="1"/>
  <c r="D14" i="4" l="1"/>
  <c r="E14" i="4" s="1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D20" i="4" l="1"/>
  <c r="E20" i="4" s="1"/>
  <c r="D21" i="4" l="1"/>
  <c r="E21" i="4" s="1"/>
  <c r="D22" i="4" l="1"/>
  <c r="E22" i="4" s="1"/>
  <c r="D23" i="4" l="1"/>
  <c r="E23" i="4" s="1"/>
  <c r="D24" i="4" l="1"/>
  <c r="E24" i="4" s="1"/>
  <c r="D25" i="4" l="1"/>
  <c r="E25" i="4" s="1"/>
  <c r="D27" i="4" l="1"/>
  <c r="E27" i="4" s="1"/>
  <c r="D26" i="4"/>
  <c r="E26" i="4" s="1"/>
  <c r="D28" i="4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D43" i="4" l="1"/>
  <c r="E43" i="4" s="1"/>
  <c r="D44" i="4" l="1"/>
  <c r="E44" i="4" s="1"/>
  <c r="D45" i="4" l="1"/>
  <c r="E45" i="4" s="1"/>
  <c r="D46" i="4" l="1"/>
  <c r="E46" i="4" s="1"/>
  <c r="D47" i="4" l="1"/>
  <c r="E47" i="4" s="1"/>
  <c r="D48" i="4" l="1"/>
  <c r="E48" i="4" s="1"/>
  <c r="D49" i="4" l="1"/>
  <c r="E49" i="4" s="1"/>
  <c r="D50" i="4" l="1"/>
  <c r="E50" i="4" s="1"/>
  <c r="D51" i="4" l="1"/>
  <c r="E51" i="4" s="1"/>
  <c r="D52" i="4" l="1"/>
  <c r="E52" i="4" s="1"/>
  <c r="D53" i="4" l="1"/>
  <c r="E53" i="4" s="1"/>
  <c r="D54" i="4" l="1"/>
  <c r="E54" i="4" s="1"/>
  <c r="D55" i="4" l="1"/>
  <c r="E55" i="4" s="1"/>
  <c r="D56" i="4" l="1"/>
  <c r="E56" i="4" s="1"/>
  <c r="D57" i="4" l="1"/>
  <c r="E57" i="4" s="1"/>
  <c r="D58" i="4" l="1"/>
  <c r="E58" i="4" s="1"/>
  <c r="D59" i="4" l="1"/>
  <c r="E59" i="4" s="1"/>
  <c r="D60" i="4" l="1"/>
  <c r="E60" i="4" s="1"/>
  <c r="D61" i="4" l="1"/>
  <c r="E61" i="4" s="1"/>
  <c r="D62" i="4" l="1"/>
  <c r="E62" i="4" s="1"/>
  <c r="D63" i="4" l="1"/>
  <c r="E63" i="4" s="1"/>
  <c r="D64" i="4" l="1"/>
  <c r="E64" i="4" s="1"/>
  <c r="D65" i="4" l="1"/>
  <c r="E65" i="4" s="1"/>
  <c r="D66" i="4" l="1"/>
  <c r="E66" i="4" s="1"/>
  <c r="D67" i="4" l="1"/>
  <c r="E67" i="4" s="1"/>
  <c r="D68" i="4" l="1"/>
  <c r="E68" i="4" s="1"/>
  <c r="D70" i="4" l="1"/>
  <c r="E70" i="4" s="1"/>
  <c r="D69" i="4"/>
  <c r="E69" i="4" s="1"/>
  <c r="D71" i="4"/>
  <c r="E71" i="4" s="1"/>
  <c r="D72" i="4" l="1"/>
  <c r="E72" i="4" s="1"/>
  <c r="D73" i="4" l="1"/>
  <c r="E73" i="4" s="1"/>
  <c r="D74" i="4" l="1"/>
  <c r="E74" i="4" s="1"/>
  <c r="D75" i="4" l="1"/>
  <c r="E75" i="4" s="1"/>
  <c r="D76" i="4" l="1"/>
  <c r="E76" i="4" s="1"/>
  <c r="D77" i="4" l="1"/>
  <c r="E77" i="4" s="1"/>
  <c r="D78" i="4" l="1"/>
  <c r="E78" i="4" s="1"/>
  <c r="D79" i="4" l="1"/>
  <c r="E79" i="4" s="1"/>
  <c r="D80" i="4" l="1"/>
  <c r="E80" i="4" s="1"/>
  <c r="D81" i="4" l="1"/>
  <c r="E81" i="4" s="1"/>
  <c r="D82" i="4" l="1"/>
  <c r="E82" i="4" s="1"/>
  <c r="D83" i="4" l="1"/>
  <c r="E83" i="4" s="1"/>
  <c r="D84" i="4" l="1"/>
  <c r="E84" i="4" s="1"/>
  <c r="D85" i="4" l="1"/>
  <c r="E85" i="4" s="1"/>
  <c r="D86" i="4" l="1"/>
  <c r="E86" i="4" s="1"/>
  <c r="D87" i="4" l="1"/>
  <c r="E87" i="4" s="1"/>
  <c r="D88" i="4" l="1"/>
  <c r="E88" i="4" s="1"/>
  <c r="D89" i="4" l="1"/>
  <c r="E89" i="4" s="1"/>
  <c r="D90" i="4" l="1"/>
  <c r="E90" i="4" s="1"/>
  <c r="D91" i="4" l="1"/>
  <c r="E91" i="4" s="1"/>
  <c r="D92" i="4" l="1"/>
  <c r="E92" i="4" s="1"/>
  <c r="D93" i="4" l="1"/>
  <c r="E93" i="4" s="1"/>
  <c r="D94" i="4" l="1"/>
  <c r="E94" i="4" s="1"/>
  <c r="D95" i="4" l="1"/>
  <c r="E95" i="4" s="1"/>
  <c r="D96" i="4" l="1"/>
  <c r="E96" i="4" s="1"/>
  <c r="D97" i="4" l="1"/>
  <c r="E97" i="4" s="1"/>
  <c r="D98" i="4" l="1"/>
  <c r="E98" i="4" s="1"/>
  <c r="D99" i="4" l="1"/>
  <c r="E99" i="4" s="1"/>
  <c r="D100" i="4" l="1"/>
  <c r="E100" i="4" s="1"/>
  <c r="D101" i="4" l="1"/>
  <c r="E101" i="4" s="1"/>
  <c r="D102" i="4" l="1"/>
  <c r="E102" i="4" s="1"/>
  <c r="D103" i="4" l="1"/>
  <c r="E103" i="4" s="1"/>
  <c r="D104" i="4" l="1"/>
  <c r="E104" i="4" s="1"/>
  <c r="D105" i="4" l="1"/>
  <c r="E105" i="4" s="1"/>
  <c r="D106" i="4" l="1"/>
  <c r="E106" i="4" s="1"/>
  <c r="D107" i="4" l="1"/>
  <c r="E107" i="4" s="1"/>
  <c r="D108" i="4" l="1"/>
  <c r="E108" i="4" s="1"/>
  <c r="D109" i="4" l="1"/>
  <c r="E109" i="4" s="1"/>
  <c r="D110" i="4" l="1"/>
  <c r="E110" i="4" s="1"/>
  <c r="D111" i="4" l="1"/>
  <c r="E111" i="4" s="1"/>
  <c r="D112" i="4" l="1"/>
  <c r="E112" i="4" s="1"/>
  <c r="D113" i="4" l="1"/>
  <c r="E113" i="4" s="1"/>
  <c r="D114" i="4" l="1"/>
  <c r="E114" i="4" s="1"/>
  <c r="D115" i="4" l="1"/>
  <c r="E115" i="4" s="1"/>
  <c r="D116" i="4" l="1"/>
  <c r="E116" i="4" s="1"/>
  <c r="D117" i="4" l="1"/>
  <c r="E117" i="4" s="1"/>
  <c r="D118" i="4" l="1"/>
  <c r="E118" i="4" s="1"/>
  <c r="D119" i="4" l="1"/>
  <c r="E119" i="4" s="1"/>
  <c r="D120" i="4" l="1"/>
  <c r="E120" i="4" s="1"/>
  <c r="D121" i="4" l="1"/>
  <c r="E121" i="4" s="1"/>
  <c r="D122" i="4" l="1"/>
  <c r="E122" i="4" s="1"/>
  <c r="D123" i="4" l="1"/>
  <c r="E123" i="4" s="1"/>
  <c r="D124" i="4" l="1"/>
  <c r="E124" i="4" s="1"/>
  <c r="D125" i="4" l="1"/>
  <c r="E125" i="4" s="1"/>
  <c r="D126" i="4" l="1"/>
  <c r="E126" i="4" s="1"/>
  <c r="D127" i="4" l="1"/>
  <c r="E127" i="4" s="1"/>
  <c r="D128" i="4" l="1"/>
  <c r="E128" i="4" s="1"/>
  <c r="D129" i="4" l="1"/>
  <c r="E129" i="4" s="1"/>
  <c r="D130" i="4" l="1"/>
  <c r="E130" i="4" s="1"/>
  <c r="D131" i="4" l="1"/>
  <c r="E131" i="4" s="1"/>
  <c r="D132" i="4" l="1"/>
  <c r="E132" i="4" s="1"/>
  <c r="D133" i="4" l="1"/>
  <c r="E133" i="4" s="1"/>
  <c r="D134" i="4" l="1"/>
  <c r="E134" i="4" s="1"/>
  <c r="D135" i="4" l="1"/>
  <c r="E135" i="4" s="1"/>
  <c r="D136" i="4" l="1"/>
  <c r="E136" i="4" s="1"/>
  <c r="D137" i="4" l="1"/>
  <c r="E137" i="4" s="1"/>
  <c r="D138" i="4" l="1"/>
  <c r="E138" i="4" s="1"/>
  <c r="D139" i="4" l="1"/>
  <c r="E139" i="4" s="1"/>
  <c r="D140" i="4" l="1"/>
  <c r="E140" i="4" s="1"/>
  <c r="D141" i="4" l="1"/>
  <c r="E141" i="4" s="1"/>
  <c r="D142" i="4" l="1"/>
  <c r="E142" i="4" s="1"/>
  <c r="D143" i="4" l="1"/>
  <c r="E143" i="4" s="1"/>
  <c r="D144" i="4" l="1"/>
  <c r="E144" i="4" s="1"/>
  <c r="D145" i="4" l="1"/>
  <c r="E145" i="4" s="1"/>
  <c r="D146" i="4" l="1"/>
  <c r="E146" i="4" s="1"/>
  <c r="D147" i="4" l="1"/>
  <c r="E147" i="4" s="1"/>
  <c r="D148" i="4" l="1"/>
  <c r="E148" i="4" s="1"/>
  <c r="D149" i="4" l="1"/>
  <c r="E149" i="4" s="1"/>
  <c r="D150" i="4" l="1"/>
  <c r="E150" i="4" s="1"/>
  <c r="D151" i="4" l="1"/>
  <c r="E151" i="4" s="1"/>
  <c r="D152" i="4" l="1"/>
  <c r="E152" i="4" s="1"/>
  <c r="D153" i="4" l="1"/>
  <c r="E153" i="4" s="1"/>
  <c r="D154" i="4" l="1"/>
  <c r="E154" i="4" s="1"/>
  <c r="D155" i="4" l="1"/>
  <c r="E155" i="4" s="1"/>
  <c r="D156" i="4" l="1"/>
  <c r="E156" i="4" s="1"/>
  <c r="D157" i="4" l="1"/>
  <c r="E157" i="4" s="1"/>
  <c r="D158" i="4" l="1"/>
  <c r="E158" i="4" s="1"/>
  <c r="D159" i="4" l="1"/>
  <c r="E159" i="4" s="1"/>
  <c r="D160" i="4" l="1"/>
  <c r="E160" i="4" s="1"/>
  <c r="D161" i="4" l="1"/>
  <c r="E161" i="4" s="1"/>
  <c r="D162" i="4" l="1"/>
  <c r="E162" i="4" s="1"/>
  <c r="D163" i="4" l="1"/>
  <c r="E163" i="4" s="1"/>
  <c r="D164" i="4" l="1"/>
  <c r="E164" i="4" s="1"/>
  <c r="D165" i="4" l="1"/>
  <c r="E165" i="4" s="1"/>
  <c r="D166" i="4" l="1"/>
  <c r="E166" i="4" s="1"/>
  <c r="D167" i="4" l="1"/>
  <c r="E167" i="4" s="1"/>
  <c r="D168" i="4" l="1"/>
  <c r="E168" i="4" s="1"/>
  <c r="D169" i="4" l="1"/>
  <c r="E169" i="4" s="1"/>
  <c r="D170" i="4" l="1"/>
  <c r="E170" i="4" s="1"/>
  <c r="D171" i="4" l="1"/>
  <c r="E171" i="4" s="1"/>
  <c r="D172" i="4" l="1"/>
  <c r="E172" i="4" s="1"/>
  <c r="D173" i="4" l="1"/>
  <c r="E173" i="4" s="1"/>
  <c r="D174" i="4" l="1"/>
  <c r="E174" i="4" s="1"/>
  <c r="D175" i="4" l="1"/>
  <c r="E175" i="4" s="1"/>
  <c r="D176" i="4" l="1"/>
  <c r="E176" i="4" s="1"/>
  <c r="D177" i="4" l="1"/>
  <c r="E177" i="4" s="1"/>
  <c r="D178" i="4" l="1"/>
  <c r="E178" i="4" s="1"/>
  <c r="D179" i="4" l="1"/>
  <c r="E179" i="4" s="1"/>
  <c r="D180" i="4" l="1"/>
  <c r="E180" i="4" s="1"/>
  <c r="D181" i="4" l="1"/>
  <c r="E181" i="4" s="1"/>
  <c r="D182" i="4" l="1"/>
  <c r="E182" i="4" s="1"/>
  <c r="D183" i="4" l="1"/>
  <c r="E183" i="4" s="1"/>
  <c r="D184" i="4" l="1"/>
  <c r="E184" i="4" s="1"/>
  <c r="D185" i="4" l="1"/>
  <c r="E185" i="4" s="1"/>
  <c r="D186" i="4" l="1"/>
  <c r="E186" i="4" s="1"/>
  <c r="D187" i="4" l="1"/>
  <c r="E187" i="4" s="1"/>
  <c r="D188" i="4" l="1"/>
  <c r="E188" i="4" s="1"/>
  <c r="D189" i="4" l="1"/>
  <c r="E189" i="4" s="1"/>
  <c r="D190" i="4" l="1"/>
  <c r="E190" i="4" s="1"/>
  <c r="D191" i="4" l="1"/>
  <c r="E191" i="4" s="1"/>
  <c r="D192" i="4" l="1"/>
  <c r="E192" i="4" s="1"/>
  <c r="D193" i="4" l="1"/>
  <c r="E193" i="4" s="1"/>
  <c r="D194" i="4" l="1"/>
  <c r="E194" i="4" s="1"/>
  <c r="D195" i="4" l="1"/>
  <c r="E195" i="4" s="1"/>
  <c r="D196" i="4" l="1"/>
  <c r="E196" i="4" s="1"/>
  <c r="D197" i="4" l="1"/>
  <c r="E197" i="4" s="1"/>
  <c r="D198" i="4" l="1"/>
  <c r="E198" i="4" s="1"/>
  <c r="D199" i="4" l="1"/>
  <c r="E199" i="4" s="1"/>
  <c r="D200" i="4" l="1"/>
  <c r="E200" i="4" s="1"/>
  <c r="D201" i="4" l="1"/>
  <c r="E201" i="4" s="1"/>
  <c r="D202" i="4" l="1"/>
  <c r="E202" i="4" s="1"/>
  <c r="D203" i="4" l="1"/>
  <c r="E203" i="4" s="1"/>
  <c r="D204" i="4" l="1"/>
  <c r="E204" i="4" s="1"/>
  <c r="D205" i="4" l="1"/>
  <c r="E205" i="4" s="1"/>
  <c r="D206" i="4" l="1"/>
  <c r="E206" i="4" s="1"/>
  <c r="D207" i="4" l="1"/>
  <c r="E207" i="4" s="1"/>
  <c r="D208" i="4" l="1"/>
  <c r="E208" i="4" s="1"/>
  <c r="D209" i="4" l="1"/>
  <c r="E209" i="4" s="1"/>
  <c r="D210" i="4" l="1"/>
  <c r="E210" i="4" s="1"/>
  <c r="D211" i="4" l="1"/>
  <c r="E211" i="4" s="1"/>
  <c r="D212" i="4" l="1"/>
  <c r="E212" i="4" s="1"/>
  <c r="D213" i="4" l="1"/>
  <c r="E213" i="4" s="1"/>
  <c r="D214" i="4" l="1"/>
  <c r="E214" i="4" s="1"/>
</calcChain>
</file>

<file path=xl/sharedStrings.xml><?xml version="1.0" encoding="utf-8"?>
<sst xmlns="http://schemas.openxmlformats.org/spreadsheetml/2006/main" count="504" uniqueCount="191">
  <si>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</si>
  <si>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</si>
  <si>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</si>
  <si>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</si>
  <si>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</si>
  <si>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</si>
  <si>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</si>
  <si>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</si>
  <si>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</si>
  <si>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</si>
  <si>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</si>
  <si>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</si>
  <si>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</si>
  <si>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</si>
  <si>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</si>
  <si>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</si>
  <si>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</si>
  <si>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</si>
  <si>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</si>
  <si>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</si>
  <si>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</si>
  <si>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</si>
  <si>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</si>
  <si>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</si>
  <si>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</si>
  <si>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</si>
  <si>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</si>
  <si>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</si>
  <si>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</si>
  <si>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</si>
  <si>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</si>
  <si>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</si>
  <si>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</si>
  <si>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</si>
  <si>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</si>
  <si>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</si>
  <si>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</si>
  <si>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</si>
  <si>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</si>
  <si>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</si>
  <si>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</si>
  <si>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</si>
  <si>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</si>
  <si>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</si>
  <si>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</si>
  <si>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</si>
  <si>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</si>
  <si>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</si>
  <si>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</si>
  <si>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</si>
  <si>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</si>
  <si>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</si>
  <si>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</si>
  <si>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</si>
  <si>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</si>
  <si>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</si>
  <si>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</si>
  <si>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</si>
  <si>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</si>
  <si>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</si>
  <si>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</si>
  <si>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</si>
  <si>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</si>
  <si>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</si>
  <si>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</si>
  <si>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</si>
  <si>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</si>
  <si>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</si>
  <si>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</si>
  <si>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</si>
  <si>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</si>
  <si>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</si>
  <si>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</si>
  <si>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</si>
  <si>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</si>
  <si>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</si>
  <si>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</si>
  <si>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</si>
  <si>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</si>
  <si>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</si>
  <si>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</si>
  <si>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</si>
  <si>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</si>
  <si>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</si>
  <si>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</si>
  <si>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</si>
  <si>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</si>
  <si>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</si>
  <si>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</si>
  <si>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</si>
  <si>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</si>
  <si>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</si>
  <si>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</si>
  <si>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</si>
  <si>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</si>
  <si>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</si>
  <si>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</si>
  <si>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</si>
  <si>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</si>
  <si>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</si>
  <si>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</si>
  <si>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</si>
  <si>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</si>
  <si>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</si>
  <si>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</si>
  <si>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</si>
  <si>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</si>
  <si>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</si>
  <si>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</si>
  <si>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</si>
  <si>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</si>
  <si>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</si>
  <si>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</si>
  <si>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</si>
  <si>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</si>
  <si>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</si>
  <si>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</si>
  <si>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</si>
  <si>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</si>
  <si>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</si>
  <si>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</si>
  <si>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</si>
  <si>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</si>
  <si>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</si>
  <si>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</si>
  <si>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</si>
  <si>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</si>
  <si>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</si>
  <si>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</si>
  <si>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</si>
  <si>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</si>
  <si>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</si>
  <si>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</si>
  <si>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</si>
  <si>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</si>
  <si>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</si>
  <si>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</si>
  <si>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</si>
  <si>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</si>
  <si>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</si>
  <si>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</si>
  <si>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</si>
  <si>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</si>
  <si>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</si>
  <si>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</si>
  <si>
    <t>Center</t>
  </si>
  <si>
    <t>Width</t>
  </si>
  <si>
    <t>Low</t>
  </si>
  <si>
    <t>High</t>
  </si>
  <si>
    <t>Channel Separation</t>
  </si>
  <si>
    <t>Channel</t>
  </si>
  <si>
    <t>code</t>
  </si>
  <si>
    <t>freqStart</t>
  </si>
  <si>
    <t>freqEnd</t>
  </si>
  <si>
    <t>dutyCycle</t>
  </si>
  <si>
    <t>spacing</t>
  </si>
  <si>
    <t>powerLimit</t>
  </si>
  <si>
    <t>audioPermitted</t>
  </si>
  <si>
    <t>freqSwitching</t>
  </si>
  <si>
    <t>name</t>
  </si>
  <si>
    <t>US</t>
  </si>
  <si>
    <t>EU433</t>
  </si>
  <si>
    <t>EU868</t>
  </si>
  <si>
    <t>CN</t>
  </si>
  <si>
    <t>JP</t>
  </si>
  <si>
    <t>ANZ</t>
  </si>
  <si>
    <t>RU</t>
  </si>
  <si>
    <t>KR</t>
  </si>
  <si>
    <t>TW</t>
  </si>
  <si>
    <t>IN</t>
  </si>
  <si>
    <t>NZ865</t>
  </si>
  <si>
    <t>TH</t>
  </si>
  <si>
    <t>Unset</t>
  </si>
  <si>
    <t>numChannels</t>
  </si>
  <si>
    <t>bw</t>
  </si>
  <si>
    <t>Min Freq</t>
  </si>
  <si>
    <t>Max Freq</t>
  </si>
  <si>
    <t>MHz</t>
  </si>
  <si>
    <t>KHz</t>
  </si>
  <si>
    <t>freqCenter</t>
  </si>
  <si>
    <t>region</t>
  </si>
  <si>
    <t>module</t>
  </si>
  <si>
    <t>Array</t>
  </si>
  <si>
    <t>Channel Width</t>
  </si>
  <si>
    <t>Spacing</t>
  </si>
  <si>
    <t>Freq Max</t>
  </si>
  <si>
    <t>Freq Min</t>
  </si>
  <si>
    <t>Region</t>
  </si>
  <si>
    <t>R</t>
  </si>
  <si>
    <t>bw (KHz)</t>
  </si>
  <si>
    <t>bw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</si>
</sst>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1" fontId="0" fillId="0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1" fontId="0" fillId="2" borderId="1" xfId="0" applyNumberFormat="1" applyFill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3">
    <dxf>
      <font>
        <color theme="0"/>
      </font>
      <fill>
        <patternFill>
          <bgColor theme="1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6"/>
  <sheetViews>
    <sheetView tabSelected="1" workbookViewId="0">
      <pane ySplit="5" topLeftCell="A66" activePane="bottomLeft" state="frozen"/>
      <selection pane="bottomLeft" activeCell="D14" sqref="D14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COUNTA(A6:A502)</f>
        <v>91</v>
      </c>
    </row>
    <row r="2" spans="1:4" x14ac:dyDescent="0.25">
      <c r="C2" s="2" t="s">
        <v>95</v>
      </c>
      <c r="D2">
        <f>D1-COUNTIF(D6:D502,TRUE)</f>
        <v>22</v>
      </c>
    </row>
    <row r="3" spans="1:4" x14ac:dyDescent="0.25">
      <c r="C3" s="2" t="s">
        <v>96</v>
      </c>
      <c r="D3" s="9">
        <f>(D1-D2)/D1</f>
        <v>0.75824175824175821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/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18" t="s">
        <v>188</v>
      </c>
      <c r="C53" s="18" t="s">
        <v>187</v>
      </c>
      <c r="D53" s="4" t="b">
        <v>1</v>
      </c>
    </row>
    <row r="54" spans="1:4" x14ac:dyDescent="0.25">
      <c r="A54" s="7" t="s">
        <v>42</v>
      </c>
      <c r="B54" s="6" t="s">
        <v>43</v>
      </c>
      <c r="C54" s="6" t="s">
        <v>45</v>
      </c>
      <c r="D54" s="4" t="b">
        <v>1</v>
      </c>
    </row>
    <row r="55" spans="1:4" x14ac:dyDescent="0.25">
      <c r="A55" s="7" t="s">
        <v>42</v>
      </c>
      <c r="B55" s="6" t="s">
        <v>15</v>
      </c>
      <c r="C55" s="6" t="s">
        <v>46</v>
      </c>
      <c r="D55" s="4" t="b">
        <v>1</v>
      </c>
    </row>
    <row r="56" spans="1:4" x14ac:dyDescent="0.25">
      <c r="A56" s="7" t="s">
        <v>42</v>
      </c>
      <c r="B56" s="6" t="s">
        <v>16</v>
      </c>
      <c r="C56" s="6" t="s">
        <v>44</v>
      </c>
      <c r="D56" s="4" t="b">
        <v>1</v>
      </c>
    </row>
    <row r="57" spans="1:4" x14ac:dyDescent="0.25">
      <c r="A57" s="7" t="s">
        <v>47</v>
      </c>
      <c r="B57" s="5" t="s">
        <v>8</v>
      </c>
      <c r="C57" s="5" t="s">
        <v>18</v>
      </c>
      <c r="D57" s="4" t="b">
        <v>1</v>
      </c>
    </row>
    <row r="58" spans="1:4" x14ac:dyDescent="0.25">
      <c r="A58" s="7" t="s">
        <v>47</v>
      </c>
      <c r="B58" s="5" t="s">
        <v>9</v>
      </c>
      <c r="C58" s="5" t="s">
        <v>19</v>
      </c>
      <c r="D58" s="4" t="b">
        <v>1</v>
      </c>
    </row>
    <row r="59" spans="1:4" x14ac:dyDescent="0.25">
      <c r="A59" s="7" t="s">
        <v>47</v>
      </c>
      <c r="B59" s="5" t="s">
        <v>7</v>
      </c>
      <c r="C59" s="5" t="s">
        <v>20</v>
      </c>
      <c r="D59" s="4" t="b">
        <v>1</v>
      </c>
    </row>
    <row r="60" spans="1:4" x14ac:dyDescent="0.25">
      <c r="A60" s="7" t="s">
        <v>47</v>
      </c>
      <c r="B60" s="5" t="s">
        <v>6</v>
      </c>
      <c r="C60" s="5" t="s">
        <v>21</v>
      </c>
      <c r="D60" s="4" t="b">
        <v>1</v>
      </c>
    </row>
    <row r="61" spans="1:4" x14ac:dyDescent="0.25">
      <c r="A61" s="7" t="s">
        <v>47</v>
      </c>
      <c r="B61" s="5" t="s">
        <v>4</v>
      </c>
      <c r="C61" s="5" t="s">
        <v>22</v>
      </c>
      <c r="D61" s="4" t="b">
        <v>1</v>
      </c>
    </row>
    <row r="62" spans="1:4" x14ac:dyDescent="0.25">
      <c r="A62" s="7" t="s">
        <v>47</v>
      </c>
      <c r="B62" s="5" t="s">
        <v>5</v>
      </c>
      <c r="C62" s="5" t="s">
        <v>23</v>
      </c>
      <c r="D62" s="4" t="b">
        <v>1</v>
      </c>
    </row>
    <row r="63" spans="1:4" x14ac:dyDescent="0.25">
      <c r="A63" s="7" t="s">
        <v>47</v>
      </c>
      <c r="B63" s="8" t="s">
        <v>34</v>
      </c>
      <c r="C63" s="8" t="s">
        <v>35</v>
      </c>
      <c r="D63" s="4" t="b">
        <v>1</v>
      </c>
    </row>
    <row r="64" spans="1:4" x14ac:dyDescent="0.25">
      <c r="A64" s="7" t="s">
        <v>47</v>
      </c>
      <c r="B64" s="6" t="s">
        <v>36</v>
      </c>
      <c r="C64" s="6" t="s">
        <v>37</v>
      </c>
      <c r="D64" s="4" t="b">
        <v>1</v>
      </c>
    </row>
    <row r="65" spans="1:4" x14ac:dyDescent="0.25">
      <c r="A65" s="7" t="s">
        <v>47</v>
      </c>
      <c r="B65" s="6" t="s">
        <v>38</v>
      </c>
      <c r="C65" s="6" t="s">
        <v>39</v>
      </c>
      <c r="D65" s="4" t="b">
        <v>1</v>
      </c>
    </row>
    <row r="66" spans="1:4" x14ac:dyDescent="0.25">
      <c r="A66" s="7" t="s">
        <v>47</v>
      </c>
      <c r="B66" s="6" t="s">
        <v>12</v>
      </c>
      <c r="C66" s="6" t="s">
        <v>49</v>
      </c>
      <c r="D66" s="4"/>
    </row>
    <row r="67" spans="1:4" x14ac:dyDescent="0.25">
      <c r="A67" s="7" t="s">
        <v>47</v>
      </c>
      <c r="B67" s="6" t="s">
        <v>50</v>
      </c>
      <c r="C67" s="6" t="s">
        <v>51</v>
      </c>
      <c r="D67" s="4"/>
    </row>
    <row r="68" spans="1:4" x14ac:dyDescent="0.25">
      <c r="A68" s="7" t="s">
        <v>47</v>
      </c>
      <c r="B68" s="6" t="s">
        <v>48</v>
      </c>
      <c r="C68" s="6" t="s">
        <v>52</v>
      </c>
      <c r="D68" s="4"/>
    </row>
    <row r="69" spans="1:4" x14ac:dyDescent="0.25">
      <c r="A69" s="7" t="s">
        <v>47</v>
      </c>
      <c r="B69" s="6" t="s">
        <v>14</v>
      </c>
      <c r="C69" s="6" t="s">
        <v>53</v>
      </c>
      <c r="D69" s="4"/>
    </row>
    <row r="70" spans="1:4" x14ac:dyDescent="0.25">
      <c r="A70" s="7" t="s">
        <v>54</v>
      </c>
      <c r="B70" s="5" t="s">
        <v>8</v>
      </c>
      <c r="C70" s="5" t="s">
        <v>18</v>
      </c>
      <c r="D70" s="4" t="b">
        <v>1</v>
      </c>
    </row>
    <row r="71" spans="1:4" x14ac:dyDescent="0.25">
      <c r="A71" s="7" t="s">
        <v>54</v>
      </c>
      <c r="B71" s="5" t="s">
        <v>9</v>
      </c>
      <c r="C71" s="5" t="s">
        <v>19</v>
      </c>
      <c r="D71" s="4" t="b">
        <v>1</v>
      </c>
    </row>
    <row r="72" spans="1:4" x14ac:dyDescent="0.25">
      <c r="A72" s="7" t="s">
        <v>54</v>
      </c>
      <c r="B72" s="5" t="s">
        <v>7</v>
      </c>
      <c r="C72" s="5" t="s">
        <v>20</v>
      </c>
      <c r="D72" s="4" t="b">
        <v>1</v>
      </c>
    </row>
    <row r="73" spans="1:4" x14ac:dyDescent="0.25">
      <c r="A73" s="7" t="s">
        <v>54</v>
      </c>
      <c r="B73" s="5" t="s">
        <v>6</v>
      </c>
      <c r="C73" s="5" t="s">
        <v>21</v>
      </c>
      <c r="D73" s="4" t="b">
        <v>1</v>
      </c>
    </row>
    <row r="74" spans="1:4" x14ac:dyDescent="0.25">
      <c r="A74" s="7" t="s">
        <v>54</v>
      </c>
      <c r="B74" s="5" t="s">
        <v>4</v>
      </c>
      <c r="C74" s="5" t="s">
        <v>22</v>
      </c>
      <c r="D74" s="4" t="b">
        <v>1</v>
      </c>
    </row>
    <row r="75" spans="1:4" x14ac:dyDescent="0.25">
      <c r="A75" s="7" t="s">
        <v>54</v>
      </c>
      <c r="B75" s="5" t="s">
        <v>5</v>
      </c>
      <c r="C75" s="5" t="s">
        <v>23</v>
      </c>
      <c r="D75" s="4" t="b">
        <v>1</v>
      </c>
    </row>
    <row r="76" spans="1:4" x14ac:dyDescent="0.25">
      <c r="A76" s="7" t="s">
        <v>54</v>
      </c>
      <c r="B76" s="8" t="s">
        <v>34</v>
      </c>
      <c r="C76" s="8" t="s">
        <v>35</v>
      </c>
      <c r="D76" s="4" t="b">
        <v>1</v>
      </c>
    </row>
    <row r="77" spans="1:4" x14ac:dyDescent="0.25">
      <c r="A77" s="7" t="s">
        <v>54</v>
      </c>
      <c r="B77" s="6" t="s">
        <v>36</v>
      </c>
      <c r="C77" s="6" t="s">
        <v>37</v>
      </c>
      <c r="D77" s="4" t="b">
        <v>1</v>
      </c>
    </row>
    <row r="78" spans="1:4" x14ac:dyDescent="0.25">
      <c r="A78" s="7" t="s">
        <v>54</v>
      </c>
      <c r="B78" s="6" t="s">
        <v>38</v>
      </c>
      <c r="C78" s="6" t="s">
        <v>39</v>
      </c>
      <c r="D78" s="4" t="b">
        <v>1</v>
      </c>
    </row>
    <row r="79" spans="1:4" x14ac:dyDescent="0.25">
      <c r="A79" s="7" t="s">
        <v>54</v>
      </c>
      <c r="B79" s="6" t="s">
        <v>55</v>
      </c>
      <c r="C79" s="6" t="s">
        <v>56</v>
      </c>
      <c r="D79" s="4" t="b">
        <v>1</v>
      </c>
    </row>
    <row r="80" spans="1:4" x14ac:dyDescent="0.25">
      <c r="A80" s="7" t="s">
        <v>54</v>
      </c>
      <c r="B80" s="6" t="s">
        <v>14</v>
      </c>
      <c r="C80" s="6" t="s">
        <v>57</v>
      </c>
      <c r="D80" s="4" t="b">
        <v>1</v>
      </c>
    </row>
    <row r="81" spans="1:4" x14ac:dyDescent="0.25">
      <c r="A81" s="7" t="s">
        <v>54</v>
      </c>
      <c r="B81" s="6" t="s">
        <v>43</v>
      </c>
      <c r="C81" s="6" t="s">
        <v>58</v>
      </c>
      <c r="D81" s="4"/>
    </row>
    <row r="82" spans="1:4" x14ac:dyDescent="0.25">
      <c r="A82" s="7" t="s">
        <v>54</v>
      </c>
      <c r="B82" s="6" t="s">
        <v>11</v>
      </c>
      <c r="C82" s="6" t="s">
        <v>59</v>
      </c>
      <c r="D82" s="4"/>
    </row>
    <row r="83" spans="1:4" x14ac:dyDescent="0.25">
      <c r="A83" s="7" t="s">
        <v>60</v>
      </c>
      <c r="B83" s="5" t="s">
        <v>8</v>
      </c>
      <c r="C83" s="5" t="s">
        <v>18</v>
      </c>
      <c r="D83" s="4" t="b">
        <v>1</v>
      </c>
    </row>
    <row r="84" spans="1:4" x14ac:dyDescent="0.25">
      <c r="A84" s="7" t="s">
        <v>60</v>
      </c>
      <c r="B84" s="5" t="s">
        <v>9</v>
      </c>
      <c r="C84" s="5" t="s">
        <v>19</v>
      </c>
      <c r="D84" s="4" t="b">
        <v>1</v>
      </c>
    </row>
    <row r="85" spans="1:4" x14ac:dyDescent="0.25">
      <c r="A85" s="7" t="s">
        <v>60</v>
      </c>
      <c r="B85" s="5" t="s">
        <v>7</v>
      </c>
      <c r="C85" s="5" t="s">
        <v>20</v>
      </c>
      <c r="D85" s="4" t="b">
        <v>1</v>
      </c>
    </row>
    <row r="86" spans="1:4" x14ac:dyDescent="0.25">
      <c r="A86" s="7" t="s">
        <v>60</v>
      </c>
      <c r="B86" s="5" t="s">
        <v>6</v>
      </c>
      <c r="C86" s="5" t="s">
        <v>21</v>
      </c>
      <c r="D86" s="4" t="b">
        <v>1</v>
      </c>
    </row>
    <row r="87" spans="1:4" x14ac:dyDescent="0.25">
      <c r="A87" s="7" t="s">
        <v>60</v>
      </c>
      <c r="B87" s="5" t="s">
        <v>4</v>
      </c>
      <c r="C87" s="5" t="s">
        <v>22</v>
      </c>
      <c r="D87" s="4" t="b">
        <v>1</v>
      </c>
    </row>
    <row r="88" spans="1:4" x14ac:dyDescent="0.25">
      <c r="A88" s="7" t="s">
        <v>60</v>
      </c>
      <c r="B88" s="5" t="s">
        <v>5</v>
      </c>
      <c r="C88" s="5" t="s">
        <v>23</v>
      </c>
      <c r="D88" s="4" t="b">
        <v>1</v>
      </c>
    </row>
    <row r="89" spans="1:4" x14ac:dyDescent="0.25">
      <c r="A89" s="7" t="s">
        <v>60</v>
      </c>
      <c r="B89" s="8" t="s">
        <v>34</v>
      </c>
      <c r="C89" s="8" t="s">
        <v>35</v>
      </c>
      <c r="D89" s="4" t="b">
        <v>1</v>
      </c>
    </row>
    <row r="90" spans="1:4" x14ac:dyDescent="0.25">
      <c r="A90" s="7" t="s">
        <v>60</v>
      </c>
      <c r="B90" s="6" t="s">
        <v>36</v>
      </c>
      <c r="C90" s="6" t="s">
        <v>37</v>
      </c>
      <c r="D90" s="4" t="b">
        <v>1</v>
      </c>
    </row>
    <row r="91" spans="1:4" x14ac:dyDescent="0.25">
      <c r="A91" s="7" t="s">
        <v>60</v>
      </c>
      <c r="B91" s="6" t="s">
        <v>61</v>
      </c>
      <c r="C91" s="6" t="s">
        <v>62</v>
      </c>
      <c r="D91" s="4" t="b">
        <v>1</v>
      </c>
    </row>
    <row r="92" spans="1:4" x14ac:dyDescent="0.25">
      <c r="A92" s="7" t="s">
        <v>60</v>
      </c>
      <c r="B92" s="6" t="s">
        <v>11</v>
      </c>
      <c r="C92" s="6" t="s">
        <v>63</v>
      </c>
      <c r="D92" s="4" t="b">
        <v>1</v>
      </c>
    </row>
    <row r="93" spans="1:4" x14ac:dyDescent="0.25">
      <c r="A93" s="7" t="s">
        <v>60</v>
      </c>
      <c r="B93" s="6" t="s">
        <v>13</v>
      </c>
      <c r="C93" s="6" t="s">
        <v>64</v>
      </c>
      <c r="D93" s="4" t="b">
        <v>1</v>
      </c>
    </row>
    <row r="94" spans="1:4" x14ac:dyDescent="0.25">
      <c r="A94" s="7" t="s">
        <v>65</v>
      </c>
      <c r="B94" s="6" t="s">
        <v>34</v>
      </c>
      <c r="C94" s="6" t="s">
        <v>66</v>
      </c>
      <c r="D94" s="4"/>
    </row>
    <row r="95" spans="1:4" x14ac:dyDescent="0.25">
      <c r="A95" s="7" t="s">
        <v>65</v>
      </c>
      <c r="B95" s="6" t="s">
        <v>36</v>
      </c>
      <c r="C95" s="6" t="s">
        <v>67</v>
      </c>
      <c r="D95" s="4"/>
    </row>
    <row r="96" spans="1:4" x14ac:dyDescent="0.25">
      <c r="A96" s="7" t="s">
        <v>65</v>
      </c>
      <c r="B96" s="6" t="s">
        <v>38</v>
      </c>
      <c r="C96" s="6" t="s">
        <v>68</v>
      </c>
      <c r="D96" s="4"/>
    </row>
  </sheetData>
  <conditionalFormatting sqref="A6:D96">
    <cfRule type="expression" dxfId="0" priority="1">
      <formula>OR($D6="",NOT($D6))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30" t="s">
        <v>94</v>
      </c>
      <c r="C1" s="30"/>
      <c r="D1">
        <f>COUNTA(A6:A501)</f>
        <v>27</v>
      </c>
    </row>
    <row r="2" spans="1:5" x14ac:dyDescent="0.25">
      <c r="B2" s="30" t="s">
        <v>95</v>
      </c>
      <c r="C2" s="30"/>
      <c r="D2">
        <f>D1-COUNTIF(D6:D501,TRUE)</f>
        <v>6</v>
      </c>
    </row>
    <row r="3" spans="1:5" x14ac:dyDescent="0.25">
      <c r="B3" s="30" t="s">
        <v>96</v>
      </c>
      <c r="C3" s="30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31" t="s">
        <v>102</v>
      </c>
      <c r="B5" s="31"/>
      <c r="C5" s="31"/>
      <c r="D5" s="31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31" t="s">
        <v>110</v>
      </c>
      <c r="B12" s="31"/>
      <c r="C12" s="31"/>
      <c r="D12" s="31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ECA-C690-4B39-9562-29175E5C2593}">
  <dimension ref="A1:E214"/>
  <sheetViews>
    <sheetView topLeftCell="A22" workbookViewId="0">
      <selection activeCell="D32" sqref="D32"/>
    </sheetView>
  </sheetViews>
  <sheetFormatPr defaultRowHeight="15" x14ac:dyDescent="0.25"/>
  <cols>
    <col min="4" max="4" width="8" bestFit="1" customWidth="1"/>
  </cols>
  <sheetData>
    <row r="1" spans="1:5" x14ac:dyDescent="0.25">
      <c r="A1" s="32" t="s">
        <v>149</v>
      </c>
      <c r="B1" s="32"/>
      <c r="C1" s="4">
        <v>0</v>
      </c>
    </row>
    <row r="2" spans="1:5" x14ac:dyDescent="0.25">
      <c r="A2" s="32" t="s">
        <v>175</v>
      </c>
      <c r="B2" s="32"/>
      <c r="C2" s="4">
        <v>902</v>
      </c>
    </row>
    <row r="3" spans="1:5" x14ac:dyDescent="0.25">
      <c r="A3" s="32" t="s">
        <v>176</v>
      </c>
      <c r="B3" s="32"/>
      <c r="C3" s="4">
        <v>928</v>
      </c>
    </row>
    <row r="5" spans="1:5" x14ac:dyDescent="0.25">
      <c r="A5" s="19" t="s">
        <v>150</v>
      </c>
      <c r="B5" s="19" t="s">
        <v>145</v>
      </c>
      <c r="C5" s="19" t="s">
        <v>146</v>
      </c>
      <c r="D5" s="19" t="s">
        <v>147</v>
      </c>
      <c r="E5" s="19" t="s">
        <v>148</v>
      </c>
    </row>
    <row r="6" spans="1:5" x14ac:dyDescent="0.25">
      <c r="A6" s="17">
        <v>0</v>
      </c>
      <c r="B6" s="17">
        <f>$C$2+(($C$1+C6)/2)</f>
        <v>902.25</v>
      </c>
      <c r="C6" s="4">
        <v>0.5</v>
      </c>
      <c r="D6" s="17">
        <f>B6-(C6/2)</f>
        <v>902</v>
      </c>
      <c r="E6" s="17">
        <f>D6+C6</f>
        <v>902.5</v>
      </c>
    </row>
    <row r="7" spans="1:5" x14ac:dyDescent="0.25">
      <c r="A7" s="17">
        <f>A6+1</f>
        <v>1</v>
      </c>
      <c r="B7" s="17">
        <f>B6+$C$1+C7</f>
        <v>902.75</v>
      </c>
      <c r="C7" s="17">
        <f>C6</f>
        <v>0.5</v>
      </c>
      <c r="D7" s="17">
        <f t="shared" ref="D7:D70" si="0">B7-(C7/2)</f>
        <v>902.5</v>
      </c>
      <c r="E7" s="17">
        <f t="shared" ref="E7:E70" si="1">D7+C7</f>
        <v>903</v>
      </c>
    </row>
    <row r="8" spans="1:5" x14ac:dyDescent="0.25">
      <c r="A8" s="17">
        <f t="shared" ref="A8:A26" si="2">A7+1</f>
        <v>2</v>
      </c>
      <c r="B8" s="17">
        <f t="shared" ref="B8:B71" si="3">B7+$C$1+C8</f>
        <v>903.25</v>
      </c>
      <c r="C8" s="17">
        <f t="shared" ref="C8:C71" si="4">C7</f>
        <v>0.5</v>
      </c>
      <c r="D8" s="17">
        <f t="shared" si="0"/>
        <v>903</v>
      </c>
      <c r="E8" s="17">
        <f t="shared" si="1"/>
        <v>903.5</v>
      </c>
    </row>
    <row r="9" spans="1:5" x14ac:dyDescent="0.25">
      <c r="A9" s="17">
        <f t="shared" si="2"/>
        <v>3</v>
      </c>
      <c r="B9" s="17">
        <f t="shared" si="3"/>
        <v>903.75</v>
      </c>
      <c r="C9" s="17">
        <f t="shared" si="4"/>
        <v>0.5</v>
      </c>
      <c r="D9" s="17">
        <f t="shared" si="0"/>
        <v>903.5</v>
      </c>
      <c r="E9" s="17">
        <f t="shared" si="1"/>
        <v>904</v>
      </c>
    </row>
    <row r="10" spans="1:5" x14ac:dyDescent="0.25">
      <c r="A10" s="17">
        <f t="shared" si="2"/>
        <v>4</v>
      </c>
      <c r="B10" s="17">
        <f t="shared" si="3"/>
        <v>904.25</v>
      </c>
      <c r="C10" s="17">
        <f t="shared" si="4"/>
        <v>0.5</v>
      </c>
      <c r="D10" s="17">
        <f t="shared" si="0"/>
        <v>904</v>
      </c>
      <c r="E10" s="17">
        <f t="shared" si="1"/>
        <v>904.5</v>
      </c>
    </row>
    <row r="11" spans="1:5" x14ac:dyDescent="0.25">
      <c r="A11" s="17">
        <f t="shared" si="2"/>
        <v>5</v>
      </c>
      <c r="B11" s="17">
        <f t="shared" si="3"/>
        <v>904.75</v>
      </c>
      <c r="C11" s="17">
        <f t="shared" si="4"/>
        <v>0.5</v>
      </c>
      <c r="D11" s="17">
        <f t="shared" si="0"/>
        <v>904.5</v>
      </c>
      <c r="E11" s="17">
        <f t="shared" si="1"/>
        <v>905</v>
      </c>
    </row>
    <row r="12" spans="1:5" x14ac:dyDescent="0.25">
      <c r="A12" s="17">
        <f t="shared" si="2"/>
        <v>6</v>
      </c>
      <c r="B12" s="17">
        <f t="shared" si="3"/>
        <v>905.25</v>
      </c>
      <c r="C12" s="17">
        <f t="shared" si="4"/>
        <v>0.5</v>
      </c>
      <c r="D12" s="17">
        <f t="shared" si="0"/>
        <v>905</v>
      </c>
      <c r="E12" s="17">
        <f t="shared" si="1"/>
        <v>905.5</v>
      </c>
    </row>
    <row r="13" spans="1:5" x14ac:dyDescent="0.25">
      <c r="A13" s="17">
        <f t="shared" si="2"/>
        <v>7</v>
      </c>
      <c r="B13" s="17">
        <f t="shared" si="3"/>
        <v>905.75</v>
      </c>
      <c r="C13" s="17">
        <f t="shared" si="4"/>
        <v>0.5</v>
      </c>
      <c r="D13" s="17">
        <f t="shared" si="0"/>
        <v>905.5</v>
      </c>
      <c r="E13" s="17">
        <f t="shared" si="1"/>
        <v>906</v>
      </c>
    </row>
    <row r="14" spans="1:5" x14ac:dyDescent="0.25">
      <c r="A14" s="17">
        <f t="shared" si="2"/>
        <v>8</v>
      </c>
      <c r="B14" s="17">
        <f t="shared" si="3"/>
        <v>906.25</v>
      </c>
      <c r="C14" s="17">
        <f t="shared" si="4"/>
        <v>0.5</v>
      </c>
      <c r="D14" s="17">
        <f t="shared" si="0"/>
        <v>906</v>
      </c>
      <c r="E14" s="17">
        <f t="shared" si="1"/>
        <v>906.5</v>
      </c>
    </row>
    <row r="15" spans="1:5" x14ac:dyDescent="0.25">
      <c r="A15" s="17">
        <f t="shared" si="2"/>
        <v>9</v>
      </c>
      <c r="B15" s="17">
        <f t="shared" si="3"/>
        <v>906.75</v>
      </c>
      <c r="C15" s="17">
        <f t="shared" si="4"/>
        <v>0.5</v>
      </c>
      <c r="D15" s="17">
        <f t="shared" si="0"/>
        <v>906.5</v>
      </c>
      <c r="E15" s="17">
        <f t="shared" si="1"/>
        <v>907</v>
      </c>
    </row>
    <row r="16" spans="1:5" x14ac:dyDescent="0.25">
      <c r="A16" s="17">
        <f t="shared" si="2"/>
        <v>10</v>
      </c>
      <c r="B16" s="17">
        <f t="shared" si="3"/>
        <v>907.25</v>
      </c>
      <c r="C16" s="17">
        <f t="shared" si="4"/>
        <v>0.5</v>
      </c>
      <c r="D16" s="17">
        <f t="shared" si="0"/>
        <v>907</v>
      </c>
      <c r="E16" s="17">
        <f t="shared" si="1"/>
        <v>907.5</v>
      </c>
    </row>
    <row r="17" spans="1:5" x14ac:dyDescent="0.25">
      <c r="A17" s="17">
        <f t="shared" si="2"/>
        <v>11</v>
      </c>
      <c r="B17" s="17">
        <f t="shared" si="3"/>
        <v>907.75</v>
      </c>
      <c r="C17" s="17">
        <f t="shared" si="4"/>
        <v>0.5</v>
      </c>
      <c r="D17" s="17">
        <f t="shared" si="0"/>
        <v>907.5</v>
      </c>
      <c r="E17" s="17">
        <f t="shared" si="1"/>
        <v>908</v>
      </c>
    </row>
    <row r="18" spans="1:5" x14ac:dyDescent="0.25">
      <c r="A18" s="17">
        <f t="shared" si="2"/>
        <v>12</v>
      </c>
      <c r="B18" s="17">
        <f t="shared" si="3"/>
        <v>908.25</v>
      </c>
      <c r="C18" s="17">
        <f t="shared" si="4"/>
        <v>0.5</v>
      </c>
      <c r="D18" s="17">
        <f t="shared" si="0"/>
        <v>908</v>
      </c>
      <c r="E18" s="17">
        <f t="shared" si="1"/>
        <v>908.5</v>
      </c>
    </row>
    <row r="19" spans="1:5" x14ac:dyDescent="0.25">
      <c r="A19" s="17">
        <f t="shared" si="2"/>
        <v>13</v>
      </c>
      <c r="B19" s="17">
        <f t="shared" si="3"/>
        <v>908.75</v>
      </c>
      <c r="C19" s="17">
        <f t="shared" si="4"/>
        <v>0.5</v>
      </c>
      <c r="D19" s="17">
        <f t="shared" si="0"/>
        <v>908.5</v>
      </c>
      <c r="E19" s="17">
        <f t="shared" si="1"/>
        <v>909</v>
      </c>
    </row>
    <row r="20" spans="1:5" x14ac:dyDescent="0.25">
      <c r="A20" s="17">
        <f t="shared" si="2"/>
        <v>14</v>
      </c>
      <c r="B20" s="17">
        <f t="shared" si="3"/>
        <v>909.25</v>
      </c>
      <c r="C20" s="17">
        <f t="shared" si="4"/>
        <v>0.5</v>
      </c>
      <c r="D20" s="17">
        <f t="shared" si="0"/>
        <v>909</v>
      </c>
      <c r="E20" s="17">
        <f t="shared" si="1"/>
        <v>909.5</v>
      </c>
    </row>
    <row r="21" spans="1:5" x14ac:dyDescent="0.25">
      <c r="A21" s="17">
        <f t="shared" si="2"/>
        <v>15</v>
      </c>
      <c r="B21" s="17">
        <f t="shared" si="3"/>
        <v>909.75</v>
      </c>
      <c r="C21" s="17">
        <f t="shared" si="4"/>
        <v>0.5</v>
      </c>
      <c r="D21" s="17">
        <f t="shared" si="0"/>
        <v>909.5</v>
      </c>
      <c r="E21" s="17">
        <f t="shared" si="1"/>
        <v>910</v>
      </c>
    </row>
    <row r="22" spans="1:5" x14ac:dyDescent="0.25">
      <c r="A22" s="17">
        <f t="shared" si="2"/>
        <v>16</v>
      </c>
      <c r="B22" s="17">
        <f t="shared" si="3"/>
        <v>910.25</v>
      </c>
      <c r="C22" s="17">
        <f t="shared" si="4"/>
        <v>0.5</v>
      </c>
      <c r="D22" s="17">
        <f t="shared" si="0"/>
        <v>910</v>
      </c>
      <c r="E22" s="17">
        <f t="shared" si="1"/>
        <v>910.5</v>
      </c>
    </row>
    <row r="23" spans="1:5" x14ac:dyDescent="0.25">
      <c r="A23" s="17">
        <f t="shared" si="2"/>
        <v>17</v>
      </c>
      <c r="B23" s="17">
        <f t="shared" si="3"/>
        <v>910.75</v>
      </c>
      <c r="C23" s="17">
        <f t="shared" si="4"/>
        <v>0.5</v>
      </c>
      <c r="D23" s="17">
        <f t="shared" si="0"/>
        <v>910.5</v>
      </c>
      <c r="E23" s="17">
        <f t="shared" si="1"/>
        <v>911</v>
      </c>
    </row>
    <row r="24" spans="1:5" x14ac:dyDescent="0.25">
      <c r="A24" s="17">
        <f t="shared" si="2"/>
        <v>18</v>
      </c>
      <c r="B24" s="17">
        <f t="shared" si="3"/>
        <v>911.25</v>
      </c>
      <c r="C24" s="17">
        <f t="shared" si="4"/>
        <v>0.5</v>
      </c>
      <c r="D24" s="17">
        <f t="shared" si="0"/>
        <v>911</v>
      </c>
      <c r="E24" s="17">
        <f t="shared" si="1"/>
        <v>911.5</v>
      </c>
    </row>
    <row r="25" spans="1:5" x14ac:dyDescent="0.25">
      <c r="A25" s="17">
        <f t="shared" si="2"/>
        <v>19</v>
      </c>
      <c r="B25" s="17">
        <f t="shared" si="3"/>
        <v>911.75</v>
      </c>
      <c r="C25" s="17">
        <f t="shared" si="4"/>
        <v>0.5</v>
      </c>
      <c r="D25" s="17">
        <f t="shared" si="0"/>
        <v>911.5</v>
      </c>
      <c r="E25" s="17">
        <f t="shared" si="1"/>
        <v>912</v>
      </c>
    </row>
    <row r="26" spans="1:5" x14ac:dyDescent="0.25">
      <c r="A26" s="17">
        <f t="shared" si="2"/>
        <v>20</v>
      </c>
      <c r="B26" s="17">
        <f t="shared" si="3"/>
        <v>912.25</v>
      </c>
      <c r="C26" s="17">
        <f t="shared" si="4"/>
        <v>0.5</v>
      </c>
      <c r="D26" s="17">
        <f t="shared" si="0"/>
        <v>912</v>
      </c>
      <c r="E26" s="17">
        <f t="shared" si="1"/>
        <v>912.5</v>
      </c>
    </row>
    <row r="27" spans="1:5" x14ac:dyDescent="0.25">
      <c r="A27" s="17">
        <f t="shared" ref="A27:A65" si="5">A26+1</f>
        <v>21</v>
      </c>
      <c r="B27" s="17">
        <f t="shared" si="3"/>
        <v>912.75</v>
      </c>
      <c r="C27" s="17">
        <f t="shared" si="4"/>
        <v>0.5</v>
      </c>
      <c r="D27" s="17">
        <f t="shared" si="0"/>
        <v>912.5</v>
      </c>
      <c r="E27" s="17">
        <f t="shared" si="1"/>
        <v>913</v>
      </c>
    </row>
    <row r="28" spans="1:5" x14ac:dyDescent="0.25">
      <c r="A28" s="17">
        <f t="shared" si="5"/>
        <v>22</v>
      </c>
      <c r="B28" s="17">
        <f t="shared" si="3"/>
        <v>913.25</v>
      </c>
      <c r="C28" s="17">
        <f t="shared" si="4"/>
        <v>0.5</v>
      </c>
      <c r="D28" s="17">
        <f t="shared" si="0"/>
        <v>913</v>
      </c>
      <c r="E28" s="17">
        <f t="shared" si="1"/>
        <v>913.5</v>
      </c>
    </row>
    <row r="29" spans="1:5" x14ac:dyDescent="0.25">
      <c r="A29" s="17">
        <f t="shared" si="5"/>
        <v>23</v>
      </c>
      <c r="B29" s="17">
        <f t="shared" si="3"/>
        <v>913.75</v>
      </c>
      <c r="C29" s="17">
        <f t="shared" si="4"/>
        <v>0.5</v>
      </c>
      <c r="D29" s="17">
        <f t="shared" si="0"/>
        <v>913.5</v>
      </c>
      <c r="E29" s="17">
        <f t="shared" si="1"/>
        <v>914</v>
      </c>
    </row>
    <row r="30" spans="1:5" x14ac:dyDescent="0.25">
      <c r="A30" s="17">
        <f t="shared" si="5"/>
        <v>24</v>
      </c>
      <c r="B30" s="17">
        <f t="shared" si="3"/>
        <v>914.25</v>
      </c>
      <c r="C30" s="17">
        <f t="shared" si="4"/>
        <v>0.5</v>
      </c>
      <c r="D30" s="17">
        <f t="shared" si="0"/>
        <v>914</v>
      </c>
      <c r="E30" s="17">
        <f t="shared" si="1"/>
        <v>914.5</v>
      </c>
    </row>
    <row r="31" spans="1:5" x14ac:dyDescent="0.25">
      <c r="A31" s="17">
        <f t="shared" si="5"/>
        <v>25</v>
      </c>
      <c r="B31" s="17">
        <f t="shared" si="3"/>
        <v>914.75</v>
      </c>
      <c r="C31" s="17">
        <f t="shared" si="4"/>
        <v>0.5</v>
      </c>
      <c r="D31" s="17">
        <f t="shared" si="0"/>
        <v>914.5</v>
      </c>
      <c r="E31" s="17">
        <f t="shared" si="1"/>
        <v>915</v>
      </c>
    </row>
    <row r="32" spans="1:5" x14ac:dyDescent="0.25">
      <c r="A32" s="17">
        <f t="shared" si="5"/>
        <v>26</v>
      </c>
      <c r="B32" s="17">
        <f t="shared" si="3"/>
        <v>915.25</v>
      </c>
      <c r="C32" s="17">
        <f t="shared" si="4"/>
        <v>0.5</v>
      </c>
      <c r="D32" s="17">
        <f t="shared" si="0"/>
        <v>915</v>
      </c>
      <c r="E32" s="17">
        <f t="shared" si="1"/>
        <v>915.5</v>
      </c>
    </row>
    <row r="33" spans="1:5" x14ac:dyDescent="0.25">
      <c r="A33" s="17">
        <f t="shared" si="5"/>
        <v>27</v>
      </c>
      <c r="B33" s="17">
        <f t="shared" si="3"/>
        <v>915.75</v>
      </c>
      <c r="C33" s="17">
        <f t="shared" si="4"/>
        <v>0.5</v>
      </c>
      <c r="D33" s="17">
        <f t="shared" si="0"/>
        <v>915.5</v>
      </c>
      <c r="E33" s="17">
        <f t="shared" si="1"/>
        <v>916</v>
      </c>
    </row>
    <row r="34" spans="1:5" x14ac:dyDescent="0.25">
      <c r="A34" s="17">
        <f t="shared" si="5"/>
        <v>28</v>
      </c>
      <c r="B34" s="17">
        <f t="shared" si="3"/>
        <v>916.25</v>
      </c>
      <c r="C34" s="17">
        <f t="shared" si="4"/>
        <v>0.5</v>
      </c>
      <c r="D34" s="17">
        <f t="shared" si="0"/>
        <v>916</v>
      </c>
      <c r="E34" s="17">
        <f t="shared" si="1"/>
        <v>916.5</v>
      </c>
    </row>
    <row r="35" spans="1:5" x14ac:dyDescent="0.25">
      <c r="A35" s="17">
        <f t="shared" si="5"/>
        <v>29</v>
      </c>
      <c r="B35" s="17">
        <f t="shared" si="3"/>
        <v>916.75</v>
      </c>
      <c r="C35" s="17">
        <f t="shared" si="4"/>
        <v>0.5</v>
      </c>
      <c r="D35" s="17">
        <f t="shared" si="0"/>
        <v>916.5</v>
      </c>
      <c r="E35" s="17">
        <f t="shared" si="1"/>
        <v>917</v>
      </c>
    </row>
    <row r="36" spans="1:5" x14ac:dyDescent="0.25">
      <c r="A36" s="17">
        <f t="shared" si="5"/>
        <v>30</v>
      </c>
      <c r="B36" s="17">
        <f t="shared" si="3"/>
        <v>917.25</v>
      </c>
      <c r="C36" s="17">
        <f t="shared" si="4"/>
        <v>0.5</v>
      </c>
      <c r="D36" s="17">
        <f t="shared" si="0"/>
        <v>917</v>
      </c>
      <c r="E36" s="17">
        <f t="shared" si="1"/>
        <v>917.5</v>
      </c>
    </row>
    <row r="37" spans="1:5" x14ac:dyDescent="0.25">
      <c r="A37" s="17">
        <f t="shared" si="5"/>
        <v>31</v>
      </c>
      <c r="B37" s="17">
        <f t="shared" si="3"/>
        <v>917.75</v>
      </c>
      <c r="C37" s="17">
        <f t="shared" si="4"/>
        <v>0.5</v>
      </c>
      <c r="D37" s="17">
        <f t="shared" si="0"/>
        <v>917.5</v>
      </c>
      <c r="E37" s="17">
        <f t="shared" si="1"/>
        <v>918</v>
      </c>
    </row>
    <row r="38" spans="1:5" x14ac:dyDescent="0.25">
      <c r="A38" s="17">
        <f t="shared" si="5"/>
        <v>32</v>
      </c>
      <c r="B38" s="17">
        <f t="shared" si="3"/>
        <v>918.25</v>
      </c>
      <c r="C38" s="17">
        <f t="shared" si="4"/>
        <v>0.5</v>
      </c>
      <c r="D38" s="17">
        <f t="shared" si="0"/>
        <v>918</v>
      </c>
      <c r="E38" s="17">
        <f t="shared" si="1"/>
        <v>918.5</v>
      </c>
    </row>
    <row r="39" spans="1:5" x14ac:dyDescent="0.25">
      <c r="A39" s="17">
        <f t="shared" si="5"/>
        <v>33</v>
      </c>
      <c r="B39" s="17">
        <f t="shared" si="3"/>
        <v>918.75</v>
      </c>
      <c r="C39" s="17">
        <f t="shared" si="4"/>
        <v>0.5</v>
      </c>
      <c r="D39" s="17">
        <f t="shared" si="0"/>
        <v>918.5</v>
      </c>
      <c r="E39" s="17">
        <f t="shared" si="1"/>
        <v>919</v>
      </c>
    </row>
    <row r="40" spans="1:5" x14ac:dyDescent="0.25">
      <c r="A40" s="17">
        <f t="shared" si="5"/>
        <v>34</v>
      </c>
      <c r="B40" s="17">
        <f t="shared" si="3"/>
        <v>919.25</v>
      </c>
      <c r="C40" s="17">
        <f t="shared" si="4"/>
        <v>0.5</v>
      </c>
      <c r="D40" s="17">
        <f t="shared" si="0"/>
        <v>919</v>
      </c>
      <c r="E40" s="17">
        <f t="shared" si="1"/>
        <v>919.5</v>
      </c>
    </row>
    <row r="41" spans="1:5" x14ac:dyDescent="0.25">
      <c r="A41" s="17">
        <f t="shared" si="5"/>
        <v>35</v>
      </c>
      <c r="B41" s="17">
        <f t="shared" si="3"/>
        <v>919.75</v>
      </c>
      <c r="C41" s="17">
        <f t="shared" si="4"/>
        <v>0.5</v>
      </c>
      <c r="D41" s="17">
        <f t="shared" si="0"/>
        <v>919.5</v>
      </c>
      <c r="E41" s="17">
        <f t="shared" si="1"/>
        <v>920</v>
      </c>
    </row>
    <row r="42" spans="1:5" x14ac:dyDescent="0.25">
      <c r="A42" s="17">
        <f t="shared" si="5"/>
        <v>36</v>
      </c>
      <c r="B42" s="17">
        <f t="shared" si="3"/>
        <v>920.25</v>
      </c>
      <c r="C42" s="17">
        <f t="shared" si="4"/>
        <v>0.5</v>
      </c>
      <c r="D42" s="17">
        <f t="shared" si="0"/>
        <v>920</v>
      </c>
      <c r="E42" s="17">
        <f t="shared" si="1"/>
        <v>920.5</v>
      </c>
    </row>
    <row r="43" spans="1:5" x14ac:dyDescent="0.25">
      <c r="A43" s="17">
        <f t="shared" si="5"/>
        <v>37</v>
      </c>
      <c r="B43" s="17">
        <f t="shared" si="3"/>
        <v>920.75</v>
      </c>
      <c r="C43" s="17">
        <f t="shared" si="4"/>
        <v>0.5</v>
      </c>
      <c r="D43" s="17">
        <f t="shared" si="0"/>
        <v>920.5</v>
      </c>
      <c r="E43" s="17">
        <f t="shared" si="1"/>
        <v>921</v>
      </c>
    </row>
    <row r="44" spans="1:5" x14ac:dyDescent="0.25">
      <c r="A44" s="17">
        <f t="shared" si="5"/>
        <v>38</v>
      </c>
      <c r="B44" s="17">
        <f t="shared" si="3"/>
        <v>921.25</v>
      </c>
      <c r="C44" s="17">
        <f t="shared" si="4"/>
        <v>0.5</v>
      </c>
      <c r="D44" s="17">
        <f t="shared" si="0"/>
        <v>921</v>
      </c>
      <c r="E44" s="17">
        <f t="shared" si="1"/>
        <v>921.5</v>
      </c>
    </row>
    <row r="45" spans="1:5" x14ac:dyDescent="0.25">
      <c r="A45" s="17">
        <f t="shared" si="5"/>
        <v>39</v>
      </c>
      <c r="B45" s="17">
        <f t="shared" si="3"/>
        <v>921.75</v>
      </c>
      <c r="C45" s="17">
        <f t="shared" si="4"/>
        <v>0.5</v>
      </c>
      <c r="D45" s="17">
        <f t="shared" si="0"/>
        <v>921.5</v>
      </c>
      <c r="E45" s="17">
        <f t="shared" si="1"/>
        <v>922</v>
      </c>
    </row>
    <row r="46" spans="1:5" x14ac:dyDescent="0.25">
      <c r="A46" s="17">
        <f t="shared" si="5"/>
        <v>40</v>
      </c>
      <c r="B46" s="17">
        <f t="shared" si="3"/>
        <v>922.25</v>
      </c>
      <c r="C46" s="17">
        <f t="shared" si="4"/>
        <v>0.5</v>
      </c>
      <c r="D46" s="17">
        <f t="shared" si="0"/>
        <v>922</v>
      </c>
      <c r="E46" s="17">
        <f t="shared" si="1"/>
        <v>922.5</v>
      </c>
    </row>
    <row r="47" spans="1:5" x14ac:dyDescent="0.25">
      <c r="A47" s="17">
        <f t="shared" si="5"/>
        <v>41</v>
      </c>
      <c r="B47" s="17">
        <f t="shared" si="3"/>
        <v>922.75</v>
      </c>
      <c r="C47" s="17">
        <f t="shared" si="4"/>
        <v>0.5</v>
      </c>
      <c r="D47" s="17">
        <f t="shared" si="0"/>
        <v>922.5</v>
      </c>
      <c r="E47" s="17">
        <f t="shared" si="1"/>
        <v>923</v>
      </c>
    </row>
    <row r="48" spans="1:5" x14ac:dyDescent="0.25">
      <c r="A48" s="17">
        <f t="shared" si="5"/>
        <v>42</v>
      </c>
      <c r="B48" s="17">
        <f t="shared" si="3"/>
        <v>923.25</v>
      </c>
      <c r="C48" s="17">
        <f t="shared" si="4"/>
        <v>0.5</v>
      </c>
      <c r="D48" s="17">
        <f t="shared" si="0"/>
        <v>923</v>
      </c>
      <c r="E48" s="17">
        <f t="shared" si="1"/>
        <v>923.5</v>
      </c>
    </row>
    <row r="49" spans="1:5" x14ac:dyDescent="0.25">
      <c r="A49" s="17">
        <f t="shared" si="5"/>
        <v>43</v>
      </c>
      <c r="B49" s="17">
        <f t="shared" si="3"/>
        <v>923.75</v>
      </c>
      <c r="C49" s="17">
        <f t="shared" si="4"/>
        <v>0.5</v>
      </c>
      <c r="D49" s="17">
        <f t="shared" si="0"/>
        <v>923.5</v>
      </c>
      <c r="E49" s="17">
        <f t="shared" si="1"/>
        <v>924</v>
      </c>
    </row>
    <row r="50" spans="1:5" x14ac:dyDescent="0.25">
      <c r="A50" s="17">
        <f t="shared" si="5"/>
        <v>44</v>
      </c>
      <c r="B50" s="17">
        <f t="shared" si="3"/>
        <v>924.25</v>
      </c>
      <c r="C50" s="17">
        <f t="shared" si="4"/>
        <v>0.5</v>
      </c>
      <c r="D50" s="17">
        <f t="shared" si="0"/>
        <v>924</v>
      </c>
      <c r="E50" s="17">
        <f t="shared" si="1"/>
        <v>924.5</v>
      </c>
    </row>
    <row r="51" spans="1:5" x14ac:dyDescent="0.25">
      <c r="A51" s="17">
        <f t="shared" si="5"/>
        <v>45</v>
      </c>
      <c r="B51" s="17">
        <f t="shared" si="3"/>
        <v>924.75</v>
      </c>
      <c r="C51" s="17">
        <f t="shared" si="4"/>
        <v>0.5</v>
      </c>
      <c r="D51" s="17">
        <f t="shared" si="0"/>
        <v>924.5</v>
      </c>
      <c r="E51" s="17">
        <f t="shared" si="1"/>
        <v>925</v>
      </c>
    </row>
    <row r="52" spans="1:5" x14ac:dyDescent="0.25">
      <c r="A52" s="17">
        <f t="shared" si="5"/>
        <v>46</v>
      </c>
      <c r="B52" s="17">
        <f t="shared" si="3"/>
        <v>925.25</v>
      </c>
      <c r="C52" s="17">
        <f t="shared" si="4"/>
        <v>0.5</v>
      </c>
      <c r="D52" s="17">
        <f t="shared" si="0"/>
        <v>925</v>
      </c>
      <c r="E52" s="17">
        <f t="shared" si="1"/>
        <v>925.5</v>
      </c>
    </row>
    <row r="53" spans="1:5" x14ac:dyDescent="0.25">
      <c r="A53" s="17">
        <f t="shared" si="5"/>
        <v>47</v>
      </c>
      <c r="B53" s="17">
        <f t="shared" si="3"/>
        <v>925.75</v>
      </c>
      <c r="C53" s="17">
        <f t="shared" si="4"/>
        <v>0.5</v>
      </c>
      <c r="D53" s="17">
        <f t="shared" si="0"/>
        <v>925.5</v>
      </c>
      <c r="E53" s="17">
        <f t="shared" si="1"/>
        <v>926</v>
      </c>
    </row>
    <row r="54" spans="1:5" x14ac:dyDescent="0.25">
      <c r="A54" s="17">
        <f t="shared" si="5"/>
        <v>48</v>
      </c>
      <c r="B54" s="17">
        <f t="shared" si="3"/>
        <v>926.25</v>
      </c>
      <c r="C54" s="17">
        <f t="shared" si="4"/>
        <v>0.5</v>
      </c>
      <c r="D54" s="17">
        <f t="shared" si="0"/>
        <v>926</v>
      </c>
      <c r="E54" s="17">
        <f t="shared" si="1"/>
        <v>926.5</v>
      </c>
    </row>
    <row r="55" spans="1:5" x14ac:dyDescent="0.25">
      <c r="A55" s="17">
        <f t="shared" si="5"/>
        <v>49</v>
      </c>
      <c r="B55" s="17">
        <f t="shared" si="3"/>
        <v>926.75</v>
      </c>
      <c r="C55" s="17">
        <f t="shared" si="4"/>
        <v>0.5</v>
      </c>
      <c r="D55" s="17">
        <f t="shared" si="0"/>
        <v>926.5</v>
      </c>
      <c r="E55" s="17">
        <f t="shared" si="1"/>
        <v>927</v>
      </c>
    </row>
    <row r="56" spans="1:5" x14ac:dyDescent="0.25">
      <c r="A56" s="17">
        <f t="shared" si="5"/>
        <v>50</v>
      </c>
      <c r="B56" s="17">
        <f t="shared" si="3"/>
        <v>927.25</v>
      </c>
      <c r="C56" s="17">
        <f t="shared" si="4"/>
        <v>0.5</v>
      </c>
      <c r="D56" s="17">
        <f t="shared" si="0"/>
        <v>927</v>
      </c>
      <c r="E56" s="17">
        <f t="shared" si="1"/>
        <v>927.5</v>
      </c>
    </row>
    <row r="57" spans="1:5" x14ac:dyDescent="0.25">
      <c r="A57" s="17">
        <f t="shared" si="5"/>
        <v>51</v>
      </c>
      <c r="B57" s="17">
        <f t="shared" si="3"/>
        <v>927.75</v>
      </c>
      <c r="C57" s="17">
        <f t="shared" si="4"/>
        <v>0.5</v>
      </c>
      <c r="D57" s="17">
        <f t="shared" si="0"/>
        <v>927.5</v>
      </c>
      <c r="E57" s="17">
        <f t="shared" si="1"/>
        <v>928</v>
      </c>
    </row>
    <row r="58" spans="1:5" x14ac:dyDescent="0.25">
      <c r="A58" s="17">
        <f t="shared" si="5"/>
        <v>52</v>
      </c>
      <c r="B58" s="17">
        <f t="shared" si="3"/>
        <v>928.25</v>
      </c>
      <c r="C58" s="17">
        <f t="shared" si="4"/>
        <v>0.5</v>
      </c>
      <c r="D58" s="17">
        <f t="shared" si="0"/>
        <v>928</v>
      </c>
      <c r="E58" s="17">
        <f t="shared" si="1"/>
        <v>928.5</v>
      </c>
    </row>
    <row r="59" spans="1:5" x14ac:dyDescent="0.25">
      <c r="A59" s="17">
        <f t="shared" si="5"/>
        <v>53</v>
      </c>
      <c r="B59" s="17">
        <f t="shared" si="3"/>
        <v>928.75</v>
      </c>
      <c r="C59" s="17">
        <f t="shared" si="4"/>
        <v>0.5</v>
      </c>
      <c r="D59" s="17">
        <f t="shared" si="0"/>
        <v>928.5</v>
      </c>
      <c r="E59" s="17">
        <f t="shared" si="1"/>
        <v>929</v>
      </c>
    </row>
    <row r="60" spans="1:5" x14ac:dyDescent="0.25">
      <c r="A60" s="17">
        <f t="shared" si="5"/>
        <v>54</v>
      </c>
      <c r="B60" s="17">
        <f t="shared" si="3"/>
        <v>929.25</v>
      </c>
      <c r="C60" s="17">
        <f t="shared" si="4"/>
        <v>0.5</v>
      </c>
      <c r="D60" s="17">
        <f t="shared" si="0"/>
        <v>929</v>
      </c>
      <c r="E60" s="17">
        <f t="shared" si="1"/>
        <v>929.5</v>
      </c>
    </row>
    <row r="61" spans="1:5" x14ac:dyDescent="0.25">
      <c r="A61" s="17">
        <f t="shared" si="5"/>
        <v>55</v>
      </c>
      <c r="B61" s="17">
        <f t="shared" si="3"/>
        <v>929.75</v>
      </c>
      <c r="C61" s="17">
        <f t="shared" si="4"/>
        <v>0.5</v>
      </c>
      <c r="D61" s="17">
        <f t="shared" si="0"/>
        <v>929.5</v>
      </c>
      <c r="E61" s="17">
        <f t="shared" si="1"/>
        <v>930</v>
      </c>
    </row>
    <row r="62" spans="1:5" x14ac:dyDescent="0.25">
      <c r="A62" s="17">
        <f t="shared" si="5"/>
        <v>56</v>
      </c>
      <c r="B62" s="17">
        <f t="shared" si="3"/>
        <v>930.25</v>
      </c>
      <c r="C62" s="17">
        <f t="shared" si="4"/>
        <v>0.5</v>
      </c>
      <c r="D62" s="17">
        <f t="shared" si="0"/>
        <v>930</v>
      </c>
      <c r="E62" s="17">
        <f t="shared" si="1"/>
        <v>930.5</v>
      </c>
    </row>
    <row r="63" spans="1:5" x14ac:dyDescent="0.25">
      <c r="A63" s="17">
        <f t="shared" si="5"/>
        <v>57</v>
      </c>
      <c r="B63" s="17">
        <f t="shared" si="3"/>
        <v>930.75</v>
      </c>
      <c r="C63" s="17">
        <f t="shared" si="4"/>
        <v>0.5</v>
      </c>
      <c r="D63" s="17">
        <f t="shared" si="0"/>
        <v>930.5</v>
      </c>
      <c r="E63" s="17">
        <f t="shared" si="1"/>
        <v>931</v>
      </c>
    </row>
    <row r="64" spans="1:5" x14ac:dyDescent="0.25">
      <c r="A64" s="17">
        <f t="shared" si="5"/>
        <v>58</v>
      </c>
      <c r="B64" s="17">
        <f t="shared" si="3"/>
        <v>931.25</v>
      </c>
      <c r="C64" s="17">
        <f t="shared" si="4"/>
        <v>0.5</v>
      </c>
      <c r="D64" s="17">
        <f t="shared" si="0"/>
        <v>931</v>
      </c>
      <c r="E64" s="17">
        <f t="shared" si="1"/>
        <v>931.5</v>
      </c>
    </row>
    <row r="65" spans="1:5" x14ac:dyDescent="0.25">
      <c r="A65" s="17">
        <f t="shared" si="5"/>
        <v>59</v>
      </c>
      <c r="B65" s="17">
        <f t="shared" si="3"/>
        <v>931.75</v>
      </c>
      <c r="C65" s="17">
        <f t="shared" si="4"/>
        <v>0.5</v>
      </c>
      <c r="D65" s="17">
        <f t="shared" si="0"/>
        <v>931.5</v>
      </c>
      <c r="E65" s="17">
        <f t="shared" si="1"/>
        <v>932</v>
      </c>
    </row>
    <row r="66" spans="1:5" x14ac:dyDescent="0.25">
      <c r="A66" s="17">
        <f t="shared" ref="A66:A69" si="6">A65+1</f>
        <v>60</v>
      </c>
      <c r="B66" s="17">
        <f t="shared" si="3"/>
        <v>932.25</v>
      </c>
      <c r="C66" s="17">
        <f t="shared" si="4"/>
        <v>0.5</v>
      </c>
      <c r="D66" s="17">
        <f t="shared" si="0"/>
        <v>932</v>
      </c>
      <c r="E66" s="17">
        <f t="shared" si="1"/>
        <v>932.5</v>
      </c>
    </row>
    <row r="67" spans="1:5" x14ac:dyDescent="0.25">
      <c r="A67" s="17">
        <f t="shared" si="6"/>
        <v>61</v>
      </c>
      <c r="B67" s="17">
        <f t="shared" si="3"/>
        <v>932.75</v>
      </c>
      <c r="C67" s="17">
        <f t="shared" si="4"/>
        <v>0.5</v>
      </c>
      <c r="D67" s="17">
        <f t="shared" si="0"/>
        <v>932.5</v>
      </c>
      <c r="E67" s="17">
        <f t="shared" si="1"/>
        <v>933</v>
      </c>
    </row>
    <row r="68" spans="1:5" x14ac:dyDescent="0.25">
      <c r="A68" s="17">
        <f t="shared" si="6"/>
        <v>62</v>
      </c>
      <c r="B68" s="17">
        <f t="shared" si="3"/>
        <v>933.25</v>
      </c>
      <c r="C68" s="17">
        <f t="shared" si="4"/>
        <v>0.5</v>
      </c>
      <c r="D68" s="17">
        <f t="shared" si="0"/>
        <v>933</v>
      </c>
      <c r="E68" s="17">
        <f t="shared" si="1"/>
        <v>933.5</v>
      </c>
    </row>
    <row r="69" spans="1:5" x14ac:dyDescent="0.25">
      <c r="A69" s="17">
        <f t="shared" si="6"/>
        <v>63</v>
      </c>
      <c r="B69" s="17">
        <f t="shared" si="3"/>
        <v>933.75</v>
      </c>
      <c r="C69" s="17">
        <f t="shared" si="4"/>
        <v>0.5</v>
      </c>
      <c r="D69" s="17">
        <f t="shared" si="0"/>
        <v>933.5</v>
      </c>
      <c r="E69" s="17">
        <f t="shared" si="1"/>
        <v>934</v>
      </c>
    </row>
    <row r="70" spans="1:5" x14ac:dyDescent="0.25">
      <c r="A70" s="17">
        <f t="shared" ref="A70:A108" si="7">A69+1</f>
        <v>64</v>
      </c>
      <c r="B70" s="17">
        <f t="shared" si="3"/>
        <v>934.25</v>
      </c>
      <c r="C70" s="17">
        <f t="shared" si="4"/>
        <v>0.5</v>
      </c>
      <c r="D70" s="17">
        <f t="shared" si="0"/>
        <v>934</v>
      </c>
      <c r="E70" s="17">
        <f t="shared" si="1"/>
        <v>934.5</v>
      </c>
    </row>
    <row r="71" spans="1:5" x14ac:dyDescent="0.25">
      <c r="A71" s="17">
        <f t="shared" si="7"/>
        <v>65</v>
      </c>
      <c r="B71" s="17">
        <f t="shared" si="3"/>
        <v>934.75</v>
      </c>
      <c r="C71" s="17">
        <f t="shared" si="4"/>
        <v>0.5</v>
      </c>
      <c r="D71" s="17">
        <f t="shared" ref="D71:D134" si="8">B71-(C71/2)</f>
        <v>934.5</v>
      </c>
      <c r="E71" s="17">
        <f t="shared" ref="E71:E134" si="9">D71+C71</f>
        <v>935</v>
      </c>
    </row>
    <row r="72" spans="1:5" x14ac:dyDescent="0.25">
      <c r="A72" s="17">
        <f t="shared" si="7"/>
        <v>66</v>
      </c>
      <c r="B72" s="17">
        <f t="shared" ref="B72:B135" si="10">B71+$C$1+C72</f>
        <v>935.25</v>
      </c>
      <c r="C72" s="17">
        <f t="shared" ref="C72:C135" si="11">C71</f>
        <v>0.5</v>
      </c>
      <c r="D72" s="17">
        <f t="shared" si="8"/>
        <v>935</v>
      </c>
      <c r="E72" s="17">
        <f t="shared" si="9"/>
        <v>935.5</v>
      </c>
    </row>
    <row r="73" spans="1:5" x14ac:dyDescent="0.25">
      <c r="A73" s="17">
        <f t="shared" si="7"/>
        <v>67</v>
      </c>
      <c r="B73" s="17">
        <f t="shared" si="10"/>
        <v>935.75</v>
      </c>
      <c r="C73" s="17">
        <f t="shared" si="11"/>
        <v>0.5</v>
      </c>
      <c r="D73" s="17">
        <f t="shared" si="8"/>
        <v>935.5</v>
      </c>
      <c r="E73" s="17">
        <f t="shared" si="9"/>
        <v>936</v>
      </c>
    </row>
    <row r="74" spans="1:5" x14ac:dyDescent="0.25">
      <c r="A74" s="17">
        <f t="shared" si="7"/>
        <v>68</v>
      </c>
      <c r="B74" s="17">
        <f t="shared" si="10"/>
        <v>936.25</v>
      </c>
      <c r="C74" s="17">
        <f t="shared" si="11"/>
        <v>0.5</v>
      </c>
      <c r="D74" s="17">
        <f t="shared" si="8"/>
        <v>936</v>
      </c>
      <c r="E74" s="17">
        <f t="shared" si="9"/>
        <v>936.5</v>
      </c>
    </row>
    <row r="75" spans="1:5" x14ac:dyDescent="0.25">
      <c r="A75" s="17">
        <f t="shared" si="7"/>
        <v>69</v>
      </c>
      <c r="B75" s="17">
        <f t="shared" si="10"/>
        <v>936.75</v>
      </c>
      <c r="C75" s="17">
        <f t="shared" si="11"/>
        <v>0.5</v>
      </c>
      <c r="D75" s="17">
        <f t="shared" si="8"/>
        <v>936.5</v>
      </c>
      <c r="E75" s="17">
        <f t="shared" si="9"/>
        <v>937</v>
      </c>
    </row>
    <row r="76" spans="1:5" x14ac:dyDescent="0.25">
      <c r="A76" s="17">
        <f t="shared" si="7"/>
        <v>70</v>
      </c>
      <c r="B76" s="17">
        <f t="shared" si="10"/>
        <v>937.25</v>
      </c>
      <c r="C76" s="17">
        <f t="shared" si="11"/>
        <v>0.5</v>
      </c>
      <c r="D76" s="17">
        <f t="shared" si="8"/>
        <v>937</v>
      </c>
      <c r="E76" s="17">
        <f t="shared" si="9"/>
        <v>937.5</v>
      </c>
    </row>
    <row r="77" spans="1:5" x14ac:dyDescent="0.25">
      <c r="A77" s="17">
        <f t="shared" si="7"/>
        <v>71</v>
      </c>
      <c r="B77" s="17">
        <f t="shared" si="10"/>
        <v>937.75</v>
      </c>
      <c r="C77" s="17">
        <f t="shared" si="11"/>
        <v>0.5</v>
      </c>
      <c r="D77" s="17">
        <f t="shared" si="8"/>
        <v>937.5</v>
      </c>
      <c r="E77" s="17">
        <f t="shared" si="9"/>
        <v>938</v>
      </c>
    </row>
    <row r="78" spans="1:5" x14ac:dyDescent="0.25">
      <c r="A78" s="17">
        <f t="shared" si="7"/>
        <v>72</v>
      </c>
      <c r="B78" s="17">
        <f t="shared" si="10"/>
        <v>938.25</v>
      </c>
      <c r="C78" s="17">
        <f t="shared" si="11"/>
        <v>0.5</v>
      </c>
      <c r="D78" s="17">
        <f t="shared" si="8"/>
        <v>938</v>
      </c>
      <c r="E78" s="17">
        <f t="shared" si="9"/>
        <v>938.5</v>
      </c>
    </row>
    <row r="79" spans="1:5" x14ac:dyDescent="0.25">
      <c r="A79" s="17">
        <f t="shared" si="7"/>
        <v>73</v>
      </c>
      <c r="B79" s="17">
        <f t="shared" si="10"/>
        <v>938.75</v>
      </c>
      <c r="C79" s="17">
        <f t="shared" si="11"/>
        <v>0.5</v>
      </c>
      <c r="D79" s="17">
        <f t="shared" si="8"/>
        <v>938.5</v>
      </c>
      <c r="E79" s="17">
        <f t="shared" si="9"/>
        <v>939</v>
      </c>
    </row>
    <row r="80" spans="1:5" x14ac:dyDescent="0.25">
      <c r="A80" s="17">
        <f t="shared" si="7"/>
        <v>74</v>
      </c>
      <c r="B80" s="17">
        <f t="shared" si="10"/>
        <v>939.25</v>
      </c>
      <c r="C80" s="17">
        <f t="shared" si="11"/>
        <v>0.5</v>
      </c>
      <c r="D80" s="17">
        <f t="shared" si="8"/>
        <v>939</v>
      </c>
      <c r="E80" s="17">
        <f t="shared" si="9"/>
        <v>939.5</v>
      </c>
    </row>
    <row r="81" spans="1:5" x14ac:dyDescent="0.25">
      <c r="A81" s="17">
        <f t="shared" si="7"/>
        <v>75</v>
      </c>
      <c r="B81" s="17">
        <f t="shared" si="10"/>
        <v>939.75</v>
      </c>
      <c r="C81" s="17">
        <f t="shared" si="11"/>
        <v>0.5</v>
      </c>
      <c r="D81" s="17">
        <f t="shared" si="8"/>
        <v>939.5</v>
      </c>
      <c r="E81" s="17">
        <f t="shared" si="9"/>
        <v>940</v>
      </c>
    </row>
    <row r="82" spans="1:5" x14ac:dyDescent="0.25">
      <c r="A82" s="17">
        <f t="shared" si="7"/>
        <v>76</v>
      </c>
      <c r="B82" s="17">
        <f t="shared" si="10"/>
        <v>940.25</v>
      </c>
      <c r="C82" s="17">
        <f t="shared" si="11"/>
        <v>0.5</v>
      </c>
      <c r="D82" s="17">
        <f t="shared" si="8"/>
        <v>940</v>
      </c>
      <c r="E82" s="17">
        <f t="shared" si="9"/>
        <v>940.5</v>
      </c>
    </row>
    <row r="83" spans="1:5" x14ac:dyDescent="0.25">
      <c r="A83" s="17">
        <f t="shared" si="7"/>
        <v>77</v>
      </c>
      <c r="B83" s="17">
        <f t="shared" si="10"/>
        <v>940.75</v>
      </c>
      <c r="C83" s="17">
        <f t="shared" si="11"/>
        <v>0.5</v>
      </c>
      <c r="D83" s="17">
        <f t="shared" si="8"/>
        <v>940.5</v>
      </c>
      <c r="E83" s="17">
        <f t="shared" si="9"/>
        <v>941</v>
      </c>
    </row>
    <row r="84" spans="1:5" x14ac:dyDescent="0.25">
      <c r="A84" s="17">
        <f t="shared" si="7"/>
        <v>78</v>
      </c>
      <c r="B84" s="17">
        <f t="shared" si="10"/>
        <v>941.25</v>
      </c>
      <c r="C84" s="17">
        <f t="shared" si="11"/>
        <v>0.5</v>
      </c>
      <c r="D84" s="17">
        <f t="shared" si="8"/>
        <v>941</v>
      </c>
      <c r="E84" s="17">
        <f t="shared" si="9"/>
        <v>941.5</v>
      </c>
    </row>
    <row r="85" spans="1:5" x14ac:dyDescent="0.25">
      <c r="A85" s="17">
        <f t="shared" si="7"/>
        <v>79</v>
      </c>
      <c r="B85" s="17">
        <f t="shared" si="10"/>
        <v>941.75</v>
      </c>
      <c r="C85" s="17">
        <f t="shared" si="11"/>
        <v>0.5</v>
      </c>
      <c r="D85" s="17">
        <f t="shared" si="8"/>
        <v>941.5</v>
      </c>
      <c r="E85" s="17">
        <f t="shared" si="9"/>
        <v>942</v>
      </c>
    </row>
    <row r="86" spans="1:5" x14ac:dyDescent="0.25">
      <c r="A86" s="17">
        <f t="shared" si="7"/>
        <v>80</v>
      </c>
      <c r="B86" s="17">
        <f t="shared" si="10"/>
        <v>942.25</v>
      </c>
      <c r="C86" s="17">
        <f t="shared" si="11"/>
        <v>0.5</v>
      </c>
      <c r="D86" s="17">
        <f t="shared" si="8"/>
        <v>942</v>
      </c>
      <c r="E86" s="17">
        <f t="shared" si="9"/>
        <v>942.5</v>
      </c>
    </row>
    <row r="87" spans="1:5" x14ac:dyDescent="0.25">
      <c r="A87" s="17">
        <f t="shared" si="7"/>
        <v>81</v>
      </c>
      <c r="B87" s="17">
        <f t="shared" si="10"/>
        <v>942.75</v>
      </c>
      <c r="C87" s="17">
        <f t="shared" si="11"/>
        <v>0.5</v>
      </c>
      <c r="D87" s="17">
        <f t="shared" si="8"/>
        <v>942.5</v>
      </c>
      <c r="E87" s="17">
        <f t="shared" si="9"/>
        <v>943</v>
      </c>
    </row>
    <row r="88" spans="1:5" x14ac:dyDescent="0.25">
      <c r="A88" s="17">
        <f t="shared" si="7"/>
        <v>82</v>
      </c>
      <c r="B88" s="17">
        <f t="shared" si="10"/>
        <v>943.25</v>
      </c>
      <c r="C88" s="17">
        <f t="shared" si="11"/>
        <v>0.5</v>
      </c>
      <c r="D88" s="17">
        <f t="shared" si="8"/>
        <v>943</v>
      </c>
      <c r="E88" s="17">
        <f t="shared" si="9"/>
        <v>943.5</v>
      </c>
    </row>
    <row r="89" spans="1:5" x14ac:dyDescent="0.25">
      <c r="A89" s="17">
        <f t="shared" si="7"/>
        <v>83</v>
      </c>
      <c r="B89" s="17">
        <f t="shared" si="10"/>
        <v>943.75</v>
      </c>
      <c r="C89" s="17">
        <f t="shared" si="11"/>
        <v>0.5</v>
      </c>
      <c r="D89" s="17">
        <f t="shared" si="8"/>
        <v>943.5</v>
      </c>
      <c r="E89" s="17">
        <f t="shared" si="9"/>
        <v>944</v>
      </c>
    </row>
    <row r="90" spans="1:5" x14ac:dyDescent="0.25">
      <c r="A90" s="17">
        <f t="shared" si="7"/>
        <v>84</v>
      </c>
      <c r="B90" s="17">
        <f t="shared" si="10"/>
        <v>944.25</v>
      </c>
      <c r="C90" s="17">
        <f t="shared" si="11"/>
        <v>0.5</v>
      </c>
      <c r="D90" s="17">
        <f t="shared" si="8"/>
        <v>944</v>
      </c>
      <c r="E90" s="17">
        <f t="shared" si="9"/>
        <v>944.5</v>
      </c>
    </row>
    <row r="91" spans="1:5" x14ac:dyDescent="0.25">
      <c r="A91" s="17">
        <f t="shared" si="7"/>
        <v>85</v>
      </c>
      <c r="B91" s="17">
        <f t="shared" si="10"/>
        <v>944.75</v>
      </c>
      <c r="C91" s="17">
        <f t="shared" si="11"/>
        <v>0.5</v>
      </c>
      <c r="D91" s="17">
        <f t="shared" si="8"/>
        <v>944.5</v>
      </c>
      <c r="E91" s="17">
        <f t="shared" si="9"/>
        <v>945</v>
      </c>
    </row>
    <row r="92" spans="1:5" x14ac:dyDescent="0.25">
      <c r="A92" s="17">
        <f t="shared" si="7"/>
        <v>86</v>
      </c>
      <c r="B92" s="17">
        <f t="shared" si="10"/>
        <v>945.25</v>
      </c>
      <c r="C92" s="17">
        <f t="shared" si="11"/>
        <v>0.5</v>
      </c>
      <c r="D92" s="17">
        <f t="shared" si="8"/>
        <v>945</v>
      </c>
      <c r="E92" s="17">
        <f t="shared" si="9"/>
        <v>945.5</v>
      </c>
    </row>
    <row r="93" spans="1:5" x14ac:dyDescent="0.25">
      <c r="A93" s="17">
        <f t="shared" si="7"/>
        <v>87</v>
      </c>
      <c r="B93" s="17">
        <f t="shared" si="10"/>
        <v>945.75</v>
      </c>
      <c r="C93" s="17">
        <f t="shared" si="11"/>
        <v>0.5</v>
      </c>
      <c r="D93" s="17">
        <f t="shared" si="8"/>
        <v>945.5</v>
      </c>
      <c r="E93" s="17">
        <f t="shared" si="9"/>
        <v>946</v>
      </c>
    </row>
    <row r="94" spans="1:5" x14ac:dyDescent="0.25">
      <c r="A94" s="17">
        <f t="shared" si="7"/>
        <v>88</v>
      </c>
      <c r="B94" s="17">
        <f t="shared" si="10"/>
        <v>946.25</v>
      </c>
      <c r="C94" s="17">
        <f t="shared" si="11"/>
        <v>0.5</v>
      </c>
      <c r="D94" s="17">
        <f t="shared" si="8"/>
        <v>946</v>
      </c>
      <c r="E94" s="17">
        <f t="shared" si="9"/>
        <v>946.5</v>
      </c>
    </row>
    <row r="95" spans="1:5" x14ac:dyDescent="0.25">
      <c r="A95" s="17">
        <f t="shared" si="7"/>
        <v>89</v>
      </c>
      <c r="B95" s="17">
        <f t="shared" si="10"/>
        <v>946.75</v>
      </c>
      <c r="C95" s="17">
        <f t="shared" si="11"/>
        <v>0.5</v>
      </c>
      <c r="D95" s="17">
        <f t="shared" si="8"/>
        <v>946.5</v>
      </c>
      <c r="E95" s="17">
        <f t="shared" si="9"/>
        <v>947</v>
      </c>
    </row>
    <row r="96" spans="1:5" x14ac:dyDescent="0.25">
      <c r="A96" s="17">
        <f t="shared" si="7"/>
        <v>90</v>
      </c>
      <c r="B96" s="17">
        <f t="shared" si="10"/>
        <v>947.25</v>
      </c>
      <c r="C96" s="17">
        <f t="shared" si="11"/>
        <v>0.5</v>
      </c>
      <c r="D96" s="17">
        <f t="shared" si="8"/>
        <v>947</v>
      </c>
      <c r="E96" s="17">
        <f t="shared" si="9"/>
        <v>947.5</v>
      </c>
    </row>
    <row r="97" spans="1:5" x14ac:dyDescent="0.25">
      <c r="A97" s="17">
        <f t="shared" si="7"/>
        <v>91</v>
      </c>
      <c r="B97" s="17">
        <f t="shared" si="10"/>
        <v>947.75</v>
      </c>
      <c r="C97" s="17">
        <f t="shared" si="11"/>
        <v>0.5</v>
      </c>
      <c r="D97" s="17">
        <f t="shared" si="8"/>
        <v>947.5</v>
      </c>
      <c r="E97" s="17">
        <f t="shared" si="9"/>
        <v>948</v>
      </c>
    </row>
    <row r="98" spans="1:5" x14ac:dyDescent="0.25">
      <c r="A98" s="17">
        <f t="shared" si="7"/>
        <v>92</v>
      </c>
      <c r="B98" s="17">
        <f t="shared" si="10"/>
        <v>948.25</v>
      </c>
      <c r="C98" s="17">
        <f t="shared" si="11"/>
        <v>0.5</v>
      </c>
      <c r="D98" s="17">
        <f t="shared" si="8"/>
        <v>948</v>
      </c>
      <c r="E98" s="17">
        <f t="shared" si="9"/>
        <v>948.5</v>
      </c>
    </row>
    <row r="99" spans="1:5" x14ac:dyDescent="0.25">
      <c r="A99" s="17">
        <f t="shared" si="7"/>
        <v>93</v>
      </c>
      <c r="B99" s="17">
        <f t="shared" si="10"/>
        <v>948.75</v>
      </c>
      <c r="C99" s="17">
        <f t="shared" si="11"/>
        <v>0.5</v>
      </c>
      <c r="D99" s="17">
        <f t="shared" si="8"/>
        <v>948.5</v>
      </c>
      <c r="E99" s="17">
        <f t="shared" si="9"/>
        <v>949</v>
      </c>
    </row>
    <row r="100" spans="1:5" x14ac:dyDescent="0.25">
      <c r="A100" s="17">
        <f t="shared" si="7"/>
        <v>94</v>
      </c>
      <c r="B100" s="17">
        <f t="shared" si="10"/>
        <v>949.25</v>
      </c>
      <c r="C100" s="17">
        <f t="shared" si="11"/>
        <v>0.5</v>
      </c>
      <c r="D100" s="17">
        <f t="shared" si="8"/>
        <v>949</v>
      </c>
      <c r="E100" s="17">
        <f t="shared" si="9"/>
        <v>949.5</v>
      </c>
    </row>
    <row r="101" spans="1:5" x14ac:dyDescent="0.25">
      <c r="A101" s="17">
        <f t="shared" si="7"/>
        <v>95</v>
      </c>
      <c r="B101" s="17">
        <f t="shared" si="10"/>
        <v>949.75</v>
      </c>
      <c r="C101" s="17">
        <f t="shared" si="11"/>
        <v>0.5</v>
      </c>
      <c r="D101" s="17">
        <f t="shared" si="8"/>
        <v>949.5</v>
      </c>
      <c r="E101" s="17">
        <f t="shared" si="9"/>
        <v>950</v>
      </c>
    </row>
    <row r="102" spans="1:5" x14ac:dyDescent="0.25">
      <c r="A102" s="17">
        <f t="shared" si="7"/>
        <v>96</v>
      </c>
      <c r="B102" s="17">
        <f t="shared" si="10"/>
        <v>950.25</v>
      </c>
      <c r="C102" s="17">
        <f t="shared" si="11"/>
        <v>0.5</v>
      </c>
      <c r="D102" s="17">
        <f t="shared" si="8"/>
        <v>950</v>
      </c>
      <c r="E102" s="17">
        <f t="shared" si="9"/>
        <v>950.5</v>
      </c>
    </row>
    <row r="103" spans="1:5" x14ac:dyDescent="0.25">
      <c r="A103" s="17">
        <f t="shared" si="7"/>
        <v>97</v>
      </c>
      <c r="B103" s="17">
        <f t="shared" si="10"/>
        <v>950.75</v>
      </c>
      <c r="C103" s="17">
        <f t="shared" si="11"/>
        <v>0.5</v>
      </c>
      <c r="D103" s="17">
        <f t="shared" si="8"/>
        <v>950.5</v>
      </c>
      <c r="E103" s="17">
        <f t="shared" si="9"/>
        <v>951</v>
      </c>
    </row>
    <row r="104" spans="1:5" x14ac:dyDescent="0.25">
      <c r="A104" s="17">
        <f t="shared" si="7"/>
        <v>98</v>
      </c>
      <c r="B104" s="17">
        <f t="shared" si="10"/>
        <v>951.25</v>
      </c>
      <c r="C104" s="17">
        <f t="shared" si="11"/>
        <v>0.5</v>
      </c>
      <c r="D104" s="17">
        <f t="shared" si="8"/>
        <v>951</v>
      </c>
      <c r="E104" s="17">
        <f t="shared" si="9"/>
        <v>951.5</v>
      </c>
    </row>
    <row r="105" spans="1:5" x14ac:dyDescent="0.25">
      <c r="A105" s="17">
        <f t="shared" si="7"/>
        <v>99</v>
      </c>
      <c r="B105" s="17">
        <f t="shared" si="10"/>
        <v>951.75</v>
      </c>
      <c r="C105" s="17">
        <f t="shared" si="11"/>
        <v>0.5</v>
      </c>
      <c r="D105" s="17">
        <f t="shared" si="8"/>
        <v>951.5</v>
      </c>
      <c r="E105" s="17">
        <f t="shared" si="9"/>
        <v>952</v>
      </c>
    </row>
    <row r="106" spans="1:5" x14ac:dyDescent="0.25">
      <c r="A106" s="17">
        <f t="shared" si="7"/>
        <v>100</v>
      </c>
      <c r="B106" s="17">
        <f t="shared" si="10"/>
        <v>952.25</v>
      </c>
      <c r="C106" s="17">
        <f t="shared" si="11"/>
        <v>0.5</v>
      </c>
      <c r="D106" s="17">
        <f t="shared" si="8"/>
        <v>952</v>
      </c>
      <c r="E106" s="17">
        <f t="shared" si="9"/>
        <v>952.5</v>
      </c>
    </row>
    <row r="107" spans="1:5" x14ac:dyDescent="0.25">
      <c r="A107" s="17">
        <f t="shared" si="7"/>
        <v>101</v>
      </c>
      <c r="B107" s="17">
        <f t="shared" si="10"/>
        <v>952.75</v>
      </c>
      <c r="C107" s="17">
        <f t="shared" si="11"/>
        <v>0.5</v>
      </c>
      <c r="D107" s="17">
        <f t="shared" si="8"/>
        <v>952.5</v>
      </c>
      <c r="E107" s="17">
        <f t="shared" si="9"/>
        <v>953</v>
      </c>
    </row>
    <row r="108" spans="1:5" x14ac:dyDescent="0.25">
      <c r="A108" s="17">
        <f t="shared" si="7"/>
        <v>102</v>
      </c>
      <c r="B108" s="17">
        <f t="shared" si="10"/>
        <v>953.25</v>
      </c>
      <c r="C108" s="17">
        <f t="shared" si="11"/>
        <v>0.5</v>
      </c>
      <c r="D108" s="17">
        <f t="shared" si="8"/>
        <v>953</v>
      </c>
      <c r="E108" s="17">
        <f t="shared" si="9"/>
        <v>953.5</v>
      </c>
    </row>
    <row r="109" spans="1:5" x14ac:dyDescent="0.25">
      <c r="A109" s="17">
        <f t="shared" ref="A109:A126" si="12">A108+1</f>
        <v>103</v>
      </c>
      <c r="B109" s="17">
        <f t="shared" si="10"/>
        <v>953.75</v>
      </c>
      <c r="C109" s="17">
        <f t="shared" si="11"/>
        <v>0.5</v>
      </c>
      <c r="D109" s="17">
        <f t="shared" si="8"/>
        <v>953.5</v>
      </c>
      <c r="E109" s="17">
        <f t="shared" si="9"/>
        <v>954</v>
      </c>
    </row>
    <row r="110" spans="1:5" x14ac:dyDescent="0.25">
      <c r="A110" s="17">
        <f t="shared" si="12"/>
        <v>104</v>
      </c>
      <c r="B110" s="17">
        <f t="shared" si="10"/>
        <v>954.25</v>
      </c>
      <c r="C110" s="17">
        <f t="shared" si="11"/>
        <v>0.5</v>
      </c>
      <c r="D110" s="17">
        <f t="shared" si="8"/>
        <v>954</v>
      </c>
      <c r="E110" s="17">
        <f t="shared" si="9"/>
        <v>954.5</v>
      </c>
    </row>
    <row r="111" spans="1:5" x14ac:dyDescent="0.25">
      <c r="A111" s="17">
        <f t="shared" si="12"/>
        <v>105</v>
      </c>
      <c r="B111" s="17">
        <f t="shared" si="10"/>
        <v>954.75</v>
      </c>
      <c r="C111" s="17">
        <f t="shared" si="11"/>
        <v>0.5</v>
      </c>
      <c r="D111" s="17">
        <f t="shared" si="8"/>
        <v>954.5</v>
      </c>
      <c r="E111" s="17">
        <f t="shared" si="9"/>
        <v>955</v>
      </c>
    </row>
    <row r="112" spans="1:5" x14ac:dyDescent="0.25">
      <c r="A112" s="17">
        <f t="shared" si="12"/>
        <v>106</v>
      </c>
      <c r="B112" s="17">
        <f t="shared" si="10"/>
        <v>955.25</v>
      </c>
      <c r="C112" s="17">
        <f t="shared" si="11"/>
        <v>0.5</v>
      </c>
      <c r="D112" s="17">
        <f t="shared" si="8"/>
        <v>955</v>
      </c>
      <c r="E112" s="17">
        <f t="shared" si="9"/>
        <v>955.5</v>
      </c>
    </row>
    <row r="113" spans="1:5" x14ac:dyDescent="0.25">
      <c r="A113" s="17">
        <f t="shared" si="12"/>
        <v>107</v>
      </c>
      <c r="B113" s="17">
        <f t="shared" si="10"/>
        <v>955.75</v>
      </c>
      <c r="C113" s="17">
        <f t="shared" si="11"/>
        <v>0.5</v>
      </c>
      <c r="D113" s="17">
        <f t="shared" si="8"/>
        <v>955.5</v>
      </c>
      <c r="E113" s="17">
        <f t="shared" si="9"/>
        <v>956</v>
      </c>
    </row>
    <row r="114" spans="1:5" x14ac:dyDescent="0.25">
      <c r="A114" s="17">
        <f t="shared" si="12"/>
        <v>108</v>
      </c>
      <c r="B114" s="17">
        <f t="shared" si="10"/>
        <v>956.25</v>
      </c>
      <c r="C114" s="17">
        <f t="shared" si="11"/>
        <v>0.5</v>
      </c>
      <c r="D114" s="17">
        <f t="shared" si="8"/>
        <v>956</v>
      </c>
      <c r="E114" s="17">
        <f t="shared" si="9"/>
        <v>956.5</v>
      </c>
    </row>
    <row r="115" spans="1:5" x14ac:dyDescent="0.25">
      <c r="A115" s="17">
        <f t="shared" si="12"/>
        <v>109</v>
      </c>
      <c r="B115" s="17">
        <f t="shared" si="10"/>
        <v>956.75</v>
      </c>
      <c r="C115" s="17">
        <f t="shared" si="11"/>
        <v>0.5</v>
      </c>
      <c r="D115" s="17">
        <f t="shared" si="8"/>
        <v>956.5</v>
      </c>
      <c r="E115" s="17">
        <f t="shared" si="9"/>
        <v>957</v>
      </c>
    </row>
    <row r="116" spans="1:5" x14ac:dyDescent="0.25">
      <c r="A116" s="17">
        <f t="shared" si="12"/>
        <v>110</v>
      </c>
      <c r="B116" s="17">
        <f t="shared" si="10"/>
        <v>957.25</v>
      </c>
      <c r="C116" s="17">
        <f t="shared" si="11"/>
        <v>0.5</v>
      </c>
      <c r="D116" s="17">
        <f t="shared" si="8"/>
        <v>957</v>
      </c>
      <c r="E116" s="17">
        <f t="shared" si="9"/>
        <v>957.5</v>
      </c>
    </row>
    <row r="117" spans="1:5" x14ac:dyDescent="0.25">
      <c r="A117" s="17">
        <f t="shared" si="12"/>
        <v>111</v>
      </c>
      <c r="B117" s="17">
        <f t="shared" si="10"/>
        <v>957.75</v>
      </c>
      <c r="C117" s="17">
        <f t="shared" si="11"/>
        <v>0.5</v>
      </c>
      <c r="D117" s="17">
        <f t="shared" si="8"/>
        <v>957.5</v>
      </c>
      <c r="E117" s="17">
        <f t="shared" si="9"/>
        <v>958</v>
      </c>
    </row>
    <row r="118" spans="1:5" x14ac:dyDescent="0.25">
      <c r="A118" s="17">
        <f t="shared" si="12"/>
        <v>112</v>
      </c>
      <c r="B118" s="17">
        <f t="shared" si="10"/>
        <v>958.25</v>
      </c>
      <c r="C118" s="17">
        <f t="shared" si="11"/>
        <v>0.5</v>
      </c>
      <c r="D118" s="17">
        <f t="shared" si="8"/>
        <v>958</v>
      </c>
      <c r="E118" s="17">
        <f t="shared" si="9"/>
        <v>958.5</v>
      </c>
    </row>
    <row r="119" spans="1:5" x14ac:dyDescent="0.25">
      <c r="A119" s="17">
        <f t="shared" si="12"/>
        <v>113</v>
      </c>
      <c r="B119" s="17">
        <f t="shared" si="10"/>
        <v>958.75</v>
      </c>
      <c r="C119" s="17">
        <f t="shared" si="11"/>
        <v>0.5</v>
      </c>
      <c r="D119" s="17">
        <f t="shared" si="8"/>
        <v>958.5</v>
      </c>
      <c r="E119" s="17">
        <f t="shared" si="9"/>
        <v>959</v>
      </c>
    </row>
    <row r="120" spans="1:5" x14ac:dyDescent="0.25">
      <c r="A120" s="17">
        <f t="shared" si="12"/>
        <v>114</v>
      </c>
      <c r="B120" s="17">
        <f t="shared" si="10"/>
        <v>959.25</v>
      </c>
      <c r="C120" s="17">
        <f t="shared" si="11"/>
        <v>0.5</v>
      </c>
      <c r="D120" s="17">
        <f t="shared" si="8"/>
        <v>959</v>
      </c>
      <c r="E120" s="17">
        <f t="shared" si="9"/>
        <v>959.5</v>
      </c>
    </row>
    <row r="121" spans="1:5" x14ac:dyDescent="0.25">
      <c r="A121" s="17">
        <f t="shared" si="12"/>
        <v>115</v>
      </c>
      <c r="B121" s="17">
        <f t="shared" si="10"/>
        <v>959.75</v>
      </c>
      <c r="C121" s="17">
        <f t="shared" si="11"/>
        <v>0.5</v>
      </c>
      <c r="D121" s="17">
        <f t="shared" si="8"/>
        <v>959.5</v>
      </c>
      <c r="E121" s="17">
        <f t="shared" si="9"/>
        <v>960</v>
      </c>
    </row>
    <row r="122" spans="1:5" x14ac:dyDescent="0.25">
      <c r="A122" s="17">
        <f t="shared" si="12"/>
        <v>116</v>
      </c>
      <c r="B122" s="17">
        <f t="shared" si="10"/>
        <v>960.25</v>
      </c>
      <c r="C122" s="17">
        <f t="shared" si="11"/>
        <v>0.5</v>
      </c>
      <c r="D122" s="17">
        <f t="shared" si="8"/>
        <v>960</v>
      </c>
      <c r="E122" s="17">
        <f t="shared" si="9"/>
        <v>960.5</v>
      </c>
    </row>
    <row r="123" spans="1:5" x14ac:dyDescent="0.25">
      <c r="A123" s="17">
        <f t="shared" si="12"/>
        <v>117</v>
      </c>
      <c r="B123" s="17">
        <f t="shared" si="10"/>
        <v>960.75</v>
      </c>
      <c r="C123" s="17">
        <f t="shared" si="11"/>
        <v>0.5</v>
      </c>
      <c r="D123" s="17">
        <f t="shared" si="8"/>
        <v>960.5</v>
      </c>
      <c r="E123" s="17">
        <f t="shared" si="9"/>
        <v>961</v>
      </c>
    </row>
    <row r="124" spans="1:5" x14ac:dyDescent="0.25">
      <c r="A124" s="17">
        <f t="shared" si="12"/>
        <v>118</v>
      </c>
      <c r="B124" s="17">
        <f t="shared" si="10"/>
        <v>961.25</v>
      </c>
      <c r="C124" s="17">
        <f t="shared" si="11"/>
        <v>0.5</v>
      </c>
      <c r="D124" s="17">
        <f t="shared" si="8"/>
        <v>961</v>
      </c>
      <c r="E124" s="17">
        <f t="shared" si="9"/>
        <v>961.5</v>
      </c>
    </row>
    <row r="125" spans="1:5" x14ac:dyDescent="0.25">
      <c r="A125" s="17">
        <f t="shared" si="12"/>
        <v>119</v>
      </c>
      <c r="B125" s="17">
        <f t="shared" si="10"/>
        <v>961.75</v>
      </c>
      <c r="C125" s="17">
        <f t="shared" si="11"/>
        <v>0.5</v>
      </c>
      <c r="D125" s="17">
        <f t="shared" si="8"/>
        <v>961.5</v>
      </c>
      <c r="E125" s="17">
        <f t="shared" si="9"/>
        <v>962</v>
      </c>
    </row>
    <row r="126" spans="1:5" x14ac:dyDescent="0.25">
      <c r="A126" s="17">
        <f t="shared" si="12"/>
        <v>120</v>
      </c>
      <c r="B126" s="17">
        <f t="shared" si="10"/>
        <v>962.25</v>
      </c>
      <c r="C126" s="17">
        <f t="shared" si="11"/>
        <v>0.5</v>
      </c>
      <c r="D126" s="17">
        <f t="shared" si="8"/>
        <v>962</v>
      </c>
      <c r="E126" s="17">
        <f t="shared" si="9"/>
        <v>962.5</v>
      </c>
    </row>
    <row r="127" spans="1:5" x14ac:dyDescent="0.25">
      <c r="A127" s="17">
        <f t="shared" ref="A127:A145" si="13">A126+1</f>
        <v>121</v>
      </c>
      <c r="B127" s="17">
        <f t="shared" si="10"/>
        <v>962.75</v>
      </c>
      <c r="C127" s="17">
        <f t="shared" si="11"/>
        <v>0.5</v>
      </c>
      <c r="D127" s="17">
        <f t="shared" si="8"/>
        <v>962.5</v>
      </c>
      <c r="E127" s="17">
        <f t="shared" si="9"/>
        <v>963</v>
      </c>
    </row>
    <row r="128" spans="1:5" x14ac:dyDescent="0.25">
      <c r="A128" s="17">
        <f t="shared" si="13"/>
        <v>122</v>
      </c>
      <c r="B128" s="17">
        <f t="shared" si="10"/>
        <v>963.25</v>
      </c>
      <c r="C128" s="17">
        <f t="shared" si="11"/>
        <v>0.5</v>
      </c>
      <c r="D128" s="17">
        <f t="shared" si="8"/>
        <v>963</v>
      </c>
      <c r="E128" s="17">
        <f t="shared" si="9"/>
        <v>963.5</v>
      </c>
    </row>
    <row r="129" spans="1:5" x14ac:dyDescent="0.25">
      <c r="A129" s="17">
        <f t="shared" si="13"/>
        <v>123</v>
      </c>
      <c r="B129" s="17">
        <f t="shared" si="10"/>
        <v>963.75</v>
      </c>
      <c r="C129" s="17">
        <f t="shared" si="11"/>
        <v>0.5</v>
      </c>
      <c r="D129" s="17">
        <f t="shared" si="8"/>
        <v>963.5</v>
      </c>
      <c r="E129" s="17">
        <f t="shared" si="9"/>
        <v>964</v>
      </c>
    </row>
    <row r="130" spans="1:5" x14ac:dyDescent="0.25">
      <c r="A130" s="17">
        <f t="shared" si="13"/>
        <v>124</v>
      </c>
      <c r="B130" s="17">
        <f t="shared" si="10"/>
        <v>964.25</v>
      </c>
      <c r="C130" s="17">
        <f t="shared" si="11"/>
        <v>0.5</v>
      </c>
      <c r="D130" s="17">
        <f t="shared" si="8"/>
        <v>964</v>
      </c>
      <c r="E130" s="17">
        <f t="shared" si="9"/>
        <v>964.5</v>
      </c>
    </row>
    <row r="131" spans="1:5" x14ac:dyDescent="0.25">
      <c r="A131" s="17">
        <f t="shared" si="13"/>
        <v>125</v>
      </c>
      <c r="B131" s="17">
        <f t="shared" si="10"/>
        <v>964.75</v>
      </c>
      <c r="C131" s="17">
        <f t="shared" si="11"/>
        <v>0.5</v>
      </c>
      <c r="D131" s="17">
        <f t="shared" si="8"/>
        <v>964.5</v>
      </c>
      <c r="E131" s="17">
        <f t="shared" si="9"/>
        <v>965</v>
      </c>
    </row>
    <row r="132" spans="1:5" x14ac:dyDescent="0.25">
      <c r="A132" s="17">
        <f t="shared" si="13"/>
        <v>126</v>
      </c>
      <c r="B132" s="17">
        <f t="shared" si="10"/>
        <v>965.25</v>
      </c>
      <c r="C132" s="17">
        <f t="shared" si="11"/>
        <v>0.5</v>
      </c>
      <c r="D132" s="17">
        <f t="shared" si="8"/>
        <v>965</v>
      </c>
      <c r="E132" s="17">
        <f t="shared" si="9"/>
        <v>965.5</v>
      </c>
    </row>
    <row r="133" spans="1:5" x14ac:dyDescent="0.25">
      <c r="A133" s="17">
        <f t="shared" si="13"/>
        <v>127</v>
      </c>
      <c r="B133" s="17">
        <f t="shared" si="10"/>
        <v>965.75</v>
      </c>
      <c r="C133" s="17">
        <f t="shared" si="11"/>
        <v>0.5</v>
      </c>
      <c r="D133" s="17">
        <f t="shared" si="8"/>
        <v>965.5</v>
      </c>
      <c r="E133" s="17">
        <f t="shared" si="9"/>
        <v>966</v>
      </c>
    </row>
    <row r="134" spans="1:5" x14ac:dyDescent="0.25">
      <c r="A134" s="17">
        <f t="shared" si="13"/>
        <v>128</v>
      </c>
      <c r="B134" s="17">
        <f t="shared" si="10"/>
        <v>966.25</v>
      </c>
      <c r="C134" s="17">
        <f t="shared" si="11"/>
        <v>0.5</v>
      </c>
      <c r="D134" s="17">
        <f t="shared" si="8"/>
        <v>966</v>
      </c>
      <c r="E134" s="17">
        <f t="shared" si="9"/>
        <v>966.5</v>
      </c>
    </row>
    <row r="135" spans="1:5" x14ac:dyDescent="0.25">
      <c r="A135" s="17">
        <f t="shared" si="13"/>
        <v>129</v>
      </c>
      <c r="B135" s="17">
        <f t="shared" si="10"/>
        <v>966.75</v>
      </c>
      <c r="C135" s="17">
        <f t="shared" si="11"/>
        <v>0.5</v>
      </c>
      <c r="D135" s="17">
        <f t="shared" ref="D135:D198" si="14">B135-(C135/2)</f>
        <v>966.5</v>
      </c>
      <c r="E135" s="17">
        <f t="shared" ref="E135:E198" si="15">D135+C135</f>
        <v>967</v>
      </c>
    </row>
    <row r="136" spans="1:5" x14ac:dyDescent="0.25">
      <c r="A136" s="17">
        <f t="shared" si="13"/>
        <v>130</v>
      </c>
      <c r="B136" s="17">
        <f t="shared" ref="B136:B199" si="16">B135+$C$1+C136</f>
        <v>967.25</v>
      </c>
      <c r="C136" s="17">
        <f t="shared" ref="C136:C199" si="17">C135</f>
        <v>0.5</v>
      </c>
      <c r="D136" s="17">
        <f t="shared" si="14"/>
        <v>967</v>
      </c>
      <c r="E136" s="17">
        <f t="shared" si="15"/>
        <v>967.5</v>
      </c>
    </row>
    <row r="137" spans="1:5" x14ac:dyDescent="0.25">
      <c r="A137" s="17">
        <f t="shared" si="13"/>
        <v>131</v>
      </c>
      <c r="B137" s="17">
        <f t="shared" si="16"/>
        <v>967.75</v>
      </c>
      <c r="C137" s="17">
        <f t="shared" si="17"/>
        <v>0.5</v>
      </c>
      <c r="D137" s="17">
        <f t="shared" si="14"/>
        <v>967.5</v>
      </c>
      <c r="E137" s="17">
        <f t="shared" si="15"/>
        <v>968</v>
      </c>
    </row>
    <row r="138" spans="1:5" x14ac:dyDescent="0.25">
      <c r="A138" s="17">
        <f t="shared" si="13"/>
        <v>132</v>
      </c>
      <c r="B138" s="17">
        <f t="shared" si="16"/>
        <v>968.25</v>
      </c>
      <c r="C138" s="17">
        <f t="shared" si="17"/>
        <v>0.5</v>
      </c>
      <c r="D138" s="17">
        <f t="shared" si="14"/>
        <v>968</v>
      </c>
      <c r="E138" s="17">
        <f t="shared" si="15"/>
        <v>968.5</v>
      </c>
    </row>
    <row r="139" spans="1:5" x14ac:dyDescent="0.25">
      <c r="A139" s="17">
        <f t="shared" si="13"/>
        <v>133</v>
      </c>
      <c r="B139" s="17">
        <f t="shared" si="16"/>
        <v>968.75</v>
      </c>
      <c r="C139" s="17">
        <f t="shared" si="17"/>
        <v>0.5</v>
      </c>
      <c r="D139" s="17">
        <f t="shared" si="14"/>
        <v>968.5</v>
      </c>
      <c r="E139" s="17">
        <f t="shared" si="15"/>
        <v>969</v>
      </c>
    </row>
    <row r="140" spans="1:5" x14ac:dyDescent="0.25">
      <c r="A140" s="17">
        <f t="shared" si="13"/>
        <v>134</v>
      </c>
      <c r="B140" s="17">
        <f t="shared" si="16"/>
        <v>969.25</v>
      </c>
      <c r="C140" s="17">
        <f t="shared" si="17"/>
        <v>0.5</v>
      </c>
      <c r="D140" s="17">
        <f t="shared" si="14"/>
        <v>969</v>
      </c>
      <c r="E140" s="17">
        <f t="shared" si="15"/>
        <v>969.5</v>
      </c>
    </row>
    <row r="141" spans="1:5" x14ac:dyDescent="0.25">
      <c r="A141" s="17">
        <f t="shared" si="13"/>
        <v>135</v>
      </c>
      <c r="B141" s="17">
        <f t="shared" si="16"/>
        <v>969.75</v>
      </c>
      <c r="C141" s="17">
        <f t="shared" si="17"/>
        <v>0.5</v>
      </c>
      <c r="D141" s="17">
        <f t="shared" si="14"/>
        <v>969.5</v>
      </c>
      <c r="E141" s="17">
        <f t="shared" si="15"/>
        <v>970</v>
      </c>
    </row>
    <row r="142" spans="1:5" x14ac:dyDescent="0.25">
      <c r="A142" s="17">
        <f t="shared" si="13"/>
        <v>136</v>
      </c>
      <c r="B142" s="17">
        <f t="shared" si="16"/>
        <v>970.25</v>
      </c>
      <c r="C142" s="17">
        <f t="shared" si="17"/>
        <v>0.5</v>
      </c>
      <c r="D142" s="17">
        <f t="shared" si="14"/>
        <v>970</v>
      </c>
      <c r="E142" s="17">
        <f t="shared" si="15"/>
        <v>970.5</v>
      </c>
    </row>
    <row r="143" spans="1:5" x14ac:dyDescent="0.25">
      <c r="A143" s="17">
        <f t="shared" si="13"/>
        <v>137</v>
      </c>
      <c r="B143" s="17">
        <f t="shared" si="16"/>
        <v>970.75</v>
      </c>
      <c r="C143" s="17">
        <f t="shared" si="17"/>
        <v>0.5</v>
      </c>
      <c r="D143" s="17">
        <f t="shared" si="14"/>
        <v>970.5</v>
      </c>
      <c r="E143" s="17">
        <f t="shared" si="15"/>
        <v>971</v>
      </c>
    </row>
    <row r="144" spans="1:5" x14ac:dyDescent="0.25">
      <c r="A144" s="17">
        <f t="shared" si="13"/>
        <v>138</v>
      </c>
      <c r="B144" s="17">
        <f t="shared" si="16"/>
        <v>971.25</v>
      </c>
      <c r="C144" s="17">
        <f t="shared" si="17"/>
        <v>0.5</v>
      </c>
      <c r="D144" s="17">
        <f t="shared" si="14"/>
        <v>971</v>
      </c>
      <c r="E144" s="17">
        <f t="shared" si="15"/>
        <v>971.5</v>
      </c>
    </row>
    <row r="145" spans="1:5" x14ac:dyDescent="0.25">
      <c r="A145" s="17">
        <f t="shared" si="13"/>
        <v>139</v>
      </c>
      <c r="B145" s="17">
        <f t="shared" si="16"/>
        <v>971.75</v>
      </c>
      <c r="C145" s="17">
        <f t="shared" si="17"/>
        <v>0.5</v>
      </c>
      <c r="D145" s="17">
        <f t="shared" si="14"/>
        <v>971.5</v>
      </c>
      <c r="E145" s="17">
        <f t="shared" si="15"/>
        <v>972</v>
      </c>
    </row>
    <row r="146" spans="1:5" x14ac:dyDescent="0.25">
      <c r="A146" s="17">
        <f t="shared" ref="A146:A166" si="18">A145+1</f>
        <v>140</v>
      </c>
      <c r="B146" s="17">
        <f t="shared" si="16"/>
        <v>972.25</v>
      </c>
      <c r="C146" s="17">
        <f t="shared" si="17"/>
        <v>0.5</v>
      </c>
      <c r="D146" s="17">
        <f t="shared" si="14"/>
        <v>972</v>
      </c>
      <c r="E146" s="17">
        <f t="shared" si="15"/>
        <v>972.5</v>
      </c>
    </row>
    <row r="147" spans="1:5" x14ac:dyDescent="0.25">
      <c r="A147" s="17">
        <f t="shared" si="18"/>
        <v>141</v>
      </c>
      <c r="B147" s="17">
        <f t="shared" si="16"/>
        <v>972.75</v>
      </c>
      <c r="C147" s="17">
        <f t="shared" si="17"/>
        <v>0.5</v>
      </c>
      <c r="D147" s="17">
        <f t="shared" si="14"/>
        <v>972.5</v>
      </c>
      <c r="E147" s="17">
        <f t="shared" si="15"/>
        <v>973</v>
      </c>
    </row>
    <row r="148" spans="1:5" x14ac:dyDescent="0.25">
      <c r="A148" s="17">
        <f t="shared" si="18"/>
        <v>142</v>
      </c>
      <c r="B148" s="17">
        <f t="shared" si="16"/>
        <v>973.25</v>
      </c>
      <c r="C148" s="17">
        <f t="shared" si="17"/>
        <v>0.5</v>
      </c>
      <c r="D148" s="17">
        <f t="shared" si="14"/>
        <v>973</v>
      </c>
      <c r="E148" s="17">
        <f t="shared" si="15"/>
        <v>973.5</v>
      </c>
    </row>
    <row r="149" spans="1:5" x14ac:dyDescent="0.25">
      <c r="A149" s="17">
        <f t="shared" si="18"/>
        <v>143</v>
      </c>
      <c r="B149" s="17">
        <f t="shared" si="16"/>
        <v>973.75</v>
      </c>
      <c r="C149" s="17">
        <f t="shared" si="17"/>
        <v>0.5</v>
      </c>
      <c r="D149" s="17">
        <f t="shared" si="14"/>
        <v>973.5</v>
      </c>
      <c r="E149" s="17">
        <f t="shared" si="15"/>
        <v>974</v>
      </c>
    </row>
    <row r="150" spans="1:5" x14ac:dyDescent="0.25">
      <c r="A150" s="17">
        <f t="shared" si="18"/>
        <v>144</v>
      </c>
      <c r="B150" s="17">
        <f t="shared" si="16"/>
        <v>974.25</v>
      </c>
      <c r="C150" s="17">
        <f t="shared" si="17"/>
        <v>0.5</v>
      </c>
      <c r="D150" s="17">
        <f t="shared" si="14"/>
        <v>974</v>
      </c>
      <c r="E150" s="17">
        <f t="shared" si="15"/>
        <v>974.5</v>
      </c>
    </row>
    <row r="151" spans="1:5" x14ac:dyDescent="0.25">
      <c r="A151" s="17">
        <f t="shared" si="18"/>
        <v>145</v>
      </c>
      <c r="B151" s="17">
        <f t="shared" si="16"/>
        <v>974.75</v>
      </c>
      <c r="C151" s="17">
        <f t="shared" si="17"/>
        <v>0.5</v>
      </c>
      <c r="D151" s="17">
        <f t="shared" si="14"/>
        <v>974.5</v>
      </c>
      <c r="E151" s="17">
        <f t="shared" si="15"/>
        <v>975</v>
      </c>
    </row>
    <row r="152" spans="1:5" x14ac:dyDescent="0.25">
      <c r="A152" s="17">
        <f t="shared" si="18"/>
        <v>146</v>
      </c>
      <c r="B152" s="17">
        <f t="shared" si="16"/>
        <v>975.25</v>
      </c>
      <c r="C152" s="17">
        <f t="shared" si="17"/>
        <v>0.5</v>
      </c>
      <c r="D152" s="17">
        <f t="shared" si="14"/>
        <v>975</v>
      </c>
      <c r="E152" s="17">
        <f t="shared" si="15"/>
        <v>975.5</v>
      </c>
    </row>
    <row r="153" spans="1:5" x14ac:dyDescent="0.25">
      <c r="A153" s="17">
        <f t="shared" si="18"/>
        <v>147</v>
      </c>
      <c r="B153" s="17">
        <f t="shared" si="16"/>
        <v>975.75</v>
      </c>
      <c r="C153" s="17">
        <f t="shared" si="17"/>
        <v>0.5</v>
      </c>
      <c r="D153" s="17">
        <f t="shared" si="14"/>
        <v>975.5</v>
      </c>
      <c r="E153" s="17">
        <f t="shared" si="15"/>
        <v>976</v>
      </c>
    </row>
    <row r="154" spans="1:5" x14ac:dyDescent="0.25">
      <c r="A154" s="17">
        <f t="shared" si="18"/>
        <v>148</v>
      </c>
      <c r="B154" s="17">
        <f t="shared" si="16"/>
        <v>976.25</v>
      </c>
      <c r="C154" s="17">
        <f t="shared" si="17"/>
        <v>0.5</v>
      </c>
      <c r="D154" s="17">
        <f t="shared" si="14"/>
        <v>976</v>
      </c>
      <c r="E154" s="17">
        <f t="shared" si="15"/>
        <v>976.5</v>
      </c>
    </row>
    <row r="155" spans="1:5" x14ac:dyDescent="0.25">
      <c r="A155" s="17">
        <f t="shared" si="18"/>
        <v>149</v>
      </c>
      <c r="B155" s="17">
        <f t="shared" si="16"/>
        <v>976.75</v>
      </c>
      <c r="C155" s="17">
        <f t="shared" si="17"/>
        <v>0.5</v>
      </c>
      <c r="D155" s="17">
        <f t="shared" si="14"/>
        <v>976.5</v>
      </c>
      <c r="E155" s="17">
        <f t="shared" si="15"/>
        <v>977</v>
      </c>
    </row>
    <row r="156" spans="1:5" x14ac:dyDescent="0.25">
      <c r="A156" s="17">
        <f t="shared" si="18"/>
        <v>150</v>
      </c>
      <c r="B156" s="17">
        <f t="shared" si="16"/>
        <v>977.25</v>
      </c>
      <c r="C156" s="17">
        <f t="shared" si="17"/>
        <v>0.5</v>
      </c>
      <c r="D156" s="17">
        <f t="shared" si="14"/>
        <v>977</v>
      </c>
      <c r="E156" s="17">
        <f t="shared" si="15"/>
        <v>977.5</v>
      </c>
    </row>
    <row r="157" spans="1:5" x14ac:dyDescent="0.25">
      <c r="A157" s="17">
        <f t="shared" si="18"/>
        <v>151</v>
      </c>
      <c r="B157" s="17">
        <f t="shared" si="16"/>
        <v>977.75</v>
      </c>
      <c r="C157" s="17">
        <f t="shared" si="17"/>
        <v>0.5</v>
      </c>
      <c r="D157" s="17">
        <f t="shared" si="14"/>
        <v>977.5</v>
      </c>
      <c r="E157" s="17">
        <f t="shared" si="15"/>
        <v>978</v>
      </c>
    </row>
    <row r="158" spans="1:5" x14ac:dyDescent="0.25">
      <c r="A158" s="17">
        <f t="shared" si="18"/>
        <v>152</v>
      </c>
      <c r="B158" s="17">
        <f t="shared" si="16"/>
        <v>978.25</v>
      </c>
      <c r="C158" s="17">
        <f t="shared" si="17"/>
        <v>0.5</v>
      </c>
      <c r="D158" s="17">
        <f t="shared" si="14"/>
        <v>978</v>
      </c>
      <c r="E158" s="17">
        <f t="shared" si="15"/>
        <v>978.5</v>
      </c>
    </row>
    <row r="159" spans="1:5" x14ac:dyDescent="0.25">
      <c r="A159" s="17">
        <f t="shared" si="18"/>
        <v>153</v>
      </c>
      <c r="B159" s="17">
        <f t="shared" si="16"/>
        <v>978.75</v>
      </c>
      <c r="C159" s="17">
        <f t="shared" si="17"/>
        <v>0.5</v>
      </c>
      <c r="D159" s="17">
        <f t="shared" si="14"/>
        <v>978.5</v>
      </c>
      <c r="E159" s="17">
        <f t="shared" si="15"/>
        <v>979</v>
      </c>
    </row>
    <row r="160" spans="1:5" x14ac:dyDescent="0.25">
      <c r="A160" s="17">
        <f t="shared" si="18"/>
        <v>154</v>
      </c>
      <c r="B160" s="17">
        <f t="shared" si="16"/>
        <v>979.25</v>
      </c>
      <c r="C160" s="17">
        <f t="shared" si="17"/>
        <v>0.5</v>
      </c>
      <c r="D160" s="17">
        <f t="shared" si="14"/>
        <v>979</v>
      </c>
      <c r="E160" s="17">
        <f t="shared" si="15"/>
        <v>979.5</v>
      </c>
    </row>
    <row r="161" spans="1:5" x14ac:dyDescent="0.25">
      <c r="A161" s="17">
        <f t="shared" si="18"/>
        <v>155</v>
      </c>
      <c r="B161" s="17">
        <f t="shared" si="16"/>
        <v>979.75</v>
      </c>
      <c r="C161" s="17">
        <f t="shared" si="17"/>
        <v>0.5</v>
      </c>
      <c r="D161" s="17">
        <f t="shared" si="14"/>
        <v>979.5</v>
      </c>
      <c r="E161" s="17">
        <f t="shared" si="15"/>
        <v>980</v>
      </c>
    </row>
    <row r="162" spans="1:5" x14ac:dyDescent="0.25">
      <c r="A162" s="17">
        <f t="shared" si="18"/>
        <v>156</v>
      </c>
      <c r="B162" s="17">
        <f t="shared" si="16"/>
        <v>980.25</v>
      </c>
      <c r="C162" s="17">
        <f t="shared" si="17"/>
        <v>0.5</v>
      </c>
      <c r="D162" s="17">
        <f t="shared" si="14"/>
        <v>980</v>
      </c>
      <c r="E162" s="17">
        <f t="shared" si="15"/>
        <v>980.5</v>
      </c>
    </row>
    <row r="163" spans="1:5" x14ac:dyDescent="0.25">
      <c r="A163" s="17">
        <f t="shared" si="18"/>
        <v>157</v>
      </c>
      <c r="B163" s="17">
        <f t="shared" si="16"/>
        <v>980.75</v>
      </c>
      <c r="C163" s="17">
        <f t="shared" si="17"/>
        <v>0.5</v>
      </c>
      <c r="D163" s="17">
        <f t="shared" si="14"/>
        <v>980.5</v>
      </c>
      <c r="E163" s="17">
        <f t="shared" si="15"/>
        <v>981</v>
      </c>
    </row>
    <row r="164" spans="1:5" x14ac:dyDescent="0.25">
      <c r="A164" s="17">
        <f t="shared" si="18"/>
        <v>158</v>
      </c>
      <c r="B164" s="17">
        <f t="shared" si="16"/>
        <v>981.25</v>
      </c>
      <c r="C164" s="17">
        <f t="shared" si="17"/>
        <v>0.5</v>
      </c>
      <c r="D164" s="17">
        <f t="shared" si="14"/>
        <v>981</v>
      </c>
      <c r="E164" s="17">
        <f t="shared" si="15"/>
        <v>981.5</v>
      </c>
    </row>
    <row r="165" spans="1:5" x14ac:dyDescent="0.25">
      <c r="A165" s="17">
        <f t="shared" si="18"/>
        <v>159</v>
      </c>
      <c r="B165" s="17">
        <f t="shared" si="16"/>
        <v>981.75</v>
      </c>
      <c r="C165" s="17">
        <f t="shared" si="17"/>
        <v>0.5</v>
      </c>
      <c r="D165" s="17">
        <f t="shared" si="14"/>
        <v>981.5</v>
      </c>
      <c r="E165" s="17">
        <f t="shared" si="15"/>
        <v>982</v>
      </c>
    </row>
    <row r="166" spans="1:5" x14ac:dyDescent="0.25">
      <c r="A166" s="17">
        <f t="shared" si="18"/>
        <v>160</v>
      </c>
      <c r="B166" s="17">
        <f t="shared" si="16"/>
        <v>982.25</v>
      </c>
      <c r="C166" s="17">
        <f t="shared" si="17"/>
        <v>0.5</v>
      </c>
      <c r="D166" s="17">
        <f t="shared" si="14"/>
        <v>982</v>
      </c>
      <c r="E166" s="17">
        <f t="shared" si="15"/>
        <v>982.5</v>
      </c>
    </row>
    <row r="167" spans="1:5" x14ac:dyDescent="0.25">
      <c r="A167" s="17">
        <f t="shared" ref="A167:A210" si="19">A166+1</f>
        <v>161</v>
      </c>
      <c r="B167" s="17">
        <f t="shared" si="16"/>
        <v>982.75</v>
      </c>
      <c r="C167" s="17">
        <f t="shared" si="17"/>
        <v>0.5</v>
      </c>
      <c r="D167" s="17">
        <f t="shared" si="14"/>
        <v>982.5</v>
      </c>
      <c r="E167" s="17">
        <f t="shared" si="15"/>
        <v>983</v>
      </c>
    </row>
    <row r="168" spans="1:5" x14ac:dyDescent="0.25">
      <c r="A168" s="17">
        <f t="shared" si="19"/>
        <v>162</v>
      </c>
      <c r="B168" s="17">
        <f t="shared" si="16"/>
        <v>983.25</v>
      </c>
      <c r="C168" s="17">
        <f t="shared" si="17"/>
        <v>0.5</v>
      </c>
      <c r="D168" s="17">
        <f t="shared" si="14"/>
        <v>983</v>
      </c>
      <c r="E168" s="17">
        <f t="shared" si="15"/>
        <v>983.5</v>
      </c>
    </row>
    <row r="169" spans="1:5" x14ac:dyDescent="0.25">
      <c r="A169" s="17">
        <f t="shared" si="19"/>
        <v>163</v>
      </c>
      <c r="B169" s="17">
        <f t="shared" si="16"/>
        <v>983.75</v>
      </c>
      <c r="C169" s="17">
        <f t="shared" si="17"/>
        <v>0.5</v>
      </c>
      <c r="D169" s="17">
        <f t="shared" si="14"/>
        <v>983.5</v>
      </c>
      <c r="E169" s="17">
        <f t="shared" si="15"/>
        <v>984</v>
      </c>
    </row>
    <row r="170" spans="1:5" x14ac:dyDescent="0.25">
      <c r="A170" s="17">
        <f t="shared" si="19"/>
        <v>164</v>
      </c>
      <c r="B170" s="17">
        <f t="shared" si="16"/>
        <v>984.25</v>
      </c>
      <c r="C170" s="17">
        <f t="shared" si="17"/>
        <v>0.5</v>
      </c>
      <c r="D170" s="17">
        <f t="shared" si="14"/>
        <v>984</v>
      </c>
      <c r="E170" s="17">
        <f t="shared" si="15"/>
        <v>984.5</v>
      </c>
    </row>
    <row r="171" spans="1:5" x14ac:dyDescent="0.25">
      <c r="A171" s="17">
        <f t="shared" si="19"/>
        <v>165</v>
      </c>
      <c r="B171" s="17">
        <f t="shared" si="16"/>
        <v>984.75</v>
      </c>
      <c r="C171" s="17">
        <f t="shared" si="17"/>
        <v>0.5</v>
      </c>
      <c r="D171" s="17">
        <f t="shared" si="14"/>
        <v>984.5</v>
      </c>
      <c r="E171" s="17">
        <f t="shared" si="15"/>
        <v>985</v>
      </c>
    </row>
    <row r="172" spans="1:5" x14ac:dyDescent="0.25">
      <c r="A172" s="17">
        <f t="shared" si="19"/>
        <v>166</v>
      </c>
      <c r="B172" s="17">
        <f t="shared" si="16"/>
        <v>985.25</v>
      </c>
      <c r="C172" s="17">
        <f t="shared" si="17"/>
        <v>0.5</v>
      </c>
      <c r="D172" s="17">
        <f t="shared" si="14"/>
        <v>985</v>
      </c>
      <c r="E172" s="17">
        <f t="shared" si="15"/>
        <v>985.5</v>
      </c>
    </row>
    <row r="173" spans="1:5" x14ac:dyDescent="0.25">
      <c r="A173" s="17">
        <f t="shared" si="19"/>
        <v>167</v>
      </c>
      <c r="B173" s="17">
        <f t="shared" si="16"/>
        <v>985.75</v>
      </c>
      <c r="C173" s="17">
        <f t="shared" si="17"/>
        <v>0.5</v>
      </c>
      <c r="D173" s="17">
        <f t="shared" si="14"/>
        <v>985.5</v>
      </c>
      <c r="E173" s="17">
        <f t="shared" si="15"/>
        <v>986</v>
      </c>
    </row>
    <row r="174" spans="1:5" x14ac:dyDescent="0.25">
      <c r="A174" s="17">
        <f t="shared" si="19"/>
        <v>168</v>
      </c>
      <c r="B174" s="17">
        <f t="shared" si="16"/>
        <v>986.25</v>
      </c>
      <c r="C174" s="17">
        <f t="shared" si="17"/>
        <v>0.5</v>
      </c>
      <c r="D174" s="17">
        <f t="shared" si="14"/>
        <v>986</v>
      </c>
      <c r="E174" s="17">
        <f t="shared" si="15"/>
        <v>986.5</v>
      </c>
    </row>
    <row r="175" spans="1:5" x14ac:dyDescent="0.25">
      <c r="A175" s="17">
        <f t="shared" si="19"/>
        <v>169</v>
      </c>
      <c r="B175" s="17">
        <f t="shared" si="16"/>
        <v>986.75</v>
      </c>
      <c r="C175" s="17">
        <f t="shared" si="17"/>
        <v>0.5</v>
      </c>
      <c r="D175" s="17">
        <f t="shared" si="14"/>
        <v>986.5</v>
      </c>
      <c r="E175" s="17">
        <f t="shared" si="15"/>
        <v>987</v>
      </c>
    </row>
    <row r="176" spans="1:5" x14ac:dyDescent="0.25">
      <c r="A176" s="17">
        <f t="shared" si="19"/>
        <v>170</v>
      </c>
      <c r="B176" s="17">
        <f t="shared" si="16"/>
        <v>987.25</v>
      </c>
      <c r="C176" s="17">
        <f t="shared" si="17"/>
        <v>0.5</v>
      </c>
      <c r="D176" s="17">
        <f t="shared" si="14"/>
        <v>987</v>
      </c>
      <c r="E176" s="17">
        <f t="shared" si="15"/>
        <v>987.5</v>
      </c>
    </row>
    <row r="177" spans="1:5" x14ac:dyDescent="0.25">
      <c r="A177" s="17">
        <f t="shared" si="19"/>
        <v>171</v>
      </c>
      <c r="B177" s="17">
        <f t="shared" si="16"/>
        <v>987.75</v>
      </c>
      <c r="C177" s="17">
        <f t="shared" si="17"/>
        <v>0.5</v>
      </c>
      <c r="D177" s="17">
        <f t="shared" si="14"/>
        <v>987.5</v>
      </c>
      <c r="E177" s="17">
        <f t="shared" si="15"/>
        <v>988</v>
      </c>
    </row>
    <row r="178" spans="1:5" x14ac:dyDescent="0.25">
      <c r="A178" s="17">
        <f t="shared" si="19"/>
        <v>172</v>
      </c>
      <c r="B178" s="17">
        <f t="shared" si="16"/>
        <v>988.25</v>
      </c>
      <c r="C178" s="17">
        <f t="shared" si="17"/>
        <v>0.5</v>
      </c>
      <c r="D178" s="17">
        <f t="shared" si="14"/>
        <v>988</v>
      </c>
      <c r="E178" s="17">
        <f t="shared" si="15"/>
        <v>988.5</v>
      </c>
    </row>
    <row r="179" spans="1:5" x14ac:dyDescent="0.25">
      <c r="A179" s="17">
        <f t="shared" si="19"/>
        <v>173</v>
      </c>
      <c r="B179" s="17">
        <f t="shared" si="16"/>
        <v>988.75</v>
      </c>
      <c r="C179" s="17">
        <f t="shared" si="17"/>
        <v>0.5</v>
      </c>
      <c r="D179" s="17">
        <f t="shared" si="14"/>
        <v>988.5</v>
      </c>
      <c r="E179" s="17">
        <f t="shared" si="15"/>
        <v>989</v>
      </c>
    </row>
    <row r="180" spans="1:5" x14ac:dyDescent="0.25">
      <c r="A180" s="17">
        <f t="shared" si="19"/>
        <v>174</v>
      </c>
      <c r="B180" s="17">
        <f t="shared" si="16"/>
        <v>989.25</v>
      </c>
      <c r="C180" s="17">
        <f t="shared" si="17"/>
        <v>0.5</v>
      </c>
      <c r="D180" s="17">
        <f t="shared" si="14"/>
        <v>989</v>
      </c>
      <c r="E180" s="17">
        <f t="shared" si="15"/>
        <v>989.5</v>
      </c>
    </row>
    <row r="181" spans="1:5" x14ac:dyDescent="0.25">
      <c r="A181" s="17">
        <f t="shared" si="19"/>
        <v>175</v>
      </c>
      <c r="B181" s="17">
        <f t="shared" si="16"/>
        <v>989.75</v>
      </c>
      <c r="C181" s="17">
        <f t="shared" si="17"/>
        <v>0.5</v>
      </c>
      <c r="D181" s="17">
        <f t="shared" si="14"/>
        <v>989.5</v>
      </c>
      <c r="E181" s="17">
        <f t="shared" si="15"/>
        <v>990</v>
      </c>
    </row>
    <row r="182" spans="1:5" x14ac:dyDescent="0.25">
      <c r="A182" s="17">
        <f t="shared" si="19"/>
        <v>176</v>
      </c>
      <c r="B182" s="17">
        <f t="shared" si="16"/>
        <v>990.25</v>
      </c>
      <c r="C182" s="17">
        <f t="shared" si="17"/>
        <v>0.5</v>
      </c>
      <c r="D182" s="17">
        <f t="shared" si="14"/>
        <v>990</v>
      </c>
      <c r="E182" s="17">
        <f t="shared" si="15"/>
        <v>990.5</v>
      </c>
    </row>
    <row r="183" spans="1:5" x14ac:dyDescent="0.25">
      <c r="A183" s="17">
        <f t="shared" si="19"/>
        <v>177</v>
      </c>
      <c r="B183" s="17">
        <f t="shared" si="16"/>
        <v>990.75</v>
      </c>
      <c r="C183" s="17">
        <f t="shared" si="17"/>
        <v>0.5</v>
      </c>
      <c r="D183" s="17">
        <f t="shared" si="14"/>
        <v>990.5</v>
      </c>
      <c r="E183" s="17">
        <f t="shared" si="15"/>
        <v>991</v>
      </c>
    </row>
    <row r="184" spans="1:5" x14ac:dyDescent="0.25">
      <c r="A184" s="17">
        <f t="shared" si="19"/>
        <v>178</v>
      </c>
      <c r="B184" s="17">
        <f t="shared" si="16"/>
        <v>991.25</v>
      </c>
      <c r="C184" s="17">
        <f t="shared" si="17"/>
        <v>0.5</v>
      </c>
      <c r="D184" s="17">
        <f t="shared" si="14"/>
        <v>991</v>
      </c>
      <c r="E184" s="17">
        <f t="shared" si="15"/>
        <v>991.5</v>
      </c>
    </row>
    <row r="185" spans="1:5" x14ac:dyDescent="0.25">
      <c r="A185" s="17">
        <f t="shared" si="19"/>
        <v>179</v>
      </c>
      <c r="B185" s="17">
        <f t="shared" si="16"/>
        <v>991.75</v>
      </c>
      <c r="C185" s="17">
        <f t="shared" si="17"/>
        <v>0.5</v>
      </c>
      <c r="D185" s="17">
        <f t="shared" si="14"/>
        <v>991.5</v>
      </c>
      <c r="E185" s="17">
        <f t="shared" si="15"/>
        <v>992</v>
      </c>
    </row>
    <row r="186" spans="1:5" x14ac:dyDescent="0.25">
      <c r="A186" s="17">
        <f t="shared" si="19"/>
        <v>180</v>
      </c>
      <c r="B186" s="17">
        <f t="shared" si="16"/>
        <v>992.25</v>
      </c>
      <c r="C186" s="17">
        <f t="shared" si="17"/>
        <v>0.5</v>
      </c>
      <c r="D186" s="17">
        <f t="shared" si="14"/>
        <v>992</v>
      </c>
      <c r="E186" s="17">
        <f t="shared" si="15"/>
        <v>992.5</v>
      </c>
    </row>
    <row r="187" spans="1:5" x14ac:dyDescent="0.25">
      <c r="A187" s="17">
        <f t="shared" si="19"/>
        <v>181</v>
      </c>
      <c r="B187" s="17">
        <f t="shared" si="16"/>
        <v>992.75</v>
      </c>
      <c r="C187" s="17">
        <f t="shared" si="17"/>
        <v>0.5</v>
      </c>
      <c r="D187" s="17">
        <f t="shared" si="14"/>
        <v>992.5</v>
      </c>
      <c r="E187" s="17">
        <f t="shared" si="15"/>
        <v>993</v>
      </c>
    </row>
    <row r="188" spans="1:5" x14ac:dyDescent="0.25">
      <c r="A188" s="17">
        <f t="shared" si="19"/>
        <v>182</v>
      </c>
      <c r="B188" s="17">
        <f t="shared" si="16"/>
        <v>993.25</v>
      </c>
      <c r="C188" s="17">
        <f t="shared" si="17"/>
        <v>0.5</v>
      </c>
      <c r="D188" s="17">
        <f t="shared" si="14"/>
        <v>993</v>
      </c>
      <c r="E188" s="17">
        <f t="shared" si="15"/>
        <v>993.5</v>
      </c>
    </row>
    <row r="189" spans="1:5" x14ac:dyDescent="0.25">
      <c r="A189" s="17">
        <f t="shared" si="19"/>
        <v>183</v>
      </c>
      <c r="B189" s="17">
        <f t="shared" si="16"/>
        <v>993.75</v>
      </c>
      <c r="C189" s="17">
        <f t="shared" si="17"/>
        <v>0.5</v>
      </c>
      <c r="D189" s="17">
        <f t="shared" si="14"/>
        <v>993.5</v>
      </c>
      <c r="E189" s="17">
        <f t="shared" si="15"/>
        <v>994</v>
      </c>
    </row>
    <row r="190" spans="1:5" x14ac:dyDescent="0.25">
      <c r="A190" s="17">
        <f t="shared" si="19"/>
        <v>184</v>
      </c>
      <c r="B190" s="17">
        <f t="shared" si="16"/>
        <v>994.25</v>
      </c>
      <c r="C190" s="17">
        <f t="shared" si="17"/>
        <v>0.5</v>
      </c>
      <c r="D190" s="17">
        <f t="shared" si="14"/>
        <v>994</v>
      </c>
      <c r="E190" s="17">
        <f t="shared" si="15"/>
        <v>994.5</v>
      </c>
    </row>
    <row r="191" spans="1:5" x14ac:dyDescent="0.25">
      <c r="A191" s="17">
        <f t="shared" si="19"/>
        <v>185</v>
      </c>
      <c r="B191" s="17">
        <f t="shared" si="16"/>
        <v>994.75</v>
      </c>
      <c r="C191" s="17">
        <f t="shared" si="17"/>
        <v>0.5</v>
      </c>
      <c r="D191" s="17">
        <f t="shared" si="14"/>
        <v>994.5</v>
      </c>
      <c r="E191" s="17">
        <f t="shared" si="15"/>
        <v>995</v>
      </c>
    </row>
    <row r="192" spans="1:5" x14ac:dyDescent="0.25">
      <c r="A192" s="17">
        <f t="shared" si="19"/>
        <v>186</v>
      </c>
      <c r="B192" s="17">
        <f t="shared" si="16"/>
        <v>995.25</v>
      </c>
      <c r="C192" s="17">
        <f t="shared" si="17"/>
        <v>0.5</v>
      </c>
      <c r="D192" s="17">
        <f t="shared" si="14"/>
        <v>995</v>
      </c>
      <c r="E192" s="17">
        <f t="shared" si="15"/>
        <v>995.5</v>
      </c>
    </row>
    <row r="193" spans="1:5" x14ac:dyDescent="0.25">
      <c r="A193" s="17">
        <f t="shared" si="19"/>
        <v>187</v>
      </c>
      <c r="B193" s="17">
        <f t="shared" si="16"/>
        <v>995.75</v>
      </c>
      <c r="C193" s="17">
        <f t="shared" si="17"/>
        <v>0.5</v>
      </c>
      <c r="D193" s="17">
        <f t="shared" si="14"/>
        <v>995.5</v>
      </c>
      <c r="E193" s="17">
        <f t="shared" si="15"/>
        <v>996</v>
      </c>
    </row>
    <row r="194" spans="1:5" x14ac:dyDescent="0.25">
      <c r="A194" s="17">
        <f t="shared" si="19"/>
        <v>188</v>
      </c>
      <c r="B194" s="17">
        <f t="shared" si="16"/>
        <v>996.25</v>
      </c>
      <c r="C194" s="17">
        <f t="shared" si="17"/>
        <v>0.5</v>
      </c>
      <c r="D194" s="17">
        <f t="shared" si="14"/>
        <v>996</v>
      </c>
      <c r="E194" s="17">
        <f t="shared" si="15"/>
        <v>996.5</v>
      </c>
    </row>
    <row r="195" spans="1:5" x14ac:dyDescent="0.25">
      <c r="A195" s="17">
        <f t="shared" si="19"/>
        <v>189</v>
      </c>
      <c r="B195" s="17">
        <f t="shared" si="16"/>
        <v>996.75</v>
      </c>
      <c r="C195" s="17">
        <f t="shared" si="17"/>
        <v>0.5</v>
      </c>
      <c r="D195" s="17">
        <f t="shared" si="14"/>
        <v>996.5</v>
      </c>
      <c r="E195" s="17">
        <f t="shared" si="15"/>
        <v>997</v>
      </c>
    </row>
    <row r="196" spans="1:5" x14ac:dyDescent="0.25">
      <c r="A196" s="17">
        <f t="shared" si="19"/>
        <v>190</v>
      </c>
      <c r="B196" s="17">
        <f t="shared" si="16"/>
        <v>997.25</v>
      </c>
      <c r="C196" s="17">
        <f t="shared" si="17"/>
        <v>0.5</v>
      </c>
      <c r="D196" s="17">
        <f t="shared" si="14"/>
        <v>997</v>
      </c>
      <c r="E196" s="17">
        <f t="shared" si="15"/>
        <v>997.5</v>
      </c>
    </row>
    <row r="197" spans="1:5" x14ac:dyDescent="0.25">
      <c r="A197" s="17">
        <f t="shared" si="19"/>
        <v>191</v>
      </c>
      <c r="B197" s="17">
        <f t="shared" si="16"/>
        <v>997.75</v>
      </c>
      <c r="C197" s="17">
        <f t="shared" si="17"/>
        <v>0.5</v>
      </c>
      <c r="D197" s="17">
        <f t="shared" si="14"/>
        <v>997.5</v>
      </c>
      <c r="E197" s="17">
        <f t="shared" si="15"/>
        <v>998</v>
      </c>
    </row>
    <row r="198" spans="1:5" x14ac:dyDescent="0.25">
      <c r="A198" s="17">
        <f t="shared" si="19"/>
        <v>192</v>
      </c>
      <c r="B198" s="17">
        <f t="shared" si="16"/>
        <v>998.25</v>
      </c>
      <c r="C198" s="17">
        <f t="shared" si="17"/>
        <v>0.5</v>
      </c>
      <c r="D198" s="17">
        <f t="shared" si="14"/>
        <v>998</v>
      </c>
      <c r="E198" s="17">
        <f t="shared" si="15"/>
        <v>998.5</v>
      </c>
    </row>
    <row r="199" spans="1:5" x14ac:dyDescent="0.25">
      <c r="A199" s="17">
        <f t="shared" si="19"/>
        <v>193</v>
      </c>
      <c r="B199" s="17">
        <f t="shared" si="16"/>
        <v>998.75</v>
      </c>
      <c r="C199" s="17">
        <f t="shared" si="17"/>
        <v>0.5</v>
      </c>
      <c r="D199" s="17">
        <f t="shared" ref="D199:D214" si="20">B199-(C199/2)</f>
        <v>998.5</v>
      </c>
      <c r="E199" s="17">
        <f t="shared" ref="E199:E214" si="21">D199+C199</f>
        <v>999</v>
      </c>
    </row>
    <row r="200" spans="1:5" x14ac:dyDescent="0.25">
      <c r="A200" s="17">
        <f t="shared" si="19"/>
        <v>194</v>
      </c>
      <c r="B200" s="17">
        <f t="shared" ref="B200:B214" si="22">B199+$C$1+C200</f>
        <v>999.25</v>
      </c>
      <c r="C200" s="17">
        <f t="shared" ref="C200:C214" si="23">C199</f>
        <v>0.5</v>
      </c>
      <c r="D200" s="17">
        <f t="shared" si="20"/>
        <v>999</v>
      </c>
      <c r="E200" s="17">
        <f t="shared" si="21"/>
        <v>999.5</v>
      </c>
    </row>
    <row r="201" spans="1:5" x14ac:dyDescent="0.25">
      <c r="A201" s="17">
        <f t="shared" si="19"/>
        <v>195</v>
      </c>
      <c r="B201" s="17">
        <f t="shared" si="22"/>
        <v>999.75</v>
      </c>
      <c r="C201" s="17">
        <f t="shared" si="23"/>
        <v>0.5</v>
      </c>
      <c r="D201" s="17">
        <f t="shared" si="20"/>
        <v>999.5</v>
      </c>
      <c r="E201" s="17">
        <f t="shared" si="21"/>
        <v>1000</v>
      </c>
    </row>
    <row r="202" spans="1:5" x14ac:dyDescent="0.25">
      <c r="A202" s="17">
        <f t="shared" si="19"/>
        <v>196</v>
      </c>
      <c r="B202" s="17">
        <f t="shared" si="22"/>
        <v>1000.25</v>
      </c>
      <c r="C202" s="17">
        <f t="shared" si="23"/>
        <v>0.5</v>
      </c>
      <c r="D202" s="17">
        <f t="shared" si="20"/>
        <v>1000</v>
      </c>
      <c r="E202" s="17">
        <f t="shared" si="21"/>
        <v>1000.5</v>
      </c>
    </row>
    <row r="203" spans="1:5" x14ac:dyDescent="0.25">
      <c r="A203" s="17">
        <f t="shared" si="19"/>
        <v>197</v>
      </c>
      <c r="B203" s="17">
        <f t="shared" si="22"/>
        <v>1000.75</v>
      </c>
      <c r="C203" s="17">
        <f t="shared" si="23"/>
        <v>0.5</v>
      </c>
      <c r="D203" s="17">
        <f t="shared" si="20"/>
        <v>1000.5</v>
      </c>
      <c r="E203" s="17">
        <f t="shared" si="21"/>
        <v>1001</v>
      </c>
    </row>
    <row r="204" spans="1:5" x14ac:dyDescent="0.25">
      <c r="A204" s="17">
        <f t="shared" si="19"/>
        <v>198</v>
      </c>
      <c r="B204" s="17">
        <f t="shared" si="22"/>
        <v>1001.25</v>
      </c>
      <c r="C204" s="17">
        <f t="shared" si="23"/>
        <v>0.5</v>
      </c>
      <c r="D204" s="17">
        <f t="shared" si="20"/>
        <v>1001</v>
      </c>
      <c r="E204" s="17">
        <f t="shared" si="21"/>
        <v>1001.5</v>
      </c>
    </row>
    <row r="205" spans="1:5" x14ac:dyDescent="0.25">
      <c r="A205" s="17">
        <f t="shared" si="19"/>
        <v>199</v>
      </c>
      <c r="B205" s="17">
        <f t="shared" si="22"/>
        <v>1001.75</v>
      </c>
      <c r="C205" s="17">
        <f t="shared" si="23"/>
        <v>0.5</v>
      </c>
      <c r="D205" s="17">
        <f t="shared" si="20"/>
        <v>1001.5</v>
      </c>
      <c r="E205" s="17">
        <f t="shared" si="21"/>
        <v>1002</v>
      </c>
    </row>
    <row r="206" spans="1:5" x14ac:dyDescent="0.25">
      <c r="A206" s="17">
        <f t="shared" si="19"/>
        <v>200</v>
      </c>
      <c r="B206" s="17">
        <f t="shared" si="22"/>
        <v>1002.25</v>
      </c>
      <c r="C206" s="17">
        <f t="shared" si="23"/>
        <v>0.5</v>
      </c>
      <c r="D206" s="17">
        <f t="shared" si="20"/>
        <v>1002</v>
      </c>
      <c r="E206" s="17">
        <f t="shared" si="21"/>
        <v>1002.5</v>
      </c>
    </row>
    <row r="207" spans="1:5" x14ac:dyDescent="0.25">
      <c r="A207" s="17">
        <f t="shared" si="19"/>
        <v>201</v>
      </c>
      <c r="B207" s="17">
        <f t="shared" si="22"/>
        <v>1002.75</v>
      </c>
      <c r="C207" s="17">
        <f t="shared" si="23"/>
        <v>0.5</v>
      </c>
      <c r="D207" s="17">
        <f t="shared" si="20"/>
        <v>1002.5</v>
      </c>
      <c r="E207" s="17">
        <f t="shared" si="21"/>
        <v>1003</v>
      </c>
    </row>
    <row r="208" spans="1:5" x14ac:dyDescent="0.25">
      <c r="A208" s="17">
        <f t="shared" si="19"/>
        <v>202</v>
      </c>
      <c r="B208" s="17">
        <f t="shared" si="22"/>
        <v>1003.25</v>
      </c>
      <c r="C208" s="17">
        <f t="shared" si="23"/>
        <v>0.5</v>
      </c>
      <c r="D208" s="17">
        <f t="shared" si="20"/>
        <v>1003</v>
      </c>
      <c r="E208" s="17">
        <f t="shared" si="21"/>
        <v>1003.5</v>
      </c>
    </row>
    <row r="209" spans="1:5" x14ac:dyDescent="0.25">
      <c r="A209" s="17">
        <f t="shared" si="19"/>
        <v>203</v>
      </c>
      <c r="B209" s="17">
        <f t="shared" si="22"/>
        <v>1003.75</v>
      </c>
      <c r="C209" s="17">
        <f t="shared" si="23"/>
        <v>0.5</v>
      </c>
      <c r="D209" s="17">
        <f t="shared" si="20"/>
        <v>1003.5</v>
      </c>
      <c r="E209" s="17">
        <f t="shared" si="21"/>
        <v>1004</v>
      </c>
    </row>
    <row r="210" spans="1:5" x14ac:dyDescent="0.25">
      <c r="A210" s="17">
        <f t="shared" si="19"/>
        <v>204</v>
      </c>
      <c r="B210" s="17">
        <f t="shared" si="22"/>
        <v>1004.25</v>
      </c>
      <c r="C210" s="17">
        <f t="shared" si="23"/>
        <v>0.5</v>
      </c>
      <c r="D210" s="17">
        <f t="shared" si="20"/>
        <v>1004</v>
      </c>
      <c r="E210" s="17">
        <f t="shared" si="21"/>
        <v>1004.5</v>
      </c>
    </row>
    <row r="211" spans="1:5" x14ac:dyDescent="0.25">
      <c r="A211" s="17">
        <f t="shared" ref="A211:A213" si="24">A210+1</f>
        <v>205</v>
      </c>
      <c r="B211" s="17">
        <f t="shared" si="22"/>
        <v>1004.75</v>
      </c>
      <c r="C211" s="17">
        <f t="shared" si="23"/>
        <v>0.5</v>
      </c>
      <c r="D211" s="17">
        <f t="shared" si="20"/>
        <v>1004.5</v>
      </c>
      <c r="E211" s="17">
        <f t="shared" si="21"/>
        <v>1005</v>
      </c>
    </row>
    <row r="212" spans="1:5" x14ac:dyDescent="0.25">
      <c r="A212" s="17">
        <f t="shared" si="24"/>
        <v>206</v>
      </c>
      <c r="B212" s="17">
        <f t="shared" si="22"/>
        <v>1005.25</v>
      </c>
      <c r="C212" s="17">
        <f t="shared" si="23"/>
        <v>0.5</v>
      </c>
      <c r="D212" s="17">
        <f t="shared" si="20"/>
        <v>1005</v>
      </c>
      <c r="E212" s="17">
        <f t="shared" si="21"/>
        <v>1005.5</v>
      </c>
    </row>
    <row r="213" spans="1:5" x14ac:dyDescent="0.25">
      <c r="A213" s="17">
        <f t="shared" si="24"/>
        <v>207</v>
      </c>
      <c r="B213" s="17">
        <f t="shared" si="22"/>
        <v>1005.75</v>
      </c>
      <c r="C213" s="17">
        <f t="shared" si="23"/>
        <v>0.5</v>
      </c>
      <c r="D213" s="17">
        <f t="shared" si="20"/>
        <v>1005.5</v>
      </c>
      <c r="E213" s="17">
        <f t="shared" si="21"/>
        <v>1006</v>
      </c>
    </row>
    <row r="214" spans="1:5" x14ac:dyDescent="0.25">
      <c r="A214" s="17">
        <f t="shared" ref="A214" si="25">A213+1</f>
        <v>208</v>
      </c>
      <c r="B214" s="17">
        <f t="shared" si="22"/>
        <v>1006.25</v>
      </c>
      <c r="C214" s="17">
        <f t="shared" si="23"/>
        <v>0.5</v>
      </c>
      <c r="D214" s="17">
        <f t="shared" si="20"/>
        <v>1006</v>
      </c>
      <c r="E214" s="17">
        <f t="shared" si="21"/>
        <v>1006.5</v>
      </c>
    </row>
  </sheetData>
  <mergeCells count="3">
    <mergeCell ref="A1:B1"/>
    <mergeCell ref="A2:B2"/>
    <mergeCell ref="A3:B3"/>
  </mergeCells>
  <conditionalFormatting sqref="A6:E214">
    <cfRule type="expression" dxfId="2" priority="1">
      <formula>$E6&gt;$C$3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176-8170-4141-BFF8-73C1F588C34D}">
  <dimension ref="A1:N49"/>
  <sheetViews>
    <sheetView topLeftCell="A16" workbookViewId="0">
      <selection activeCell="E20" sqref="E20"/>
    </sheetView>
  </sheetViews>
  <sheetFormatPr defaultRowHeight="15" x14ac:dyDescent="0.25"/>
  <cols>
    <col min="1" max="1" width="6.7109375" bestFit="1" customWidth="1"/>
    <col min="2" max="2" width="9.5703125" bestFit="1" customWidth="1"/>
    <col min="3" max="3" width="10.7109375" bestFit="1" customWidth="1"/>
    <col min="4" max="4" width="9.7109375" bestFit="1" customWidth="1"/>
    <col min="5" max="5" width="8" bestFit="1" customWidth="1"/>
    <col min="6" max="6" width="11.140625" bestFit="1" customWidth="1"/>
    <col min="7" max="7" width="15.140625" bestFit="1" customWidth="1"/>
    <col min="8" max="8" width="13.42578125" bestFit="1" customWidth="1"/>
    <col min="9" max="9" width="6" bestFit="1" customWidth="1"/>
    <col min="10" max="10" width="13.28515625" bestFit="1" customWidth="1"/>
    <col min="11" max="11" width="10.7109375" bestFit="1" customWidth="1"/>
    <col min="14" max="14" width="82" customWidth="1"/>
  </cols>
  <sheetData>
    <row r="1" spans="1:11" x14ac:dyDescent="0.25">
      <c r="A1" s="16" t="s">
        <v>174</v>
      </c>
      <c r="B1" s="4">
        <v>125</v>
      </c>
      <c r="C1" s="13" t="s">
        <v>178</v>
      </c>
    </row>
    <row r="3" spans="1:11" s="1" customFormat="1" x14ac:dyDescent="0.25">
      <c r="B3" s="16" t="s">
        <v>177</v>
      </c>
      <c r="C3" s="16" t="s">
        <v>177</v>
      </c>
      <c r="E3" s="16" t="s">
        <v>178</v>
      </c>
    </row>
    <row r="4" spans="1:11" s="1" customFormat="1" x14ac:dyDescent="0.25">
      <c r="A4" s="16" t="s">
        <v>151</v>
      </c>
      <c r="B4" s="16" t="s">
        <v>152</v>
      </c>
      <c r="C4" s="16" t="s">
        <v>153</v>
      </c>
      <c r="D4" s="16" t="s">
        <v>154</v>
      </c>
      <c r="E4" s="16" t="s">
        <v>155</v>
      </c>
      <c r="F4" s="16" t="s">
        <v>156</v>
      </c>
      <c r="G4" s="16" t="s">
        <v>157</v>
      </c>
      <c r="H4" s="16" t="s">
        <v>158</v>
      </c>
      <c r="I4" s="16" t="s">
        <v>159</v>
      </c>
      <c r="J4" s="16" t="s">
        <v>173</v>
      </c>
      <c r="K4" s="16" t="s">
        <v>179</v>
      </c>
    </row>
    <row r="5" spans="1:11" x14ac:dyDescent="0.25">
      <c r="A5" s="4" t="s">
        <v>160</v>
      </c>
      <c r="B5" s="4">
        <v>902</v>
      </c>
      <c r="C5" s="4">
        <v>928</v>
      </c>
      <c r="D5" s="4">
        <v>100</v>
      </c>
      <c r="E5" s="4">
        <v>0</v>
      </c>
      <c r="F5" s="4">
        <v>30</v>
      </c>
      <c r="G5" s="4" t="b">
        <v>1</v>
      </c>
      <c r="H5" s="4" t="b">
        <v>0</v>
      </c>
      <c r="I5" s="4"/>
      <c r="J5" s="17">
        <f>_xlfn.FLOOR.MATH(((C5-B5)*1000)/(E5+($B$1)))</f>
        <v>208</v>
      </c>
      <c r="K5" s="17">
        <f>(B5+C5)/2</f>
        <v>915</v>
      </c>
    </row>
    <row r="6" spans="1:11" x14ac:dyDescent="0.25">
      <c r="A6" s="4" t="s">
        <v>161</v>
      </c>
      <c r="B6" s="4">
        <v>433</v>
      </c>
      <c r="C6" s="4">
        <v>434</v>
      </c>
      <c r="D6" s="4">
        <v>10</v>
      </c>
      <c r="E6" s="4">
        <v>0</v>
      </c>
      <c r="F6" s="4">
        <v>12</v>
      </c>
      <c r="G6" s="4" t="b">
        <v>1</v>
      </c>
      <c r="H6" s="4" t="b">
        <v>0</v>
      </c>
      <c r="I6" s="4"/>
      <c r="J6" s="17">
        <f t="shared" ref="J6:J17" si="0">_xlfn.FLOOR.MATH(((C6-B6)*1000)/(E6+($B$1)))</f>
        <v>8</v>
      </c>
      <c r="K6" s="17">
        <f t="shared" ref="K6:K17" si="1">(B6+C6)/2</f>
        <v>433.5</v>
      </c>
    </row>
    <row r="7" spans="1:11" x14ac:dyDescent="0.25">
      <c r="A7" s="4" t="s">
        <v>162</v>
      </c>
      <c r="B7" s="4">
        <v>869.4</v>
      </c>
      <c r="C7" s="4">
        <v>869.65</v>
      </c>
      <c r="D7" s="4">
        <v>10</v>
      </c>
      <c r="E7" s="4">
        <v>0</v>
      </c>
      <c r="F7" s="4">
        <v>16</v>
      </c>
      <c r="G7" s="4" t="b">
        <v>0</v>
      </c>
      <c r="H7" s="4" t="b">
        <v>0</v>
      </c>
      <c r="I7" s="4"/>
      <c r="J7" s="17">
        <f t="shared" si="0"/>
        <v>2</v>
      </c>
      <c r="K7" s="17">
        <f t="shared" si="1"/>
        <v>869.52499999999998</v>
      </c>
    </row>
    <row r="8" spans="1:11" x14ac:dyDescent="0.25">
      <c r="A8" s="4" t="s">
        <v>163</v>
      </c>
      <c r="B8" s="4">
        <v>470</v>
      </c>
      <c r="C8" s="4">
        <v>510</v>
      </c>
      <c r="D8" s="4">
        <v>100</v>
      </c>
      <c r="E8" s="4">
        <v>0</v>
      </c>
      <c r="F8" s="4">
        <v>19</v>
      </c>
      <c r="G8" s="4" t="b">
        <v>1</v>
      </c>
      <c r="H8" s="4" t="b">
        <v>0</v>
      </c>
      <c r="I8" s="4"/>
      <c r="J8" s="17">
        <f t="shared" si="0"/>
        <v>320</v>
      </c>
      <c r="K8" s="17">
        <f t="shared" si="1"/>
        <v>490</v>
      </c>
    </row>
    <row r="9" spans="1:11" x14ac:dyDescent="0.25">
      <c r="A9" s="4" t="s">
        <v>164</v>
      </c>
      <c r="B9" s="4">
        <v>920.8</v>
      </c>
      <c r="C9" s="4">
        <v>927.8</v>
      </c>
      <c r="D9" s="4">
        <v>100</v>
      </c>
      <c r="E9" s="4">
        <v>0</v>
      </c>
      <c r="F9" s="4">
        <v>16</v>
      </c>
      <c r="G9" s="4" t="b">
        <v>1</v>
      </c>
      <c r="H9" s="4" t="b">
        <v>0</v>
      </c>
      <c r="I9" s="4"/>
      <c r="J9" s="17">
        <f t="shared" si="0"/>
        <v>56</v>
      </c>
      <c r="K9" s="17">
        <f t="shared" si="1"/>
        <v>924.3</v>
      </c>
    </row>
    <row r="10" spans="1:11" x14ac:dyDescent="0.25">
      <c r="A10" s="4" t="s">
        <v>165</v>
      </c>
      <c r="B10" s="4">
        <v>915</v>
      </c>
      <c r="C10" s="4">
        <v>928</v>
      </c>
      <c r="D10" s="4">
        <v>100</v>
      </c>
      <c r="E10" s="4">
        <v>0</v>
      </c>
      <c r="F10" s="4">
        <v>30</v>
      </c>
      <c r="G10" s="4" t="b">
        <v>1</v>
      </c>
      <c r="H10" s="4" t="b">
        <v>0</v>
      </c>
      <c r="I10" s="4"/>
      <c r="J10" s="17">
        <f t="shared" si="0"/>
        <v>104</v>
      </c>
      <c r="K10" s="17">
        <f t="shared" si="1"/>
        <v>921.5</v>
      </c>
    </row>
    <row r="11" spans="1:11" x14ac:dyDescent="0.25">
      <c r="A11" s="4" t="s">
        <v>166</v>
      </c>
      <c r="B11" s="4">
        <v>868.7</v>
      </c>
      <c r="C11" s="4">
        <v>869.2</v>
      </c>
      <c r="D11" s="4">
        <v>100</v>
      </c>
      <c r="E11" s="4">
        <v>0</v>
      </c>
      <c r="F11" s="4">
        <v>20</v>
      </c>
      <c r="G11" s="4" t="b">
        <v>1</v>
      </c>
      <c r="H11" s="4" t="b">
        <v>0</v>
      </c>
      <c r="I11" s="4"/>
      <c r="J11" s="17">
        <f t="shared" si="0"/>
        <v>4</v>
      </c>
      <c r="K11" s="17">
        <f t="shared" si="1"/>
        <v>868.95</v>
      </c>
    </row>
    <row r="12" spans="1:11" x14ac:dyDescent="0.25">
      <c r="A12" s="4" t="s">
        <v>167</v>
      </c>
      <c r="B12" s="4">
        <v>920</v>
      </c>
      <c r="C12" s="4">
        <v>923</v>
      </c>
      <c r="D12" s="4">
        <v>100</v>
      </c>
      <c r="E12" s="4">
        <v>0</v>
      </c>
      <c r="F12" s="4">
        <v>0</v>
      </c>
      <c r="G12" s="4" t="b">
        <v>1</v>
      </c>
      <c r="H12" s="4" t="b">
        <v>0</v>
      </c>
      <c r="I12" s="4"/>
      <c r="J12" s="17">
        <f t="shared" si="0"/>
        <v>24</v>
      </c>
      <c r="K12" s="17">
        <f t="shared" si="1"/>
        <v>921.5</v>
      </c>
    </row>
    <row r="13" spans="1:11" x14ac:dyDescent="0.25">
      <c r="A13" s="4" t="s">
        <v>168</v>
      </c>
      <c r="B13" s="4">
        <v>920</v>
      </c>
      <c r="C13" s="4">
        <v>925</v>
      </c>
      <c r="D13" s="4">
        <v>100</v>
      </c>
      <c r="E13" s="4">
        <v>0</v>
      </c>
      <c r="F13" s="4">
        <v>0</v>
      </c>
      <c r="G13" s="4" t="b">
        <v>1</v>
      </c>
      <c r="H13" s="4" t="b">
        <v>0</v>
      </c>
      <c r="I13" s="4"/>
      <c r="J13" s="17">
        <f t="shared" si="0"/>
        <v>40</v>
      </c>
      <c r="K13" s="17">
        <f t="shared" si="1"/>
        <v>922.5</v>
      </c>
    </row>
    <row r="14" spans="1:11" x14ac:dyDescent="0.25">
      <c r="A14" s="4" t="s">
        <v>169</v>
      </c>
      <c r="B14" s="4">
        <v>865</v>
      </c>
      <c r="C14" s="4">
        <v>867</v>
      </c>
      <c r="D14" s="4">
        <v>100</v>
      </c>
      <c r="E14" s="4">
        <v>0</v>
      </c>
      <c r="F14" s="4">
        <v>30</v>
      </c>
      <c r="G14" s="4" t="b">
        <v>1</v>
      </c>
      <c r="H14" s="4" t="b">
        <v>0</v>
      </c>
      <c r="I14" s="4"/>
      <c r="J14" s="17">
        <f t="shared" si="0"/>
        <v>16</v>
      </c>
      <c r="K14" s="17">
        <f t="shared" si="1"/>
        <v>866</v>
      </c>
    </row>
    <row r="15" spans="1:11" x14ac:dyDescent="0.25">
      <c r="A15" s="4" t="s">
        <v>170</v>
      </c>
      <c r="B15" s="4">
        <v>864</v>
      </c>
      <c r="C15" s="4">
        <v>868</v>
      </c>
      <c r="D15" s="4">
        <v>100</v>
      </c>
      <c r="E15" s="4">
        <v>0</v>
      </c>
      <c r="F15" s="4">
        <v>0</v>
      </c>
      <c r="G15" s="4" t="b">
        <v>1</v>
      </c>
      <c r="H15" s="4" t="b">
        <v>0</v>
      </c>
      <c r="I15" s="4"/>
      <c r="J15" s="17">
        <f t="shared" si="0"/>
        <v>32</v>
      </c>
      <c r="K15" s="17">
        <f t="shared" si="1"/>
        <v>866</v>
      </c>
    </row>
    <row r="16" spans="1:11" x14ac:dyDescent="0.25">
      <c r="A16" s="4" t="s">
        <v>171</v>
      </c>
      <c r="B16" s="4">
        <v>920</v>
      </c>
      <c r="C16" s="4">
        <v>925</v>
      </c>
      <c r="D16" s="4">
        <v>100</v>
      </c>
      <c r="E16" s="4">
        <v>0</v>
      </c>
      <c r="F16" s="4">
        <v>16</v>
      </c>
      <c r="G16" s="4" t="b">
        <v>1</v>
      </c>
      <c r="H16" s="4" t="b">
        <v>0</v>
      </c>
      <c r="I16" s="4"/>
      <c r="J16" s="17">
        <f t="shared" si="0"/>
        <v>40</v>
      </c>
      <c r="K16" s="17">
        <f t="shared" si="1"/>
        <v>922.5</v>
      </c>
    </row>
    <row r="17" spans="1:14" x14ac:dyDescent="0.25">
      <c r="A17" s="4" t="s">
        <v>172</v>
      </c>
      <c r="B17" s="4">
        <v>902</v>
      </c>
      <c r="C17" s="4">
        <v>928</v>
      </c>
      <c r="D17" s="4">
        <v>100</v>
      </c>
      <c r="E17" s="4">
        <v>0</v>
      </c>
      <c r="F17" s="4">
        <v>30</v>
      </c>
      <c r="G17" s="4" t="b">
        <v>1</v>
      </c>
      <c r="H17" s="4" t="b">
        <v>0</v>
      </c>
      <c r="I17" s="4"/>
      <c r="J17" s="17">
        <f t="shared" si="0"/>
        <v>208</v>
      </c>
      <c r="K17" s="17">
        <f t="shared" si="1"/>
        <v>915</v>
      </c>
    </row>
    <row r="20" spans="1:14" x14ac:dyDescent="0.25">
      <c r="A20" s="20" t="s">
        <v>180</v>
      </c>
      <c r="B20" s="20" t="s">
        <v>181</v>
      </c>
      <c r="C20" s="20" t="s">
        <v>179</v>
      </c>
      <c r="D20" s="20" t="s">
        <v>152</v>
      </c>
      <c r="E20" s="20" t="s">
        <v>153</v>
      </c>
      <c r="F20" s="20" t="s">
        <v>154</v>
      </c>
      <c r="G20" s="20" t="s">
        <v>155</v>
      </c>
      <c r="H20" s="20" t="s">
        <v>156</v>
      </c>
      <c r="I20" s="31" t="s">
        <v>182</v>
      </c>
      <c r="J20" s="31"/>
      <c r="K20" s="31"/>
      <c r="L20" s="31"/>
      <c r="M20" s="31"/>
      <c r="N20" s="31"/>
    </row>
    <row r="21" spans="1:14" x14ac:dyDescent="0.25">
      <c r="A21" s="4" t="s">
        <v>160</v>
      </c>
      <c r="B21" s="7">
        <v>915</v>
      </c>
      <c r="C21" s="23">
        <v>915</v>
      </c>
      <c r="D21" s="24">
        <v>902</v>
      </c>
      <c r="E21" s="24">
        <v>928</v>
      </c>
      <c r="F21" s="4">
        <v>100</v>
      </c>
      <c r="G21" s="4">
        <v>0</v>
      </c>
      <c r="H21" s="4">
        <v>30</v>
      </c>
      <c r="I21" s="33" t="str">
        <f>"{""" &amp;$A$20 &amp; """: """ &amp; A21 &amp; """, """  &amp; $C$20 &amp; """: " &amp; C21 &amp; ", """ &amp; $D$20 &amp; """: " &amp;D21 &amp; ", """ &amp; $E$20 &amp; """: " &amp; E21 &amp; ", """ &amp; $F$20 &amp; """: " &amp; F21 &amp; ", """ &amp; $G$20 &amp; """: " &amp; G21 &amp; ", """ &amp; $H$20 &amp; """: " &amp; H21 &amp; "},"</f>
        <v>{"region": "US", "freqCenter": 915, "freqStart": 902, "freqEnd": 928, "dutyCycle": 100, "spacing": 0, "powerLimit": 30},</v>
      </c>
      <c r="J21" s="33"/>
      <c r="K21" s="33"/>
      <c r="L21" s="33"/>
      <c r="M21" s="33"/>
      <c r="N21" s="33"/>
    </row>
    <row r="22" spans="1:14" ht="15" customHeight="1" x14ac:dyDescent="0.25">
      <c r="A22" s="4" t="s">
        <v>161</v>
      </c>
      <c r="B22" s="7">
        <v>433</v>
      </c>
      <c r="C22" s="23">
        <v>433.5</v>
      </c>
      <c r="D22" s="24">
        <v>433</v>
      </c>
      <c r="E22" s="24">
        <v>434</v>
      </c>
      <c r="F22" s="4">
        <v>10</v>
      </c>
      <c r="G22" s="4">
        <v>0</v>
      </c>
      <c r="H22" s="4">
        <v>12</v>
      </c>
      <c r="I22" s="33" t="str">
        <f t="shared" ref="I22:I33" si="2">"{""" &amp;$A$20 &amp; """: """ &amp; A22 &amp; """, """  &amp; $C$20 &amp; """: " &amp; C22 &amp; ", """ &amp; $D$20 &amp; """: " &amp;D22 &amp; ", """ &amp; $E$20 &amp; """: " &amp; E22 &amp; ", """ &amp; $F$20 &amp; """: " &amp; F22 &amp; ", """ &amp; $G$20 &amp; """: " &amp; G22 &amp; ", """ &amp; $H$20 &amp; """: " &amp; H22 &amp; "},"</f>
        <v>{"region": "EU433", "freqCenter": 433.5, "freqStart": 433, "freqEnd": 434, "dutyCycle": 10, "spacing": 0, "powerLimit": 12},</v>
      </c>
      <c r="J22" s="33"/>
      <c r="K22" s="33"/>
      <c r="L22" s="33"/>
      <c r="M22" s="33"/>
      <c r="N22" s="33"/>
    </row>
    <row r="23" spans="1:14" ht="15" customHeight="1" x14ac:dyDescent="0.25">
      <c r="A23" s="4" t="s">
        <v>162</v>
      </c>
      <c r="B23" s="7">
        <v>868</v>
      </c>
      <c r="C23" s="23">
        <v>869.52499999999998</v>
      </c>
      <c r="D23" s="24">
        <v>869.4</v>
      </c>
      <c r="E23" s="24">
        <v>869.65</v>
      </c>
      <c r="F23" s="4">
        <v>10</v>
      </c>
      <c r="G23" s="4">
        <v>0</v>
      </c>
      <c r="H23" s="4">
        <v>16</v>
      </c>
      <c r="I23" s="33" t="str">
        <f t="shared" si="2"/>
        <v>{"region": "EU868", "freqCenter": 869.525, "freqStart": 869.4, "freqEnd": 869.65, "dutyCycle": 10, "spacing": 0, "powerLimit": 16},</v>
      </c>
      <c r="J23" s="33"/>
      <c r="K23" s="33"/>
      <c r="L23" s="33"/>
      <c r="M23" s="33"/>
      <c r="N23" s="33"/>
    </row>
    <row r="24" spans="1:14" ht="15" customHeight="1" x14ac:dyDescent="0.25">
      <c r="A24" s="4" t="s">
        <v>163</v>
      </c>
      <c r="B24" s="7">
        <v>433</v>
      </c>
      <c r="C24" s="23">
        <v>490</v>
      </c>
      <c r="D24" s="24">
        <v>470</v>
      </c>
      <c r="E24" s="24">
        <v>510</v>
      </c>
      <c r="F24" s="4">
        <v>100</v>
      </c>
      <c r="G24" s="4">
        <v>0</v>
      </c>
      <c r="H24" s="4">
        <v>19</v>
      </c>
      <c r="I24" s="33" t="str">
        <f t="shared" si="2"/>
        <v>{"region": "CN", "freqCenter": 490, "freqStart": 470, "freqEnd": 510, "dutyCycle": 100, "spacing": 0, "powerLimit": 19},</v>
      </c>
      <c r="J24" s="33"/>
      <c r="K24" s="33"/>
      <c r="L24" s="33"/>
      <c r="M24" s="33"/>
      <c r="N24" s="33"/>
    </row>
    <row r="25" spans="1:14" ht="15" customHeight="1" x14ac:dyDescent="0.25">
      <c r="A25" s="4" t="s">
        <v>164</v>
      </c>
      <c r="B25" s="7">
        <v>915</v>
      </c>
      <c r="C25" s="23">
        <v>924.3</v>
      </c>
      <c r="D25" s="24">
        <v>920.8</v>
      </c>
      <c r="E25" s="24">
        <v>927.8</v>
      </c>
      <c r="F25" s="4">
        <v>100</v>
      </c>
      <c r="G25" s="4">
        <v>0</v>
      </c>
      <c r="H25" s="4">
        <v>16</v>
      </c>
      <c r="I25" s="33" t="str">
        <f t="shared" si="2"/>
        <v>{"region": "JP", "freqCenter": 924.3, "freqStart": 920.8, "freqEnd": 927.8, "dutyCycle": 100, "spacing": 0, "powerLimit": 16},</v>
      </c>
      <c r="J25" s="33"/>
      <c r="K25" s="33"/>
      <c r="L25" s="33"/>
      <c r="M25" s="33"/>
      <c r="N25" s="33"/>
    </row>
    <row r="26" spans="1:14" ht="15" customHeight="1" x14ac:dyDescent="0.25">
      <c r="A26" s="4" t="s">
        <v>165</v>
      </c>
      <c r="B26" s="7">
        <v>915</v>
      </c>
      <c r="C26" s="23">
        <v>921.5</v>
      </c>
      <c r="D26" s="24">
        <v>915</v>
      </c>
      <c r="E26" s="24">
        <v>928</v>
      </c>
      <c r="F26" s="4">
        <v>100</v>
      </c>
      <c r="G26" s="4">
        <v>0</v>
      </c>
      <c r="H26" s="4">
        <v>30</v>
      </c>
      <c r="I26" s="33" t="str">
        <f t="shared" si="2"/>
        <v>{"region": "ANZ", "freqCenter": 921.5, "freqStart": 915, "freqEnd": 928, "dutyCycle": 100, "spacing": 0, "powerLimit": 30},</v>
      </c>
      <c r="J26" s="33"/>
      <c r="K26" s="33"/>
      <c r="L26" s="33"/>
      <c r="M26" s="33"/>
      <c r="N26" s="33"/>
    </row>
    <row r="27" spans="1:14" ht="15" customHeight="1" x14ac:dyDescent="0.25">
      <c r="A27" s="4" t="s">
        <v>166</v>
      </c>
      <c r="B27" s="7">
        <v>868</v>
      </c>
      <c r="C27" s="23">
        <v>868.95</v>
      </c>
      <c r="D27" s="24">
        <v>868.7</v>
      </c>
      <c r="E27" s="24">
        <v>869.2</v>
      </c>
      <c r="F27" s="4">
        <v>100</v>
      </c>
      <c r="G27" s="4">
        <v>0</v>
      </c>
      <c r="H27" s="4">
        <v>20</v>
      </c>
      <c r="I27" s="33" t="str">
        <f t="shared" si="2"/>
        <v>{"region": "RU", "freqCenter": 868.95, "freqStart": 868.7, "freqEnd": 869.2, "dutyCycle": 100, "spacing": 0, "powerLimit": 20},</v>
      </c>
      <c r="J27" s="33"/>
      <c r="K27" s="33"/>
      <c r="L27" s="33"/>
      <c r="M27" s="33"/>
      <c r="N27" s="33"/>
    </row>
    <row r="28" spans="1:14" ht="15" customHeight="1" x14ac:dyDescent="0.25">
      <c r="A28" s="4" t="s">
        <v>167</v>
      </c>
      <c r="B28" s="7">
        <v>915</v>
      </c>
      <c r="C28" s="23">
        <v>921.5</v>
      </c>
      <c r="D28" s="24">
        <v>920</v>
      </c>
      <c r="E28" s="24">
        <v>923</v>
      </c>
      <c r="F28" s="4">
        <v>100</v>
      </c>
      <c r="G28" s="4">
        <v>0</v>
      </c>
      <c r="H28" s="4">
        <v>0</v>
      </c>
      <c r="I28" s="33" t="str">
        <f t="shared" si="2"/>
        <v>{"region": "KR", "freqCenter": 921.5, "freqStart": 920, "freqEnd": 923, "dutyCycle": 100, "spacing": 0, "powerLimit": 0},</v>
      </c>
      <c r="J28" s="33"/>
      <c r="K28" s="33"/>
      <c r="L28" s="33"/>
      <c r="M28" s="33"/>
      <c r="N28" s="33"/>
    </row>
    <row r="29" spans="1:14" ht="15" customHeight="1" x14ac:dyDescent="0.25">
      <c r="A29" s="4" t="s">
        <v>168</v>
      </c>
      <c r="B29" s="7">
        <v>915</v>
      </c>
      <c r="C29" s="23">
        <v>922.5</v>
      </c>
      <c r="D29" s="24">
        <v>920</v>
      </c>
      <c r="E29" s="24">
        <v>925</v>
      </c>
      <c r="F29" s="4">
        <v>100</v>
      </c>
      <c r="G29" s="4">
        <v>0</v>
      </c>
      <c r="H29" s="4">
        <v>0</v>
      </c>
      <c r="I29" s="33" t="str">
        <f t="shared" si="2"/>
        <v>{"region": "TW", "freqCenter": 922.5, "freqStart": 920, "freqEnd": 925, "dutyCycle": 100, "spacing": 0, "powerLimit": 0},</v>
      </c>
      <c r="J29" s="33"/>
      <c r="K29" s="33"/>
      <c r="L29" s="33"/>
      <c r="M29" s="33"/>
      <c r="N29" s="33"/>
    </row>
    <row r="30" spans="1:14" ht="15" customHeight="1" x14ac:dyDescent="0.25">
      <c r="A30" s="4" t="s">
        <v>169</v>
      </c>
      <c r="B30" s="7">
        <v>866</v>
      </c>
      <c r="C30" s="23">
        <v>866</v>
      </c>
      <c r="D30" s="24">
        <v>865</v>
      </c>
      <c r="E30" s="24">
        <v>867</v>
      </c>
      <c r="F30" s="4">
        <v>100</v>
      </c>
      <c r="G30" s="4">
        <v>0</v>
      </c>
      <c r="H30" s="4">
        <v>30</v>
      </c>
      <c r="I30" s="33" t="str">
        <f t="shared" si="2"/>
        <v>{"region": "IN", "freqCenter": 866, "freqStart": 865, "freqEnd": 867, "dutyCycle": 100, "spacing": 0, "powerLimit": 30},</v>
      </c>
      <c r="J30" s="33"/>
      <c r="K30" s="33"/>
      <c r="L30" s="33"/>
      <c r="M30" s="33"/>
      <c r="N30" s="33"/>
    </row>
    <row r="31" spans="1:14" ht="15" customHeight="1" x14ac:dyDescent="0.25">
      <c r="A31" s="4" t="s">
        <v>170</v>
      </c>
      <c r="B31" s="7">
        <v>866</v>
      </c>
      <c r="C31" s="23">
        <v>866</v>
      </c>
      <c r="D31" s="24">
        <v>864</v>
      </c>
      <c r="E31" s="24">
        <v>868</v>
      </c>
      <c r="F31" s="4">
        <v>100</v>
      </c>
      <c r="G31" s="4">
        <v>0</v>
      </c>
      <c r="H31" s="4">
        <v>0</v>
      </c>
      <c r="I31" s="33" t="str">
        <f t="shared" si="2"/>
        <v>{"region": "NZ865", "freqCenter": 866, "freqStart": 864, "freqEnd": 868, "dutyCycle": 100, "spacing": 0, "powerLimit": 0},</v>
      </c>
      <c r="J31" s="33"/>
      <c r="K31" s="33"/>
      <c r="L31" s="33"/>
      <c r="M31" s="33"/>
      <c r="N31" s="33"/>
    </row>
    <row r="32" spans="1:14" ht="15" customHeight="1" x14ac:dyDescent="0.25">
      <c r="A32" s="4" t="s">
        <v>171</v>
      </c>
      <c r="B32" s="7">
        <v>915</v>
      </c>
      <c r="C32" s="23">
        <v>922.5</v>
      </c>
      <c r="D32" s="24">
        <v>920</v>
      </c>
      <c r="E32" s="24">
        <v>925</v>
      </c>
      <c r="F32" s="4">
        <v>100</v>
      </c>
      <c r="G32" s="4">
        <v>0</v>
      </c>
      <c r="H32" s="4">
        <v>16</v>
      </c>
      <c r="I32" s="33" t="str">
        <f t="shared" si="2"/>
        <v>{"region": "TH", "freqCenter": 922.5, "freqStart": 920, "freqEnd": 925, "dutyCycle": 100, "spacing": 0, "powerLimit": 16},</v>
      </c>
      <c r="J32" s="33"/>
      <c r="K32" s="33"/>
      <c r="L32" s="33"/>
      <c r="M32" s="33"/>
      <c r="N32" s="33"/>
    </row>
    <row r="33" spans="1:14" ht="15" customHeight="1" x14ac:dyDescent="0.25">
      <c r="A33" s="4" t="s">
        <v>172</v>
      </c>
      <c r="B33" s="7">
        <v>915</v>
      </c>
      <c r="C33" s="23">
        <v>915</v>
      </c>
      <c r="D33" s="24">
        <v>902</v>
      </c>
      <c r="E33" s="24">
        <v>928</v>
      </c>
      <c r="F33" s="4">
        <v>100</v>
      </c>
      <c r="G33" s="4">
        <v>0</v>
      </c>
      <c r="H33" s="4">
        <v>30</v>
      </c>
      <c r="I33" s="33" t="str">
        <f t="shared" si="2"/>
        <v>{"region": "Unset", "freqCenter": 915, "freqStart": 902, "freqEnd": 928, "dutyCycle": 100, "spacing": 0, "powerLimit": 30},</v>
      </c>
      <c r="J33" s="33"/>
      <c r="K33" s="33"/>
      <c r="L33" s="33"/>
      <c r="M33" s="33"/>
      <c r="N33" s="33"/>
    </row>
    <row r="36" spans="1:14" x14ac:dyDescent="0.25">
      <c r="A36" s="25" t="s">
        <v>180</v>
      </c>
      <c r="B36" s="25" t="s">
        <v>190</v>
      </c>
      <c r="C36" s="25" t="s">
        <v>189</v>
      </c>
    </row>
    <row r="37" spans="1:14" x14ac:dyDescent="0.25">
      <c r="A37" s="4" t="s">
        <v>160</v>
      </c>
      <c r="B37" s="23">
        <f>E21-D21</f>
        <v>26</v>
      </c>
      <c r="C37" s="26">
        <f>B37*1000</f>
        <v>26000</v>
      </c>
    </row>
    <row r="38" spans="1:14" x14ac:dyDescent="0.25">
      <c r="A38" s="4" t="s">
        <v>161</v>
      </c>
      <c r="B38" s="23">
        <f t="shared" ref="B38:B49" si="3">E22-D22</f>
        <v>1</v>
      </c>
      <c r="C38" s="26">
        <f t="shared" ref="C38:C49" si="4">B38*1000</f>
        <v>1000</v>
      </c>
    </row>
    <row r="39" spans="1:14" x14ac:dyDescent="0.25">
      <c r="A39" s="27" t="s">
        <v>162</v>
      </c>
      <c r="B39" s="28">
        <f t="shared" si="3"/>
        <v>0.25</v>
      </c>
      <c r="C39" s="29">
        <f t="shared" si="4"/>
        <v>250</v>
      </c>
    </row>
    <row r="40" spans="1:14" x14ac:dyDescent="0.25">
      <c r="A40" s="4" t="s">
        <v>163</v>
      </c>
      <c r="B40" s="23">
        <f t="shared" si="3"/>
        <v>40</v>
      </c>
      <c r="C40" s="26">
        <f t="shared" si="4"/>
        <v>40000</v>
      </c>
    </row>
    <row r="41" spans="1:14" x14ac:dyDescent="0.25">
      <c r="A41" s="4" t="s">
        <v>164</v>
      </c>
      <c r="B41" s="23">
        <f t="shared" si="3"/>
        <v>7</v>
      </c>
      <c r="C41" s="26">
        <f t="shared" si="4"/>
        <v>7000</v>
      </c>
    </row>
    <row r="42" spans="1:14" x14ac:dyDescent="0.25">
      <c r="A42" s="4" t="s">
        <v>165</v>
      </c>
      <c r="B42" s="23">
        <f t="shared" si="3"/>
        <v>13</v>
      </c>
      <c r="C42" s="26">
        <f t="shared" si="4"/>
        <v>13000</v>
      </c>
    </row>
    <row r="43" spans="1:14" x14ac:dyDescent="0.25">
      <c r="A43" s="4" t="s">
        <v>166</v>
      </c>
      <c r="B43" s="23">
        <f t="shared" si="3"/>
        <v>0.5</v>
      </c>
      <c r="C43" s="26">
        <f t="shared" si="4"/>
        <v>500</v>
      </c>
    </row>
    <row r="44" spans="1:14" x14ac:dyDescent="0.25">
      <c r="A44" s="4" t="s">
        <v>167</v>
      </c>
      <c r="B44" s="23">
        <f t="shared" si="3"/>
        <v>3</v>
      </c>
      <c r="C44" s="26">
        <f t="shared" si="4"/>
        <v>3000</v>
      </c>
    </row>
    <row r="45" spans="1:14" x14ac:dyDescent="0.25">
      <c r="A45" s="4" t="s">
        <v>168</v>
      </c>
      <c r="B45" s="23">
        <f t="shared" si="3"/>
        <v>5</v>
      </c>
      <c r="C45" s="26">
        <f t="shared" si="4"/>
        <v>5000</v>
      </c>
    </row>
    <row r="46" spans="1:14" x14ac:dyDescent="0.25">
      <c r="A46" s="4" t="s">
        <v>169</v>
      </c>
      <c r="B46" s="23">
        <f t="shared" si="3"/>
        <v>2</v>
      </c>
      <c r="C46" s="26">
        <f t="shared" si="4"/>
        <v>2000</v>
      </c>
    </row>
    <row r="47" spans="1:14" x14ac:dyDescent="0.25">
      <c r="A47" s="4" t="s">
        <v>170</v>
      </c>
      <c r="B47" s="23">
        <f t="shared" si="3"/>
        <v>4</v>
      </c>
      <c r="C47" s="26">
        <f t="shared" si="4"/>
        <v>4000</v>
      </c>
    </row>
    <row r="48" spans="1:14" x14ac:dyDescent="0.25">
      <c r="A48" s="4" t="s">
        <v>171</v>
      </c>
      <c r="B48" s="23">
        <f t="shared" si="3"/>
        <v>5</v>
      </c>
      <c r="C48" s="26">
        <f t="shared" si="4"/>
        <v>5000</v>
      </c>
    </row>
    <row r="49" spans="1:3" x14ac:dyDescent="0.25">
      <c r="A49" s="4" t="s">
        <v>172</v>
      </c>
      <c r="B49" s="23">
        <f t="shared" si="3"/>
        <v>26</v>
      </c>
      <c r="C49" s="26">
        <f t="shared" si="4"/>
        <v>26000</v>
      </c>
    </row>
  </sheetData>
  <mergeCells count="14">
    <mergeCell ref="I32:N32"/>
    <mergeCell ref="I33:N33"/>
    <mergeCell ref="I26:N26"/>
    <mergeCell ref="I27:N27"/>
    <mergeCell ref="I28:N28"/>
    <mergeCell ref="I29:N29"/>
    <mergeCell ref="I30:N30"/>
    <mergeCell ref="I31:N31"/>
    <mergeCell ref="I25:N25"/>
    <mergeCell ref="I20:N20"/>
    <mergeCell ref="I21:N21"/>
    <mergeCell ref="I22:N22"/>
    <mergeCell ref="I23:N23"/>
    <mergeCell ref="I24:N24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34FB-3ED4-4B5C-A3F3-4412D813A60F}">
  <dimension ref="A1:H23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10.7109375" bestFit="1" customWidth="1"/>
    <col min="4" max="4" width="8.85546875" bestFit="1" customWidth="1"/>
    <col min="5" max="5" width="8" bestFit="1" customWidth="1"/>
    <col min="6" max="6" width="9.7109375" bestFit="1" customWidth="1"/>
    <col min="7" max="7" width="7.5703125" bestFit="1" customWidth="1"/>
    <col min="8" max="8" width="11.140625" bestFit="1" customWidth="1"/>
  </cols>
  <sheetData>
    <row r="1" spans="1:8" x14ac:dyDescent="0.25">
      <c r="A1" s="21" t="s">
        <v>180</v>
      </c>
      <c r="B1" s="21" t="s">
        <v>181</v>
      </c>
      <c r="C1" s="21" t="s">
        <v>179</v>
      </c>
      <c r="D1" s="21" t="s">
        <v>152</v>
      </c>
      <c r="E1" s="21" t="s">
        <v>153</v>
      </c>
      <c r="F1" s="21" t="s">
        <v>154</v>
      </c>
      <c r="G1" s="21" t="s">
        <v>155</v>
      </c>
      <c r="H1" s="21" t="s">
        <v>156</v>
      </c>
    </row>
    <row r="2" spans="1:8" x14ac:dyDescent="0.25">
      <c r="A2" s="4" t="s">
        <v>160</v>
      </c>
      <c r="B2" s="4">
        <v>915</v>
      </c>
      <c r="C2" s="24">
        <v>915</v>
      </c>
      <c r="D2" s="24">
        <v>902</v>
      </c>
      <c r="E2" s="24">
        <v>928</v>
      </c>
      <c r="F2" s="4">
        <v>100</v>
      </c>
      <c r="G2" s="4">
        <v>0</v>
      </c>
      <c r="H2" s="4">
        <v>30</v>
      </c>
    </row>
    <row r="3" spans="1:8" x14ac:dyDescent="0.25">
      <c r="A3" s="4" t="s">
        <v>161</v>
      </c>
      <c r="B3" s="4">
        <v>433</v>
      </c>
      <c r="C3" s="24">
        <v>433.5</v>
      </c>
      <c r="D3" s="24">
        <v>433</v>
      </c>
      <c r="E3" s="24">
        <v>434</v>
      </c>
      <c r="F3" s="4">
        <v>10</v>
      </c>
      <c r="G3" s="4">
        <v>0</v>
      </c>
      <c r="H3" s="4">
        <v>12</v>
      </c>
    </row>
    <row r="4" spans="1:8" x14ac:dyDescent="0.25">
      <c r="A4" s="4" t="s">
        <v>162</v>
      </c>
      <c r="B4" s="4">
        <v>868</v>
      </c>
      <c r="C4" s="24">
        <v>869.52499999999998</v>
      </c>
      <c r="D4" s="24">
        <v>869.4</v>
      </c>
      <c r="E4" s="24">
        <v>869.65</v>
      </c>
      <c r="F4" s="4">
        <v>10</v>
      </c>
      <c r="G4" s="4">
        <v>0</v>
      </c>
      <c r="H4" s="4">
        <v>16</v>
      </c>
    </row>
    <row r="5" spans="1:8" x14ac:dyDescent="0.25">
      <c r="A5" s="4" t="s">
        <v>163</v>
      </c>
      <c r="B5" s="4">
        <v>433</v>
      </c>
      <c r="C5" s="24">
        <v>490</v>
      </c>
      <c r="D5" s="24">
        <v>470</v>
      </c>
      <c r="E5" s="24">
        <v>510</v>
      </c>
      <c r="F5" s="4">
        <v>100</v>
      </c>
      <c r="G5" s="4">
        <v>0</v>
      </c>
      <c r="H5" s="4">
        <v>19</v>
      </c>
    </row>
    <row r="6" spans="1:8" x14ac:dyDescent="0.25">
      <c r="A6" s="4" t="s">
        <v>164</v>
      </c>
      <c r="B6" s="4">
        <v>915</v>
      </c>
      <c r="C6" s="24">
        <v>924.3</v>
      </c>
      <c r="D6" s="24">
        <v>920.8</v>
      </c>
      <c r="E6" s="24">
        <v>927.8</v>
      </c>
      <c r="F6" s="4">
        <v>100</v>
      </c>
      <c r="G6" s="4">
        <v>0</v>
      </c>
      <c r="H6" s="4">
        <v>16</v>
      </c>
    </row>
    <row r="7" spans="1:8" x14ac:dyDescent="0.25">
      <c r="A7" s="4" t="s">
        <v>165</v>
      </c>
      <c r="B7" s="4">
        <v>915</v>
      </c>
      <c r="C7" s="24">
        <v>921.5</v>
      </c>
      <c r="D7" s="24">
        <v>915</v>
      </c>
      <c r="E7" s="24">
        <v>928</v>
      </c>
      <c r="F7" s="4">
        <v>100</v>
      </c>
      <c r="G7" s="4">
        <v>0</v>
      </c>
      <c r="H7" s="4">
        <v>30</v>
      </c>
    </row>
    <row r="8" spans="1:8" x14ac:dyDescent="0.25">
      <c r="A8" s="4" t="s">
        <v>166</v>
      </c>
      <c r="B8" s="4">
        <v>868</v>
      </c>
      <c r="C8" s="24">
        <v>868.95</v>
      </c>
      <c r="D8" s="24">
        <v>868.7</v>
      </c>
      <c r="E8" s="24">
        <v>869.2</v>
      </c>
      <c r="F8" s="4">
        <v>100</v>
      </c>
      <c r="G8" s="4">
        <v>0</v>
      </c>
      <c r="H8" s="4">
        <v>20</v>
      </c>
    </row>
    <row r="9" spans="1:8" x14ac:dyDescent="0.25">
      <c r="A9" s="4" t="s">
        <v>167</v>
      </c>
      <c r="B9" s="4">
        <v>915</v>
      </c>
      <c r="C9" s="24">
        <v>921.5</v>
      </c>
      <c r="D9" s="24">
        <v>920</v>
      </c>
      <c r="E9" s="24">
        <v>923</v>
      </c>
      <c r="F9" s="4">
        <v>100</v>
      </c>
      <c r="G9" s="4">
        <v>0</v>
      </c>
      <c r="H9" s="4">
        <v>0</v>
      </c>
    </row>
    <row r="10" spans="1:8" x14ac:dyDescent="0.25">
      <c r="A10" s="4" t="s">
        <v>168</v>
      </c>
      <c r="B10" s="4">
        <v>915</v>
      </c>
      <c r="C10" s="24">
        <v>922.5</v>
      </c>
      <c r="D10" s="24">
        <v>920</v>
      </c>
      <c r="E10" s="24">
        <v>925</v>
      </c>
      <c r="F10" s="4">
        <v>100</v>
      </c>
      <c r="G10" s="4">
        <v>0</v>
      </c>
      <c r="H10" s="4">
        <v>0</v>
      </c>
    </row>
    <row r="11" spans="1:8" x14ac:dyDescent="0.25">
      <c r="A11" s="4" t="s">
        <v>169</v>
      </c>
      <c r="B11" s="4">
        <v>866</v>
      </c>
      <c r="C11" s="24">
        <v>866</v>
      </c>
      <c r="D11" s="24">
        <v>865</v>
      </c>
      <c r="E11" s="24">
        <v>867</v>
      </c>
      <c r="F11" s="4">
        <v>100</v>
      </c>
      <c r="G11" s="4">
        <v>0</v>
      </c>
      <c r="H11" s="4">
        <v>30</v>
      </c>
    </row>
    <row r="12" spans="1:8" x14ac:dyDescent="0.25">
      <c r="A12" s="4" t="s">
        <v>170</v>
      </c>
      <c r="B12" s="4">
        <v>866</v>
      </c>
      <c r="C12" s="24">
        <v>866</v>
      </c>
      <c r="D12" s="24">
        <v>864</v>
      </c>
      <c r="E12" s="24">
        <v>868</v>
      </c>
      <c r="F12" s="4">
        <v>100</v>
      </c>
      <c r="G12" s="4">
        <v>0</v>
      </c>
      <c r="H12" s="4">
        <v>0</v>
      </c>
    </row>
    <row r="13" spans="1:8" x14ac:dyDescent="0.25">
      <c r="A13" s="4" t="s">
        <v>171</v>
      </c>
      <c r="B13" s="4">
        <v>915</v>
      </c>
      <c r="C13" s="24">
        <v>922.5</v>
      </c>
      <c r="D13" s="24">
        <v>920</v>
      </c>
      <c r="E13" s="24">
        <v>925</v>
      </c>
      <c r="F13" s="4">
        <v>100</v>
      </c>
      <c r="G13" s="4">
        <v>0</v>
      </c>
      <c r="H13" s="4">
        <v>16</v>
      </c>
    </row>
    <row r="14" spans="1:8" x14ac:dyDescent="0.25">
      <c r="A14" s="4" t="s">
        <v>172</v>
      </c>
      <c r="B14" s="4">
        <v>915</v>
      </c>
      <c r="C14" s="24">
        <v>915</v>
      </c>
      <c r="D14" s="24">
        <v>902</v>
      </c>
      <c r="E14" s="24">
        <v>928</v>
      </c>
      <c r="F14" s="4">
        <v>100</v>
      </c>
      <c r="G14" s="4">
        <v>0</v>
      </c>
      <c r="H14" s="4">
        <v>30</v>
      </c>
    </row>
    <row r="16" spans="1:8" x14ac:dyDescent="0.25">
      <c r="A16" s="21" t="s">
        <v>174</v>
      </c>
      <c r="B16" s="4">
        <v>125</v>
      </c>
      <c r="C16" s="4" t="s">
        <v>178</v>
      </c>
    </row>
    <row r="17" spans="1:3" x14ac:dyDescent="0.25">
      <c r="A17" s="21" t="s">
        <v>187</v>
      </c>
      <c r="B17" s="22" t="s">
        <v>160</v>
      </c>
      <c r="C17" s="4"/>
    </row>
    <row r="18" spans="1:3" x14ac:dyDescent="0.25">
      <c r="A18" s="21" t="s">
        <v>45</v>
      </c>
      <c r="B18" s="4">
        <v>902.18799999999999</v>
      </c>
      <c r="C18" s="4" t="s">
        <v>177</v>
      </c>
    </row>
    <row r="19" spans="1:3" x14ac:dyDescent="0.25">
      <c r="A19" s="21" t="s">
        <v>186</v>
      </c>
      <c r="B19" s="4">
        <f>VLOOKUP($B$17,$A$2:$H$14,4,FALSE)</f>
        <v>902</v>
      </c>
      <c r="C19" s="4"/>
    </row>
    <row r="20" spans="1:3" x14ac:dyDescent="0.25">
      <c r="A20" s="21" t="s">
        <v>185</v>
      </c>
      <c r="B20" s="4">
        <f>VLOOKUP($B$17,$A$2:$H$14,5,FALSE)</f>
        <v>928</v>
      </c>
      <c r="C20" s="4"/>
    </row>
    <row r="21" spans="1:3" x14ac:dyDescent="0.25">
      <c r="A21" s="21" t="s">
        <v>184</v>
      </c>
      <c r="B21" s="4">
        <f>VLOOKUP($B$17,$A$2:$H$14,7,FALSE)</f>
        <v>0</v>
      </c>
      <c r="C21" s="4"/>
    </row>
    <row r="22" spans="1:3" x14ac:dyDescent="0.25">
      <c r="A22" s="21" t="s">
        <v>183</v>
      </c>
      <c r="B22" s="4">
        <f>(B16+B21)/1000</f>
        <v>0.125</v>
      </c>
      <c r="C22" s="4" t="s">
        <v>177</v>
      </c>
    </row>
    <row r="23" spans="1:3" x14ac:dyDescent="0.25">
      <c r="A23" s="21" t="s">
        <v>150</v>
      </c>
      <c r="B23" s="4">
        <f>_xlfn.FLOOR.MATH((B18-B19)/B22)</f>
        <v>1</v>
      </c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Variables</vt:lpstr>
      <vt:lpstr>Files</vt:lpstr>
      <vt:lpstr>Channels</vt:lpstr>
      <vt:lpstr>Regions</vt:lpstr>
      <vt:lpstr>Which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2022-05-14T02:23:12Z</dcterms:modified>
</cp:coreProperties>
</file>