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Documents\Web Sites\ecircuitcenter.com\DVM1\calc\"/>
    </mc:Choice>
  </mc:AlternateContent>
  <xr:revisionPtr revIDLastSave="0" documentId="13_ncr:1_{A0CE1605-190A-4AF8-A6ED-2C9F450707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isual, Resistance, Power Up" sheetId="19" r:id="rId1"/>
    <sheet name="Software, Digital, Analog" sheetId="25" r:id="rId2"/>
    <sheet name="Full Functional Test" sheetId="27" r:id="rId3"/>
    <sheet name="Accuracy Test" sheetId="26" r:id="rId4"/>
  </sheets>
  <calcPr calcId="191029"/>
</workbook>
</file>

<file path=xl/calcChain.xml><?xml version="1.0" encoding="utf-8"?>
<calcChain xmlns="http://schemas.openxmlformats.org/spreadsheetml/2006/main">
  <c r="M10" i="26" l="1"/>
  <c r="K10" i="26"/>
  <c r="F10" i="26"/>
  <c r="O10" i="26" s="1"/>
  <c r="M9" i="26"/>
  <c r="K9" i="26"/>
  <c r="F9" i="26"/>
  <c r="O9" i="26" s="1"/>
  <c r="M13" i="26"/>
  <c r="K13" i="26"/>
  <c r="F13" i="26"/>
  <c r="O13" i="26" s="1"/>
  <c r="M12" i="26"/>
  <c r="K12" i="26"/>
  <c r="F12" i="26"/>
  <c r="O12" i="26" s="1"/>
  <c r="N10" i="26" l="1"/>
  <c r="P10" i="26" s="1"/>
  <c r="N9" i="26"/>
  <c r="P9" i="26" s="1"/>
  <c r="N12" i="26"/>
  <c r="N13" i="26"/>
  <c r="P13" i="26" s="1"/>
  <c r="P12" i="26"/>
</calcChain>
</file>

<file path=xl/sharedStrings.xml><?xml version="1.0" encoding="utf-8"?>
<sst xmlns="http://schemas.openxmlformats.org/spreadsheetml/2006/main" count="115" uniqueCount="77">
  <si>
    <t>Step 1 - Visual Inspection</t>
  </si>
  <si>
    <t>Pass/Fail?</t>
  </si>
  <si>
    <t>Fail</t>
  </si>
  <si>
    <t>Notes, next steps, lessons learned</t>
  </si>
  <si>
    <t>Step 2 - Resistance Check</t>
  </si>
  <si>
    <t>Enter measured value:
If R &gt; 100 ohms, then PASS</t>
  </si>
  <si>
    <t>Step 3 - Power Up</t>
  </si>
  <si>
    <t>If LED brightness normal, then PASS</t>
  </si>
  <si>
    <t xml:space="preserve">Measure Voltage between +5V and GND
</t>
  </si>
  <si>
    <t>Enter measured value:
If +5V +/-0.2V, then PASS</t>
  </si>
  <si>
    <t>If room temp or mildly warm, then PASS</t>
  </si>
  <si>
    <t>Step 4 - Initial Software</t>
  </si>
  <si>
    <t xml:space="preserve">Run Sketch file: DVM1_Initial_Test.ino
</t>
  </si>
  <si>
    <t>If ADCword and Vin values print continuously in Serial Monitor window, then PASS</t>
  </si>
  <si>
    <t>Step 5 - Digital I/O Test</t>
  </si>
  <si>
    <t>Enter D12 value:
Enter D13 value:
If D12=5V and D13=0V, then PASS</t>
  </si>
  <si>
    <t>Enter D11 value:
If D11=5V, then PASS</t>
  </si>
  <si>
    <t>Enter D11 value:
If D11=0V, then PASS</t>
  </si>
  <si>
    <t>Enter D12 value:
Enter D13 value:
If D12=0V and D13=5V, then PASS</t>
  </si>
  <si>
    <t>Step 6 - Analog Input</t>
  </si>
  <si>
    <t>Test / Conditions</t>
  </si>
  <si>
    <t xml:space="preserve">Results / Comments </t>
  </si>
  <si>
    <t>Check digital output voltages
Set Vrange = 0</t>
  </si>
  <si>
    <t>Check digital output voltages
Set Vrange = 1</t>
  </si>
  <si>
    <t>Check digital input voltages
Press SW3 (pushbutton)</t>
  </si>
  <si>
    <t>Check digital input voltages
Do NOT press SW3 (pushbutton)</t>
  </si>
  <si>
    <t>Check values in Serial Monitor
vin = 3.3V
Set Vrange = 0 (4V Range)</t>
  </si>
  <si>
    <t>Check values in Serial Monitor
vin = 3.3V
Set Vrange = 1 (20V Range)</t>
  </si>
  <si>
    <t>Measure resistance between +5V and GND</t>
  </si>
  <si>
    <t>If correct, then PASS</t>
  </si>
  <si>
    <t xml:space="preserve">Verify components installed correctly
</t>
  </si>
  <si>
    <t xml:space="preserve">Verify jumper wires installed correctly
</t>
  </si>
  <si>
    <t xml:space="preserve">Momentarily Apply Power (2-3 seconds)
</t>
  </si>
  <si>
    <t xml:space="preserve">Place finger on components (Thermal Test)
</t>
  </si>
  <si>
    <t>Verify +5V, GND on Arduino UNO pins wired to +5V, GND busses on Breadboard</t>
  </si>
  <si>
    <t>Accuracy Test</t>
  </si>
  <si>
    <t>Enter</t>
  </si>
  <si>
    <t>Calc</t>
  </si>
  <si>
    <t>Voltmeter
Measurent</t>
  </si>
  <si>
    <t>Accuracy Spec Limit</t>
  </si>
  <si>
    <t>Ref Voltmeter Measurement</t>
  </si>
  <si>
    <t>Reference Uncertainty</t>
  </si>
  <si>
    <t>Error Measured</t>
  </si>
  <si>
    <t>Accuracy
(includes uncertainty)</t>
  </si>
  <si>
    <t>Decision Rule</t>
  </si>
  <si>
    <t>Specification</t>
  </si>
  <si>
    <t>Notes / Comments</t>
  </si>
  <si>
    <t>Vm</t>
  </si>
  <si>
    <t>Offset error</t>
  </si>
  <si>
    <t>Gain error
(%)</t>
  </si>
  <si>
    <t>Max Error Spec Limit</t>
  </si>
  <si>
    <t>Vm_ref</t>
  </si>
  <si>
    <t>Max Error Ref Std</t>
  </si>
  <si>
    <t>Vm-Vm_ref</t>
  </si>
  <si>
    <t>| Vm-Vm_ref |
+ | Max Error Ref Std |</t>
  </si>
  <si>
    <t>Accuracy Spec Limit
(repeated here)</t>
  </si>
  <si>
    <t>if Accuracy &lt; Spec Limit,
then P, else F</t>
  </si>
  <si>
    <t>Accuracy Test, 4V Range
Vin = 3.3V, Vrange=0</t>
  </si>
  <si>
    <t>Accuracy Test, 20V Range
Vin = 5.0V, Vrange=1</t>
  </si>
  <si>
    <t>Full Functional Test</t>
  </si>
  <si>
    <t>Enter Vin:
If Vin=3.3V +/-0.1V, then PASS</t>
  </si>
  <si>
    <t>Enter ADCword:
Enter Vin:
If Vin=3.3V +/-0.1V and ADCword=676+/-15, then PASS</t>
  </si>
  <si>
    <t>Observe variable buttonState
If buttonState transitions from 1 to 0, 
and Vrange transitions from 0 to 1, then PASS</t>
  </si>
  <si>
    <t>Run Sketch file: DVM1_Basic_Voltmeter.ino
Vin = 3.3V
No Pushbutton Press</t>
  </si>
  <si>
    <t>Observe variable buttonState
If buttonState = 1 and Vrange = 0
then PASS</t>
  </si>
  <si>
    <t>(continued)</t>
  </si>
  <si>
    <t>No Pushbutton Press (4V Range)</t>
  </si>
  <si>
    <t>Press Pushbutton (20V Range)</t>
  </si>
  <si>
    <t>Enter ADCword:
Enter Vin:
If Vin=3.3V +/-0.1V and ADCword=135+/-5, then PASS</t>
  </si>
  <si>
    <t>Press Pushbutton (4V Range)</t>
  </si>
  <si>
    <t>Observe variable buttonState
If buttonState transitions from 1 to 0, 
and Vrange transitions from 1 to 0, then PASS</t>
  </si>
  <si>
    <t>4V Range Measurement (Default)</t>
  </si>
  <si>
    <t>Bring-up Test - Software, Digital Analog</t>
  </si>
  <si>
    <t>Bring-up Test - Visual, Resistance, Power-Up</t>
  </si>
  <si>
    <t>20V, 4V Range Changes</t>
  </si>
  <si>
    <t>Fluke 87V Multimeter
0.1% R1, R2</t>
  </si>
  <si>
    <t>EX330 Multimeter
0.1% R1,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</si>
</sst>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2" fillId="0" borderId="0" xfId="1" applyAlignment="1">
      <alignment horizontal="left" vertical="top" wrapText="1"/>
    </xf>
    <xf numFmtId="0" fontId="2" fillId="0" borderId="0" xfId="1" applyAlignment="1">
      <alignment horizontal="center" vertical="top"/>
    </xf>
    <xf numFmtId="0" fontId="2" fillId="0" borderId="0" xfId="1"/>
    <xf numFmtId="0" fontId="1" fillId="0" borderId="0" xfId="1" applyFont="1" applyAlignment="1">
      <alignment horizontal="left" vertical="top"/>
    </xf>
    <xf numFmtId="0" fontId="2" fillId="0" borderId="0" xfId="1" applyAlignment="1">
      <alignment horizontal="center" vertical="top" wrapText="1"/>
    </xf>
    <xf numFmtId="0" fontId="2" fillId="2" borderId="0" xfId="1" applyFill="1" applyAlignment="1">
      <alignment horizontal="center" vertical="top"/>
    </xf>
    <xf numFmtId="0" fontId="2" fillId="0" borderId="0" xfId="1" applyAlignment="1">
      <alignment horizontal="left" vertical="top"/>
    </xf>
    <xf numFmtId="0" fontId="2" fillId="3" borderId="0" xfId="1" applyFill="1" applyAlignment="1">
      <alignment horizontal="center" vertical="top"/>
    </xf>
    <xf numFmtId="0" fontId="2" fillId="0" borderId="0" xfId="1" applyAlignment="1">
      <alignment vertical="top" wrapText="1"/>
    </xf>
    <xf numFmtId="0" fontId="2" fillId="0" borderId="2" xfId="1" applyBorder="1" applyAlignment="1">
      <alignment horizontal="center" vertical="top" wrapText="1"/>
    </xf>
    <xf numFmtId="0" fontId="2" fillId="0" borderId="2" xfId="1" applyBorder="1" applyAlignment="1">
      <alignment horizontal="left" vertical="top"/>
    </xf>
    <xf numFmtId="0" fontId="2" fillId="0" borderId="3" xfId="1" applyBorder="1" applyAlignment="1">
      <alignment horizontal="center" vertical="top"/>
    </xf>
    <xf numFmtId="0" fontId="2" fillId="0" borderId="4" xfId="1" applyBorder="1" applyAlignment="1">
      <alignment horizontal="center" vertical="top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horizontal="center" vertical="top" wrapText="1"/>
    </xf>
    <xf numFmtId="0" fontId="3" fillId="0" borderId="0" xfId="1" applyFont="1" applyAlignment="1">
      <alignment vertical="top" wrapText="1"/>
    </xf>
    <xf numFmtId="0" fontId="1" fillId="0" borderId="0" xfId="1" applyFont="1" applyAlignment="1">
      <alignment horizontal="left" vertical="top" wrapText="1"/>
    </xf>
    <xf numFmtId="2" fontId="2" fillId="0" borderId="0" xfId="1" applyNumberFormat="1" applyAlignment="1">
      <alignment horizontal="left" vertical="top" wrapText="1"/>
    </xf>
    <xf numFmtId="165" fontId="2" fillId="0" borderId="0" xfId="1" applyNumberFormat="1" applyAlignment="1">
      <alignment horizontal="center" vertical="top"/>
    </xf>
    <xf numFmtId="164" fontId="2" fillId="0" borderId="0" xfId="1" applyNumberFormat="1" applyAlignment="1">
      <alignment horizontal="center" vertical="top"/>
    </xf>
    <xf numFmtId="166" fontId="2" fillId="0" borderId="0" xfId="1" applyNumberFormat="1" applyAlignment="1">
      <alignment horizontal="center" vertical="top"/>
    </xf>
    <xf numFmtId="2" fontId="2" fillId="0" borderId="0" xfId="1" applyNumberFormat="1" applyAlignment="1">
      <alignment horizontal="center" vertical="top"/>
    </xf>
    <xf numFmtId="0" fontId="2" fillId="0" borderId="1" xfId="1" applyBorder="1" applyAlignment="1">
      <alignment horizontal="left" vertical="top" wrapText="1"/>
    </xf>
    <xf numFmtId="164" fontId="2" fillId="0" borderId="1" xfId="1" applyNumberFormat="1" applyBorder="1" applyAlignment="1">
      <alignment horizontal="left" vertical="top" wrapText="1"/>
    </xf>
    <xf numFmtId="165" fontId="2" fillId="0" borderId="1" xfId="1" applyNumberFormat="1" applyBorder="1" applyAlignment="1">
      <alignment horizontal="center" vertical="top"/>
    </xf>
    <xf numFmtId="164" fontId="2" fillId="0" borderId="1" xfId="1" applyNumberFormat="1" applyBorder="1" applyAlignment="1">
      <alignment horizontal="center" vertical="top"/>
    </xf>
    <xf numFmtId="0" fontId="2" fillId="0" borderId="1" xfId="1" applyBorder="1" applyAlignment="1">
      <alignment horizontal="center" vertical="top"/>
    </xf>
    <xf numFmtId="2" fontId="2" fillId="0" borderId="1" xfId="1" applyNumberFormat="1" applyBorder="1" applyAlignment="1">
      <alignment horizontal="center" vertical="top"/>
    </xf>
  </cellXfs>
  <cellStyles count="2">
    <cellStyle name="Normal" xfId="0" builtinId="0"/>
    <cellStyle name="Normal 2" xfId="1" xr:uid="{F9D2D484-01D5-4640-9E0E-6B73A6C89295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6D75-0106-4773-BF67-F4AEDC979FE1}">
  <dimension ref="A1:D18"/>
  <sheetViews>
    <sheetView tabSelected="1" zoomScaleNormal="100" workbookViewId="0">
      <pane ySplit="5" topLeftCell="A6" activePane="bottomLeft" state="frozen"/>
      <selection pane="bottomLeft" activeCell="A2" sqref="A2"/>
    </sheetView>
  </sheetViews>
  <sheetFormatPr defaultColWidth="9.08984375" defaultRowHeight="12.5" x14ac:dyDescent="0.25"/>
  <cols>
    <col min="1" max="1" width="39.54296875" style="2" customWidth="1"/>
    <col min="2" max="2" width="37.6328125" style="5" customWidth="1"/>
    <col min="3" max="3" width="32.54296875" style="5" customWidth="1"/>
    <col min="4" max="16384" width="9.08984375" style="1"/>
  </cols>
  <sheetData>
    <row r="1" spans="1:4" ht="15.5" x14ac:dyDescent="0.25">
      <c r="A1" s="18" t="s">
        <v>73</v>
      </c>
    </row>
    <row r="2" spans="1:4" ht="13" x14ac:dyDescent="0.25">
      <c r="A2" s="3"/>
    </row>
    <row r="4" spans="1:4" x14ac:dyDescent="0.25">
      <c r="A4" s="6"/>
    </row>
    <row r="5" spans="1:4" s="14" customFormat="1" ht="26" x14ac:dyDescent="0.25">
      <c r="A5" s="16" t="s">
        <v>20</v>
      </c>
      <c r="B5" s="17" t="s">
        <v>21</v>
      </c>
      <c r="C5" s="17" t="s">
        <v>3</v>
      </c>
      <c r="D5" s="13" t="s">
        <v>1</v>
      </c>
    </row>
    <row r="7" spans="1:4" ht="13" x14ac:dyDescent="0.25">
      <c r="A7" s="20" t="s">
        <v>0</v>
      </c>
    </row>
    <row r="8" spans="1:4" ht="25" x14ac:dyDescent="0.25">
      <c r="A8" s="8" t="s">
        <v>30</v>
      </c>
      <c r="B8" s="15" t="s">
        <v>29</v>
      </c>
      <c r="C8" s="11"/>
      <c r="D8" s="12" t="s">
        <v>2</v>
      </c>
    </row>
    <row r="9" spans="1:4" ht="25" x14ac:dyDescent="0.25">
      <c r="A9" s="8" t="s">
        <v>31</v>
      </c>
      <c r="B9" s="15" t="s">
        <v>29</v>
      </c>
      <c r="C9" s="11"/>
      <c r="D9" s="12" t="s">
        <v>2</v>
      </c>
    </row>
    <row r="10" spans="1:4" ht="25" x14ac:dyDescent="0.25">
      <c r="A10" s="21" t="s">
        <v>34</v>
      </c>
      <c r="B10" s="15" t="s">
        <v>29</v>
      </c>
      <c r="C10" s="11"/>
      <c r="D10" s="12" t="s">
        <v>2</v>
      </c>
    </row>
    <row r="11" spans="1:4" x14ac:dyDescent="0.25">
      <c r="A11" s="4"/>
      <c r="B11" s="19"/>
      <c r="C11" s="7"/>
    </row>
    <row r="12" spans="1:4" ht="13" x14ac:dyDescent="0.25">
      <c r="A12" s="20" t="s">
        <v>4</v>
      </c>
    </row>
    <row r="13" spans="1:4" ht="25" x14ac:dyDescent="0.25">
      <c r="A13" s="8" t="s">
        <v>28</v>
      </c>
      <c r="B13" s="15" t="s">
        <v>5</v>
      </c>
      <c r="C13" s="11"/>
      <c r="D13" s="12" t="s">
        <v>2</v>
      </c>
    </row>
    <row r="15" spans="1:4" ht="13" x14ac:dyDescent="0.25">
      <c r="A15" s="20" t="s">
        <v>6</v>
      </c>
    </row>
    <row r="16" spans="1:4" ht="25" x14ac:dyDescent="0.25">
      <c r="A16" s="8" t="s">
        <v>32</v>
      </c>
      <c r="B16" s="15" t="s">
        <v>7</v>
      </c>
      <c r="C16" s="11"/>
      <c r="D16" s="12" t="s">
        <v>2</v>
      </c>
    </row>
    <row r="17" spans="1:4" ht="25" x14ac:dyDescent="0.25">
      <c r="A17" s="8" t="s">
        <v>8</v>
      </c>
      <c r="B17" s="15" t="s">
        <v>9</v>
      </c>
      <c r="C17" s="11"/>
      <c r="D17" s="12" t="s">
        <v>2</v>
      </c>
    </row>
    <row r="18" spans="1:4" ht="25" x14ac:dyDescent="0.25">
      <c r="A18" s="21" t="s">
        <v>33</v>
      </c>
      <c r="B18" s="15" t="s">
        <v>10</v>
      </c>
      <c r="C18" s="11"/>
      <c r="D18" s="12" t="s">
        <v>2</v>
      </c>
    </row>
  </sheetData>
  <conditionalFormatting sqref="D8:D11 D13">
    <cfRule type="containsText" dxfId="11" priority="3" operator="containsText" text="Fail">
      <formula>NOT(ISERROR(SEARCH("Fail",D8)))</formula>
    </cfRule>
    <cfRule type="containsText" dxfId="10" priority="4" operator="containsText" text="Pass">
      <formula>NOT(ISERROR(SEARCH("Pass",D8)))</formula>
    </cfRule>
  </conditionalFormatting>
  <conditionalFormatting sqref="D16:D18">
    <cfRule type="containsText" dxfId="9" priority="1" operator="containsText" text="Fail">
      <formula>NOT(ISERROR(SEARCH("Fail",D16)))</formula>
    </cfRule>
    <cfRule type="containsText" dxfId="8" priority="2" operator="containsText" text="Pass">
      <formula>NOT(ISERROR(SEARCH("Pass",D16)))</formula>
    </cfRule>
  </conditionalFormatting>
  <pageMargins left="0.75" right="0.75" top="1" bottom="1" header="0.5" footer="0.5"/>
  <pageSetup paperSize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900A-5256-48B8-B28E-D4F4A27F28B1}">
  <dimension ref="A1:D18"/>
  <sheetViews>
    <sheetView zoomScaleNormal="100" workbookViewId="0">
      <pane ySplit="5" topLeftCell="A6" activePane="bottomLeft" state="frozen"/>
      <selection pane="bottomLeft" sqref="A1:A2"/>
    </sheetView>
  </sheetViews>
  <sheetFormatPr defaultColWidth="9.08984375" defaultRowHeight="12.5" x14ac:dyDescent="0.25"/>
  <cols>
    <col min="1" max="1" width="39.54296875" style="2" customWidth="1"/>
    <col min="2" max="2" width="50.453125" style="5" customWidth="1"/>
    <col min="3" max="3" width="43.1796875" style="5" customWidth="1"/>
    <col min="4" max="16384" width="9.08984375" style="1"/>
  </cols>
  <sheetData>
    <row r="1" spans="1:4" ht="15.5" x14ac:dyDescent="0.25">
      <c r="A1" s="18" t="s">
        <v>72</v>
      </c>
    </row>
    <row r="2" spans="1:4" ht="13" x14ac:dyDescent="0.25">
      <c r="A2" s="3"/>
    </row>
    <row r="4" spans="1:4" x14ac:dyDescent="0.25">
      <c r="A4" s="6"/>
    </row>
    <row r="5" spans="1:4" s="14" customFormat="1" ht="26" x14ac:dyDescent="0.25">
      <c r="A5" s="16" t="s">
        <v>20</v>
      </c>
      <c r="B5" s="17" t="s">
        <v>21</v>
      </c>
      <c r="C5" s="17" t="s">
        <v>3</v>
      </c>
      <c r="D5" s="13" t="s">
        <v>1</v>
      </c>
    </row>
    <row r="7" spans="1:4" ht="13" x14ac:dyDescent="0.25">
      <c r="A7" s="20" t="s">
        <v>11</v>
      </c>
    </row>
    <row r="8" spans="1:4" ht="25" x14ac:dyDescent="0.25">
      <c r="A8" s="9" t="s">
        <v>12</v>
      </c>
      <c r="B8" s="10" t="s">
        <v>13</v>
      </c>
      <c r="C8" s="11"/>
      <c r="D8" s="12" t="s">
        <v>2</v>
      </c>
    </row>
    <row r="9" spans="1:4" x14ac:dyDescent="0.25">
      <c r="A9" s="4"/>
      <c r="B9" s="19"/>
      <c r="C9" s="7"/>
    </row>
    <row r="10" spans="1:4" ht="13" x14ac:dyDescent="0.25">
      <c r="A10" s="20" t="s">
        <v>14</v>
      </c>
    </row>
    <row r="11" spans="1:4" ht="37.5" x14ac:dyDescent="0.25">
      <c r="A11" s="8" t="s">
        <v>22</v>
      </c>
      <c r="B11" s="15" t="s">
        <v>18</v>
      </c>
      <c r="C11" s="11"/>
      <c r="D11" s="12" t="s">
        <v>2</v>
      </c>
    </row>
    <row r="12" spans="1:4" ht="37.5" x14ac:dyDescent="0.25">
      <c r="A12" s="8" t="s">
        <v>23</v>
      </c>
      <c r="B12" s="15" t="s">
        <v>15</v>
      </c>
      <c r="C12" s="11"/>
      <c r="D12" s="12" t="s">
        <v>2</v>
      </c>
    </row>
    <row r="13" spans="1:4" ht="25" x14ac:dyDescent="0.25">
      <c r="A13" s="8" t="s">
        <v>25</v>
      </c>
      <c r="B13" s="15" t="s">
        <v>16</v>
      </c>
      <c r="C13" s="11"/>
      <c r="D13" s="12" t="s">
        <v>2</v>
      </c>
    </row>
    <row r="14" spans="1:4" ht="25" x14ac:dyDescent="0.25">
      <c r="A14" s="8" t="s">
        <v>24</v>
      </c>
      <c r="B14" s="15" t="s">
        <v>17</v>
      </c>
      <c r="C14" s="11"/>
      <c r="D14" s="12" t="s">
        <v>2</v>
      </c>
    </row>
    <row r="16" spans="1:4" ht="13" x14ac:dyDescent="0.25">
      <c r="A16" s="20" t="s">
        <v>19</v>
      </c>
    </row>
    <row r="17" spans="1:4" ht="37.5" x14ac:dyDescent="0.25">
      <c r="A17" s="8" t="s">
        <v>26</v>
      </c>
      <c r="B17" s="15" t="s">
        <v>60</v>
      </c>
      <c r="C17" s="11"/>
      <c r="D17" s="12" t="s">
        <v>2</v>
      </c>
    </row>
    <row r="18" spans="1:4" ht="37.5" x14ac:dyDescent="0.25">
      <c r="A18" s="8" t="s">
        <v>27</v>
      </c>
      <c r="B18" s="15" t="s">
        <v>60</v>
      </c>
      <c r="C18" s="11"/>
      <c r="D18" s="12" t="s">
        <v>2</v>
      </c>
    </row>
  </sheetData>
  <conditionalFormatting sqref="D8:D9 D11:D14">
    <cfRule type="containsText" dxfId="7" priority="5" operator="containsText" text="Fail">
      <formula>NOT(ISERROR(SEARCH("Fail",D8)))</formula>
    </cfRule>
    <cfRule type="containsText" dxfId="6" priority="6" operator="containsText" text="Pass">
      <formula>NOT(ISERROR(SEARCH("Pass",D8)))</formula>
    </cfRule>
  </conditionalFormatting>
  <conditionalFormatting sqref="D17:D18">
    <cfRule type="containsText" dxfId="5" priority="1" operator="containsText" text="Fail">
      <formula>NOT(ISERROR(SEARCH("Fail",D17)))</formula>
    </cfRule>
    <cfRule type="containsText" dxfId="4" priority="2" operator="containsText" text="Pass">
      <formula>NOT(ISERROR(SEARCH("Pass",D17)))</formula>
    </cfRule>
  </conditionalFormatting>
  <pageMargins left="0.75" right="0.75" top="1" bottom="1" header="0.5" footer="0.5"/>
  <pageSetup paperSize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94DB-4310-4C99-84D9-5A9A8C2481FB}">
  <dimension ref="A1:D15"/>
  <sheetViews>
    <sheetView zoomScaleNormal="100" workbookViewId="0">
      <pane ySplit="5" topLeftCell="A6" activePane="bottomLeft" state="frozen"/>
      <selection pane="bottomLeft" activeCell="A11" sqref="A11"/>
    </sheetView>
  </sheetViews>
  <sheetFormatPr defaultColWidth="9.08984375" defaultRowHeight="12.5" x14ac:dyDescent="0.25"/>
  <cols>
    <col min="1" max="1" width="39.54296875" style="2" customWidth="1"/>
    <col min="2" max="2" width="50.453125" style="5" customWidth="1"/>
    <col min="3" max="3" width="43.1796875" style="5" customWidth="1"/>
    <col min="4" max="16384" width="9.08984375" style="1"/>
  </cols>
  <sheetData>
    <row r="1" spans="1:4" ht="15.5" x14ac:dyDescent="0.25">
      <c r="A1" s="18" t="s">
        <v>59</v>
      </c>
    </row>
    <row r="2" spans="1:4" ht="13" x14ac:dyDescent="0.25">
      <c r="A2" s="3"/>
    </row>
    <row r="4" spans="1:4" x14ac:dyDescent="0.25">
      <c r="A4" s="6"/>
    </row>
    <row r="5" spans="1:4" s="14" customFormat="1" ht="26" x14ac:dyDescent="0.25">
      <c r="A5" s="16" t="s">
        <v>20</v>
      </c>
      <c r="B5" s="17" t="s">
        <v>21</v>
      </c>
      <c r="C5" s="17" t="s">
        <v>3</v>
      </c>
      <c r="D5" s="13" t="s">
        <v>1</v>
      </c>
    </row>
    <row r="7" spans="1:4" ht="13" x14ac:dyDescent="0.25">
      <c r="A7" s="20" t="s">
        <v>71</v>
      </c>
    </row>
    <row r="8" spans="1:4" ht="37.5" x14ac:dyDescent="0.25">
      <c r="A8" s="9" t="s">
        <v>63</v>
      </c>
      <c r="B8" s="15" t="s">
        <v>61</v>
      </c>
      <c r="C8" s="11"/>
      <c r="D8" s="12" t="s">
        <v>2</v>
      </c>
    </row>
    <row r="9" spans="1:4" x14ac:dyDescent="0.25">
      <c r="A9" s="4"/>
      <c r="B9" s="19"/>
      <c r="C9" s="7"/>
    </row>
    <row r="10" spans="1:4" ht="13" x14ac:dyDescent="0.25">
      <c r="A10" s="20" t="s">
        <v>74</v>
      </c>
    </row>
    <row r="11" spans="1:4" ht="37.5" x14ac:dyDescent="0.25">
      <c r="A11" s="8" t="s">
        <v>66</v>
      </c>
      <c r="B11" s="15" t="s">
        <v>64</v>
      </c>
      <c r="C11" s="11"/>
      <c r="D11" s="12" t="s">
        <v>2</v>
      </c>
    </row>
    <row r="12" spans="1:4" ht="37.5" x14ac:dyDescent="0.25">
      <c r="A12" s="8" t="s">
        <v>67</v>
      </c>
      <c r="B12" s="15" t="s">
        <v>62</v>
      </c>
      <c r="C12" s="11"/>
      <c r="D12" s="12" t="s">
        <v>2</v>
      </c>
    </row>
    <row r="13" spans="1:4" ht="37.5" x14ac:dyDescent="0.25">
      <c r="A13" s="8" t="s">
        <v>65</v>
      </c>
      <c r="B13" s="15" t="s">
        <v>68</v>
      </c>
      <c r="C13" s="11"/>
      <c r="D13" s="12" t="s">
        <v>2</v>
      </c>
    </row>
    <row r="14" spans="1:4" ht="37.5" x14ac:dyDescent="0.25">
      <c r="A14" s="8" t="s">
        <v>69</v>
      </c>
      <c r="B14" s="15" t="s">
        <v>70</v>
      </c>
      <c r="C14" s="11"/>
      <c r="D14" s="12" t="s">
        <v>2</v>
      </c>
    </row>
    <row r="15" spans="1:4" ht="37.5" x14ac:dyDescent="0.25">
      <c r="A15" s="8" t="s">
        <v>65</v>
      </c>
      <c r="B15" s="15" t="s">
        <v>61</v>
      </c>
      <c r="C15" s="11"/>
      <c r="D15" s="12" t="s">
        <v>2</v>
      </c>
    </row>
  </sheetData>
  <conditionalFormatting sqref="D8:D9 D11:D15">
    <cfRule type="containsText" dxfId="3" priority="3" operator="containsText" text="Fail">
      <formula>NOT(ISERROR(SEARCH("Fail",D8)))</formula>
    </cfRule>
    <cfRule type="containsText" dxfId="2" priority="4" operator="containsText" text="Pass">
      <formula>NOT(ISERROR(SEARCH("Pass",D8)))</formula>
    </cfRule>
  </conditionalFormatting>
  <pageMargins left="0.75" right="0.75" top="1" bottom="1" header="0.5" footer="0.5"/>
  <pageSetup paperSize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6CAF-15D3-4362-8640-ABA666F7D666}">
  <dimension ref="A1:P13"/>
  <sheetViews>
    <sheetView zoomScaleNormal="100" workbookViewId="0">
      <pane ySplit="6" topLeftCell="A7" activePane="bottomLeft" state="frozen"/>
      <selection pane="bottomLeft" activeCell="A15" sqref="A15"/>
    </sheetView>
  </sheetViews>
  <sheetFormatPr defaultColWidth="9.08984375" defaultRowHeight="12.5" x14ac:dyDescent="0.25"/>
  <cols>
    <col min="1" max="1" width="24.36328125" style="27" customWidth="1"/>
    <col min="2" max="2" width="21.453125" style="23" customWidth="1"/>
    <col min="3" max="3" width="12" style="24" customWidth="1"/>
    <col min="4" max="4" width="7.1796875" style="24" customWidth="1"/>
    <col min="5" max="5" width="8.453125" style="24" customWidth="1"/>
    <col min="6" max="6" width="9.54296875" style="24" customWidth="1"/>
    <col min="7" max="7" width="2.81640625" style="25" customWidth="1"/>
    <col min="8" max="8" width="12.6328125" style="24" customWidth="1"/>
    <col min="9" max="9" width="7.1796875" style="24" customWidth="1"/>
    <col min="10" max="10" width="8.36328125" style="24" customWidth="1"/>
    <col min="11" max="11" width="9.54296875" style="24" customWidth="1"/>
    <col min="12" max="12" width="3.54296875" style="25" customWidth="1"/>
    <col min="13" max="13" width="11.81640625" style="24" customWidth="1"/>
    <col min="14" max="14" width="21.26953125" style="24" customWidth="1"/>
    <col min="15" max="15" width="15.08984375" style="24" customWidth="1"/>
    <col min="16" max="16" width="15.36328125" style="24" customWidth="1"/>
    <col min="17" max="16384" width="9.08984375" style="24"/>
  </cols>
  <sheetData>
    <row r="1" spans="1:16" ht="15.5" x14ac:dyDescent="0.25">
      <c r="A1" s="22" t="s">
        <v>35</v>
      </c>
    </row>
    <row r="2" spans="1:16" ht="13" x14ac:dyDescent="0.25">
      <c r="A2" s="26"/>
      <c r="B2" s="27"/>
      <c r="C2" s="28" t="s">
        <v>36</v>
      </c>
      <c r="H2" s="29"/>
    </row>
    <row r="3" spans="1:16" x14ac:dyDescent="0.25">
      <c r="B3" s="27"/>
      <c r="C3" s="30" t="s">
        <v>37</v>
      </c>
    </row>
    <row r="4" spans="1:16" x14ac:dyDescent="0.25">
      <c r="B4" s="27"/>
    </row>
    <row r="5" spans="1:16" ht="25" x14ac:dyDescent="0.25">
      <c r="A5" s="31"/>
      <c r="C5" s="32" t="s">
        <v>38</v>
      </c>
      <c r="D5" s="33" t="s">
        <v>39</v>
      </c>
      <c r="E5" s="34"/>
      <c r="F5" s="35"/>
      <c r="H5" s="32" t="s">
        <v>40</v>
      </c>
      <c r="I5" s="33" t="s">
        <v>41</v>
      </c>
      <c r="J5" s="34"/>
      <c r="K5" s="35"/>
      <c r="M5" s="27" t="s">
        <v>42</v>
      </c>
      <c r="N5" s="27" t="s">
        <v>43</v>
      </c>
      <c r="O5" s="27"/>
      <c r="P5" s="27" t="s">
        <v>44</v>
      </c>
    </row>
    <row r="6" spans="1:16" s="39" customFormat="1" ht="39" x14ac:dyDescent="0.25">
      <c r="A6" s="36" t="s">
        <v>45</v>
      </c>
      <c r="B6" s="36" t="s">
        <v>46</v>
      </c>
      <c r="C6" s="37" t="s">
        <v>47</v>
      </c>
      <c r="D6" s="37" t="s">
        <v>48</v>
      </c>
      <c r="E6" s="37" t="s">
        <v>49</v>
      </c>
      <c r="F6" s="38" t="s">
        <v>50</v>
      </c>
      <c r="G6" s="25"/>
      <c r="H6" s="37" t="s">
        <v>51</v>
      </c>
      <c r="I6" s="37" t="s">
        <v>48</v>
      </c>
      <c r="J6" s="37" t="s">
        <v>49</v>
      </c>
      <c r="K6" s="38" t="s">
        <v>52</v>
      </c>
      <c r="L6" s="25"/>
      <c r="M6" s="38" t="s">
        <v>53</v>
      </c>
      <c r="N6" s="38" t="s">
        <v>54</v>
      </c>
      <c r="O6" s="38" t="s">
        <v>55</v>
      </c>
      <c r="P6" s="38" t="s">
        <v>56</v>
      </c>
    </row>
    <row r="8" spans="1:16" ht="13" x14ac:dyDescent="0.25">
      <c r="A8" s="40"/>
      <c r="B8" s="41"/>
      <c r="C8" s="42"/>
      <c r="D8" s="43"/>
      <c r="F8" s="44"/>
      <c r="H8" s="42"/>
      <c r="I8" s="43"/>
      <c r="K8" s="44"/>
      <c r="M8" s="44"/>
      <c r="N8" s="45"/>
      <c r="O8" s="45"/>
    </row>
    <row r="9" spans="1:16" ht="25" x14ac:dyDescent="0.25">
      <c r="A9" s="46" t="s">
        <v>57</v>
      </c>
      <c r="B9" s="47" t="s">
        <v>75</v>
      </c>
      <c r="C9" s="48">
        <v>3.286</v>
      </c>
      <c r="D9" s="48">
        <v>1.4999999999999999E-2</v>
      </c>
      <c r="E9" s="49">
        <v>1.5</v>
      </c>
      <c r="F9" s="48">
        <f>D9+C9*E9/100</f>
        <v>6.429E-2</v>
      </c>
      <c r="H9" s="48">
        <v>3.3069999999999999</v>
      </c>
      <c r="I9" s="48">
        <v>1E-3</v>
      </c>
      <c r="J9" s="51">
        <v>0.05</v>
      </c>
      <c r="K9" s="48">
        <f>I9+H9*J9/100</f>
        <v>2.6535E-3</v>
      </c>
      <c r="M9" s="48">
        <f>C9-H9</f>
        <v>-2.0999999999999908E-2</v>
      </c>
      <c r="N9" s="48">
        <f>ABS(M9) + ABS(K9)</f>
        <v>2.3653499999999907E-2</v>
      </c>
      <c r="O9" s="48">
        <f>F9</f>
        <v>6.429E-2</v>
      </c>
      <c r="P9" s="50" t="str">
        <f>IF(N9&lt;F9,"Pass","Fail")</f>
        <v>Pass</v>
      </c>
    </row>
    <row r="10" spans="1:16" ht="25" x14ac:dyDescent="0.25">
      <c r="A10" s="46" t="s">
        <v>58</v>
      </c>
      <c r="B10" s="47" t="s">
        <v>75</v>
      </c>
      <c r="C10" s="48">
        <v>4.9550000000000001</v>
      </c>
      <c r="D10" s="48">
        <v>7.4999999999999997E-2</v>
      </c>
      <c r="E10" s="49">
        <v>1.5</v>
      </c>
      <c r="F10" s="48">
        <f>D10+C10*E10/100</f>
        <v>0.14932499999999999</v>
      </c>
      <c r="H10" s="48">
        <v>5.0179999999999998</v>
      </c>
      <c r="I10" s="48">
        <v>1E-3</v>
      </c>
      <c r="J10" s="51">
        <v>0.05</v>
      </c>
      <c r="K10" s="48">
        <f>I10+H10*J10/100</f>
        <v>3.509E-3</v>
      </c>
      <c r="M10" s="48">
        <f>C10-H10</f>
        <v>-6.2999999999999723E-2</v>
      </c>
      <c r="N10" s="48">
        <f>ABS(M10) + ABS(K10)</f>
        <v>6.6508999999999721E-2</v>
      </c>
      <c r="O10" s="48">
        <f>F10</f>
        <v>0.14932499999999999</v>
      </c>
      <c r="P10" s="50" t="str">
        <f>IF(N10&lt;F10,"Pass","Fail")</f>
        <v>Pass</v>
      </c>
    </row>
    <row r="11" spans="1:16" ht="13" x14ac:dyDescent="0.25">
      <c r="A11" s="40"/>
      <c r="B11" s="41"/>
      <c r="C11" s="42"/>
      <c r="D11" s="43"/>
      <c r="F11" s="44"/>
      <c r="H11" s="42"/>
      <c r="I11" s="43"/>
      <c r="K11" s="44"/>
      <c r="M11" s="44"/>
      <c r="N11" s="45"/>
      <c r="O11" s="45"/>
    </row>
    <row r="12" spans="1:16" ht="25" x14ac:dyDescent="0.25">
      <c r="A12" s="46" t="s">
        <v>57</v>
      </c>
      <c r="B12" s="47" t="s">
        <v>76</v>
      </c>
      <c r="C12" s="48">
        <v>3.286</v>
      </c>
      <c r="D12" s="48">
        <v>1.4999999999999999E-2</v>
      </c>
      <c r="E12" s="49">
        <v>1.5</v>
      </c>
      <c r="F12" s="48">
        <f>D12+C12*E12/100</f>
        <v>6.429E-2</v>
      </c>
      <c r="H12" s="48">
        <v>3.3090000000000002</v>
      </c>
      <c r="I12" s="48">
        <v>2E-3</v>
      </c>
      <c r="J12" s="49">
        <v>1</v>
      </c>
      <c r="K12" s="48">
        <f>I12+H12*J12/100</f>
        <v>3.5090000000000003E-2</v>
      </c>
      <c r="M12" s="48">
        <f>C12-H12</f>
        <v>-2.3000000000000131E-2</v>
      </c>
      <c r="N12" s="48">
        <f>ABS(M12) + ABS(K12)</f>
        <v>5.8090000000000135E-2</v>
      </c>
      <c r="O12" s="48">
        <f>F12</f>
        <v>6.429E-2</v>
      </c>
      <c r="P12" s="50" t="str">
        <f>IF(N12&lt;F12,"Pass","Fail")</f>
        <v>Pass</v>
      </c>
    </row>
    <row r="13" spans="1:16" ht="25" x14ac:dyDescent="0.25">
      <c r="A13" s="46" t="s">
        <v>58</v>
      </c>
      <c r="B13" s="47" t="s">
        <v>76</v>
      </c>
      <c r="C13" s="48">
        <v>4.9550000000000001</v>
      </c>
      <c r="D13" s="48">
        <v>7.4999999999999997E-2</v>
      </c>
      <c r="E13" s="49">
        <v>1.5</v>
      </c>
      <c r="F13" s="48">
        <f>D13+C13*E13/100</f>
        <v>0.14932499999999999</v>
      </c>
      <c r="H13" s="48">
        <v>5.0599999999999996</v>
      </c>
      <c r="I13" s="48">
        <v>0.02</v>
      </c>
      <c r="J13" s="49">
        <v>1</v>
      </c>
      <c r="K13" s="48">
        <f>I13+H13*J13/100</f>
        <v>7.0599999999999996E-2</v>
      </c>
      <c r="M13" s="48">
        <f>C13-H13</f>
        <v>-0.10499999999999954</v>
      </c>
      <c r="N13" s="48">
        <f>ABS(M13) + ABS(K13)</f>
        <v>0.17559999999999953</v>
      </c>
      <c r="O13" s="48">
        <f>F13</f>
        <v>0.14932499999999999</v>
      </c>
      <c r="P13" s="50" t="str">
        <f>IF(N13&lt;F13,"Pass","Fail")</f>
        <v>Fail</v>
      </c>
    </row>
  </sheetData>
  <conditionalFormatting sqref="P8:P13">
    <cfRule type="containsText" dxfId="1" priority="3" operator="containsText" text="Fail">
      <formula>NOT(ISERROR(SEARCH("Fail",P8)))</formula>
    </cfRule>
    <cfRule type="containsText" dxfId="0" priority="4" operator="containsText" text="Pass">
      <formula>NOT(ISERROR(SEARCH("Pass",P8)))</formula>
    </cfRule>
  </conditionalFormatting>
  <pageMargins left="0.75" right="0.75" top="1" bottom="1" header="0.5" footer="0.5"/>
  <pageSetup paperSize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Visual, Resistance, Power Up</vt:lpstr>
      <vt:lpstr>Software, Digital, Analog</vt:lpstr>
      <vt:lpstr>Full Functional Test</vt:lpstr>
      <vt:lpstr>Accuracy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Rick Faehnrich</cp:lastModifiedBy>
  <cp:lastPrinted>2008-02-27T22:26:45Z</cp:lastPrinted>
  <dcterms:created xsi:type="dcterms:W3CDTF">1996-10-14T23:33:28Z</dcterms:created>
  <dcterms:modified xsi:type="dcterms:W3CDTF">2025-01-20T18:06:30Z</dcterms:modified>
</cp:coreProperties>
</file>