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M:\OLS Level Test Project\_Project Management\_4 Validation\"/>
    </mc:Choice>
  </mc:AlternateContent>
  <xr:revisionPtr revIDLastSave="0" documentId="13_ncr:1_{B6AA1DA9-F5E9-4362-ABBA-C3A5AD25FD58}" xr6:coauthVersionLast="47" xr6:coauthVersionMax="47" xr10:uidLastSave="{00000000-0000-0000-0000-000000000000}"/>
  <bookViews>
    <workbookView xWindow="3510" yWindow="435" windowWidth="20985" windowHeight="15165" activeTab="3" xr2:uid="{8683D6EC-8134-4BF8-B73E-583B230AA0FE}"/>
  </bookViews>
  <sheets>
    <sheet name="Instruction" sheetId="1" r:id="rId1"/>
    <sheet name="Calibrator 1 log sheet" sheetId="2" r:id="rId2"/>
    <sheet name="Calibrator 2 log sheet" sheetId="3" r:id="rId3"/>
    <sheet name="Sept-3" sheetId="4" r:id="rId4"/>
    <sheet name="Zones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5" l="1"/>
  <c r="U28" i="5"/>
  <c r="K29" i="5"/>
  <c r="U30" i="5"/>
  <c r="T30" i="5"/>
  <c r="I28" i="5"/>
  <c r="I29" i="5"/>
  <c r="F2" i="4" l="1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G17" i="4" l="1"/>
  <c r="I4" i="4" s="1"/>
  <c r="G15" i="4"/>
  <c r="G14" i="4"/>
  <c r="G16" i="4" s="1"/>
  <c r="F17" i="4"/>
  <c r="H7" i="4" s="1"/>
  <c r="F15" i="4"/>
  <c r="F14" i="4"/>
  <c r="I7" i="4" l="1"/>
  <c r="I2" i="4"/>
  <c r="F16" i="4"/>
  <c r="H6" i="4"/>
  <c r="H9" i="4"/>
  <c r="H11" i="4"/>
  <c r="H12" i="4"/>
  <c r="H10" i="4"/>
  <c r="H13" i="4"/>
  <c r="H2" i="4"/>
  <c r="H3" i="4"/>
  <c r="H4" i="4"/>
  <c r="H5" i="4"/>
  <c r="I9" i="4"/>
  <c r="I10" i="4"/>
  <c r="I11" i="4"/>
  <c r="I12" i="4"/>
  <c r="I13" i="4"/>
  <c r="I3" i="4"/>
  <c r="I6" i="4"/>
  <c r="I5" i="4"/>
</calcChain>
</file>

<file path=xl/sharedStrings.xml><?xml version="1.0" encoding="utf-8"?>
<sst xmlns="http://schemas.openxmlformats.org/spreadsheetml/2006/main" count="59" uniqueCount="43">
  <si>
    <t>Run</t>
  </si>
  <si>
    <t>Calibrator   &lt;Name&gt;</t>
  </si>
  <si>
    <t>M</t>
  </si>
  <si>
    <t>B</t>
  </si>
  <si>
    <t>BP 1 Measure</t>
  </si>
  <si>
    <t>BP 1 Reading</t>
  </si>
  <si>
    <t>BP 2 Measure</t>
  </si>
  <si>
    <t>BP 2 Reading</t>
  </si>
  <si>
    <t>Wayne cal</t>
  </si>
  <si>
    <t>Jess H.</t>
  </si>
  <si>
    <t>rick k</t>
  </si>
  <si>
    <t>Average</t>
  </si>
  <si>
    <t>Range</t>
  </si>
  <si>
    <t>Min</t>
  </si>
  <si>
    <t>Max</t>
  </si>
  <si>
    <t>Resid Lo</t>
  </si>
  <si>
    <t>Resid Hi</t>
  </si>
  <si>
    <t>Num</t>
  </si>
  <si>
    <t>chart Data</t>
  </si>
  <si>
    <t>M*Lo+B</t>
  </si>
  <si>
    <t>M*Hi +B</t>
  </si>
  <si>
    <t>Lo</t>
  </si>
  <si>
    <t>Hi</t>
  </si>
  <si>
    <t>operator</t>
  </si>
  <si>
    <t>Aohm Lo</t>
  </si>
  <si>
    <t>Aohm Hi</t>
  </si>
  <si>
    <t>A Fill Lo</t>
  </si>
  <si>
    <t>A Fill Hi</t>
  </si>
  <si>
    <t>A Drain Lo</t>
  </si>
  <si>
    <t>A Drain Hi</t>
  </si>
  <si>
    <t>Bohm Lo</t>
  </si>
  <si>
    <t>Bohm Hi</t>
  </si>
  <si>
    <t>B Fill Lo</t>
  </si>
  <si>
    <t>B Fill Hi</t>
  </si>
  <si>
    <t>B Drain Lo</t>
  </si>
  <si>
    <t>B Drain Hi</t>
  </si>
  <si>
    <t>Full</t>
  </si>
  <si>
    <t>Empty</t>
  </si>
  <si>
    <t>NA</t>
  </si>
  <si>
    <t>R Measure</t>
  </si>
  <si>
    <t>More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</si>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</sst>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</a:t>
            </a:r>
            <a:r>
              <a:rPr lang="en-US" baseline="0"/>
              <a:t> Point Cal </a:t>
            </a: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'Sept-3'!$K$2</c:f>
              <c:strCache>
                <c:ptCount val="1"/>
                <c:pt idx="0">
                  <c:v>Resid 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'Sept-3'!$J$3:$J$13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'Sept-3'!$K$3:$K$13</c:f>
              <c:numCache>
                <c:formatCode>0.000</c:formatCode>
                <c:ptCount val="11"/>
                <c:pt idx="0">
                  <c:v>-1.3129166666669079E-2</c:v>
                </c:pt>
                <c:pt idx="1">
                  <c:v>-9.2291666666675098E-3</c:v>
                </c:pt>
                <c:pt idx="2">
                  <c:v>-1.1949166666668454E-2</c:v>
                </c:pt>
                <c:pt idx="3">
                  <c:v>-3.2791666666689423E-3</c:v>
                </c:pt>
                <c:pt idx="4">
                  <c:v>-1.1891666666681289E-3</c:v>
                </c:pt>
                <c:pt idx="5">
                  <c:v>-1.3789166666668962E-2</c:v>
                </c:pt>
                <c:pt idx="6">
                  <c:v>-1.7139166666667371E-2</c:v>
                </c:pt>
                <c:pt idx="7">
                  <c:v>-1.00191666666678E-2</c:v>
                </c:pt>
                <c:pt idx="8">
                  <c:v>-1.4359166666668699E-2</c:v>
                </c:pt>
                <c:pt idx="9">
                  <c:v>-1.6689166666669308E-2</c:v>
                </c:pt>
                <c:pt idx="10">
                  <c:v>-1.2239166666667245E-2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8-40BD-9FC3-3C8AAF4F5073}"/>
            </c:ext>
          </c:extLst>
        </c:ser>
        <c:ser>
          <c:idx val="1"/>
          <c:order val="1"/>
          <c:tx>
            <c:strRef>
              <c:f>'Sept-3'!$L$2</c:f>
              <c:strCache>
                <c:ptCount val="1"/>
                <c:pt idx="0">
                  <c:v>Resid 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'Sept-3'!$J$3:$J$13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'Sept-3'!$L$3:$L$13</c:f>
              <c:numCache>
                <c:formatCode>0.000</c:formatCode>
                <c:ptCount val="11"/>
                <c:pt idx="0">
                  <c:v>9.8916666666661879E-3</c:v>
                </c:pt>
                <c:pt idx="1">
                  <c:v>7.041666666667501E-3</c:v>
                </c:pt>
                <c:pt idx="2">
                  <c:v>1.3071666666667481E-2</c:v>
                </c:pt>
                <c:pt idx="3">
                  <c:v>-2.1908333333333418E-2</c:v>
                </c:pt>
                <c:pt idx="4">
                  <c:v>-2.7183333333316018E-3</c:v>
                </c:pt>
                <c:pt idx="5">
                  <c:v>5.2316666666658573E-3</c:v>
                </c:pt>
                <c:pt idx="6">
                  <c:v>1.8031666666668E-2</c:v>
                </c:pt>
                <c:pt idx="7">
                  <c:v>-1.4048333333332552E-2</c:v>
                </c:pt>
                <c:pt idx="8">
                  <c:v>2.8061666666666651E-2</c:v>
                </c:pt>
                <c:pt idx="9">
                  <c:v>1.3381666666666403E-2</c:v>
                </c:pt>
                <c:pt idx="10">
                  <c:v>3.1816666666679705E-3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98-40BD-9FC3-3C8AAF4F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1983"/>
        <c:axId val="1271353312"/>
      </c:scatterChart>
      <c:valAx>
        <c:axId val="1253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3312"/>
        <c:crosses val="autoZero"/>
        <c:crossBetween val="midCat"/>
      </c:valAx>
      <c:valAx>
        <c:axId val="1271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82550</xdr:rowOff>
    </xdr:from>
    <xdr:to>
      <xdr:col>10</xdr:col>
      <xdr:colOff>577850</xdr:colOff>
      <xdr:row>14</xdr:row>
      <xdr:rowOff>139700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B0A8321-686E-22CF-0E95-A071F3E5692C}"/>
            </a:ext>
          </a:extLst>
        </xdr:cNvPr>
        <xdr:cNvSpPr txBox="1"/>
      </xdr:nvSpPr>
      <xdr:spPr>
        <a:xfrm>
          <a:off x="1581150" y="266700"/>
          <a:ext cx="5092700" cy="245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</a:t>
          </a:r>
        </a:p>
        <a:p>
          <a:r>
            <a:rPr lang="en-US" sz="1100"/>
            <a:t>Two point calibration method.</a:t>
          </a:r>
        </a:p>
        <a:p>
          <a:r>
            <a:rPr lang="en-US" sz="1100"/>
            <a:t>1.  Run</a:t>
          </a:r>
          <a:r>
            <a:rPr lang="en-US" sz="1100" baseline="0"/>
            <a:t> the program, make sure JOG and Sim are OFF</a:t>
          </a:r>
        </a:p>
        <a:p>
          <a:r>
            <a:rPr lang="en-US" sz="1100" baseline="0"/>
            <a:t>2.  Run the calibration routine,  Enter Name, </a:t>
          </a:r>
        </a:p>
        <a:p>
          <a:r>
            <a:rPr lang="en-US" sz="1100" baseline="0"/>
            <a:t>3.  Use the Level SP slider to set Low point then enter the float caliper measurement at that point; then set a Hight point and enter the float caliper measurement at that point.  Save the calibration.</a:t>
          </a:r>
        </a:p>
        <a:p>
          <a:r>
            <a:rPr lang="en-US" sz="1100" baseline="0"/>
            <a:t>4.  Record he Cal Coef out M and B values,</a:t>
          </a:r>
        </a:p>
        <a:p>
          <a:r>
            <a:rPr lang="en-US" sz="1100" baseline="0"/>
            <a:t>5.  Blind Point (BP) verification:  </a:t>
          </a:r>
        </a:p>
        <a:p>
          <a:r>
            <a:rPr lang="en-US" sz="1100" baseline="0"/>
            <a:t>5a.  Record BP1 by Setting the Level SP (3) to a random  BP (Blind Point - Level the measurer doesn't know the value of) then measure and record the caliper measurement and the Level Measurement at this point.</a:t>
          </a:r>
        </a:p>
        <a:p>
          <a:r>
            <a:rPr lang="en-US" sz="1100" baseline="0"/>
            <a:t>5b.  Repeat 5a for BP2.</a:t>
          </a:r>
        </a:p>
        <a:p>
          <a:endParaRPr lang="en-US" sz="1100" baseline="0"/>
        </a:p>
      </xdr:txBody>
    </xdr:sp>
    <xdr:clientData/>
  </xdr:twoCellAnchor>
  <xdr:twoCellAnchor editAs="oneCell">
    <xdr:from>
      <xdr:col>0</xdr:col>
      <xdr:colOff>273050</xdr:colOff>
      <xdr:row>15</xdr:row>
      <xdr:rowOff>173182</xdr:rowOff>
    </xdr:from>
    <xdr:to>
      <xdr:col>15</xdr:col>
      <xdr:colOff>225588</xdr:colOff>
      <xdr:row>42</xdr:row>
      <xdr:rowOff>162880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13D22E-82C7-7068-438A-ABA3432E2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2935432"/>
          <a:ext cx="9096538" cy="49617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517525</xdr:colOff>
      <xdr:row>18</xdr:row>
      <xdr:rowOff>50800</xdr:rowOff>
    </xdr:from>
    <xdr:to>
      <xdr:col>11</xdr:col>
      <xdr:colOff>212725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63B7-D958-435F-BF44-900D622F5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F9D9-D310-4338-BCD8-1F56C9E445E0}">
  <dimension ref="A1"/>
  <sheetViews>
    <sheetView topLeftCell="A20" workbookViewId="0">
      <selection activeCell="Q20" sqref="Q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24C2-8239-4AD6-B2F7-977034788289}">
  <dimension ref="A1:G14"/>
  <sheetViews>
    <sheetView topLeftCell="A4" workbookViewId="0">
      <selection activeCell="C14" sqref="C14"/>
    </sheetView>
  </sheetViews>
  <sheetFormatPr defaultRowHeight="15" x14ac:dyDescent="0.25"/>
  <cols>
    <col min="4" max="7" width="12.4257812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1</v>
      </c>
    </row>
    <row r="4" spans="1:7" x14ac:dyDescent="0.25">
      <c r="A4">
        <v>2</v>
      </c>
    </row>
    <row r="5" spans="1:7" x14ac:dyDescent="0.25">
      <c r="A5">
        <v>3</v>
      </c>
    </row>
    <row r="7" spans="1:7" x14ac:dyDescent="0.25">
      <c r="A7" t="s">
        <v>8</v>
      </c>
      <c r="B7">
        <v>-1.00586</v>
      </c>
      <c r="C7">
        <v>9.62791</v>
      </c>
    </row>
    <row r="8" spans="1:7" x14ac:dyDescent="0.25">
      <c r="B8">
        <v>-1</v>
      </c>
      <c r="C8">
        <v>9.61</v>
      </c>
    </row>
    <row r="9" spans="1:7" x14ac:dyDescent="0.25">
      <c r="A9" t="s">
        <v>9</v>
      </c>
      <c r="B9">
        <v>-1.0044200000000001</v>
      </c>
      <c r="C9">
        <v>9.6181900000000002</v>
      </c>
    </row>
    <row r="10" spans="1:7" x14ac:dyDescent="0.25">
      <c r="B10">
        <v>-1.0009999999999999</v>
      </c>
      <c r="C10">
        <v>9.6100200000000005</v>
      </c>
    </row>
    <row r="11" spans="1:7" x14ac:dyDescent="0.25">
      <c r="B11">
        <v>-0.99689099999999997</v>
      </c>
      <c r="C11">
        <v>9.5850899999999992</v>
      </c>
    </row>
    <row r="12" spans="1:7" x14ac:dyDescent="0.25">
      <c r="A12" t="s">
        <v>10</v>
      </c>
      <c r="B12">
        <v>-0.992205</v>
      </c>
      <c r="C12">
        <v>9.5704799999999999</v>
      </c>
    </row>
    <row r="13" spans="1:7" x14ac:dyDescent="0.25">
      <c r="B13">
        <v>-0.99467899999999998</v>
      </c>
      <c r="C13">
        <v>9.5755599999999994</v>
      </c>
    </row>
    <row r="14" spans="1:7" x14ac:dyDescent="0.25">
      <c r="B14">
        <v>-0.99760700000000002</v>
      </c>
      <c r="C14">
        <v>9.5888000000000009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5563-6A77-4BA7-9CE2-8D931C780104}">
  <dimension ref="A1:G5"/>
  <sheetViews>
    <sheetView workbookViewId="0">
      <selection activeCell="M17" sqref="M17"/>
    </sheetView>
  </sheetViews>
  <sheetFormatPr defaultRowHeight="15" x14ac:dyDescent="0.25"/>
  <cols>
    <col min="4" max="7" width="12.4257812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1</v>
      </c>
    </row>
    <row r="4" spans="1:7" x14ac:dyDescent="0.25">
      <c r="A4">
        <v>2</v>
      </c>
    </row>
    <row r="5" spans="1:7" x14ac:dyDescent="0.25">
      <c r="A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CE52-4491-4664-81A0-26F699F6216D}">
  <dimension ref="A1:R24"/>
  <sheetViews>
    <sheetView tabSelected="1" workbookViewId="0">
      <selection activeCell="O27" sqref="O27"/>
    </sheetView>
  </sheetViews>
  <sheetFormatPr defaultRowHeight="15" x14ac:dyDescent="0.25"/>
  <sheetData>
    <row r="1" spans="1:18" x14ac:dyDescent="0.25">
      <c r="A1" t="s">
        <v>23</v>
      </c>
      <c r="B1" t="s">
        <v>2</v>
      </c>
      <c r="C1" t="s">
        <v>3</v>
      </c>
      <c r="D1" t="s">
        <v>22</v>
      </c>
      <c r="E1" t="s">
        <v>21</v>
      </c>
      <c r="F1" t="s">
        <v>20</v>
      </c>
      <c r="G1" t="s">
        <v>19</v>
      </c>
      <c r="H1" t="s">
        <v>16</v>
      </c>
      <c r="I1" t="s">
        <v>15</v>
      </c>
      <c r="K1" t="s">
        <v>18</v>
      </c>
    </row>
    <row r="2" spans="1:18" x14ac:dyDescent="0.25">
      <c r="A2">
        <v>1</v>
      </c>
      <c r="B2">
        <v>-0.99609000000000003</v>
      </c>
      <c r="C2">
        <v>9.5833499999999994</v>
      </c>
      <c r="D2">
        <v>3</v>
      </c>
      <c r="E2">
        <v>8</v>
      </c>
      <c r="F2">
        <f t="shared" ref="F2:F13" si="0">$B2*D2+$C2</f>
        <v>6.5950799999999994</v>
      </c>
      <c r="G2">
        <f t="shared" ref="G2:G13" si="1">$B2*E2+$C2</f>
        <v>1.6146299999999991</v>
      </c>
      <c r="H2" s="2">
        <f t="shared" ref="H2:H7" si="2">F2-$F$17</f>
        <v>-1.3129166666669079E-2</v>
      </c>
      <c r="I2" s="2">
        <f t="shared" ref="I2:I7" si="3">G2-$G$17</f>
        <v>9.8916666666661879E-3</v>
      </c>
      <c r="J2" t="s">
        <v>17</v>
      </c>
      <c r="K2" t="s">
        <v>16</v>
      </c>
      <c r="L2" t="s">
        <v>15</v>
      </c>
    </row>
    <row r="3" spans="1:18" x14ac:dyDescent="0.25">
      <c r="A3">
        <v>1</v>
      </c>
      <c r="B3">
        <v>-0.99743999999999999</v>
      </c>
      <c r="C3">
        <v>9.5913000000000004</v>
      </c>
      <c r="D3">
        <v>3</v>
      </c>
      <c r="E3">
        <v>8</v>
      </c>
      <c r="F3">
        <f t="shared" si="0"/>
        <v>6.598980000000001</v>
      </c>
      <c r="G3">
        <f t="shared" si="1"/>
        <v>1.6117800000000004</v>
      </c>
      <c r="H3" s="2">
        <f t="shared" si="2"/>
        <v>-9.2291666666675098E-3</v>
      </c>
      <c r="I3" s="2">
        <f t="shared" si="3"/>
        <v>7.041666666667501E-3</v>
      </c>
      <c r="J3">
        <v>1</v>
      </c>
      <c r="K3" s="2">
        <v>-1.3129166666669079E-2</v>
      </c>
      <c r="L3" s="2">
        <v>9.8916666666661879E-3</v>
      </c>
      <c r="M3">
        <v>-7.1286866523288334E-2</v>
      </c>
    </row>
    <row r="4" spans="1:18" x14ac:dyDescent="0.25">
      <c r="A4">
        <v>1</v>
      </c>
      <c r="B4">
        <v>-0.99568999999999996</v>
      </c>
      <c r="C4">
        <v>9.5833300000000001</v>
      </c>
      <c r="D4">
        <v>3</v>
      </c>
      <c r="E4">
        <v>8</v>
      </c>
      <c r="F4">
        <f t="shared" si="0"/>
        <v>6.59626</v>
      </c>
      <c r="G4">
        <f t="shared" si="1"/>
        <v>1.6178100000000004</v>
      </c>
      <c r="H4" s="2">
        <f t="shared" si="2"/>
        <v>-1.1949166666668454E-2</v>
      </c>
      <c r="I4" s="2">
        <f t="shared" si="3"/>
        <v>1.3071666666667481E-2</v>
      </c>
      <c r="J4">
        <v>2</v>
      </c>
      <c r="K4" s="2">
        <v>-9.2291666666675098E-3</v>
      </c>
      <c r="L4" s="2">
        <v>7.041666666667501E-3</v>
      </c>
      <c r="M4">
        <v>-6.3931425285134402E-2</v>
      </c>
    </row>
    <row r="5" spans="1:18" x14ac:dyDescent="0.25">
      <c r="A5">
        <v>1</v>
      </c>
      <c r="B5">
        <v>-1.0044200000000001</v>
      </c>
      <c r="C5">
        <v>9.6181900000000002</v>
      </c>
      <c r="D5">
        <v>3</v>
      </c>
      <c r="E5">
        <v>8</v>
      </c>
      <c r="F5">
        <f t="shared" si="0"/>
        <v>6.6049299999999995</v>
      </c>
      <c r="G5">
        <f t="shared" si="1"/>
        <v>1.5828299999999995</v>
      </c>
      <c r="H5" s="2">
        <f t="shared" si="2"/>
        <v>-3.2791666666689423E-3</v>
      </c>
      <c r="I5" s="2">
        <f t="shared" si="3"/>
        <v>-2.1908333333333418E-2</v>
      </c>
      <c r="J5">
        <v>3</v>
      </c>
      <c r="K5" s="2">
        <v>-1.1949166666668454E-2</v>
      </c>
      <c r="L5" s="2">
        <v>1.3071666666667481E-2</v>
      </c>
      <c r="M5">
        <v>-5.6575984046980471E-2</v>
      </c>
    </row>
    <row r="6" spans="1:18" ht="15.75" thickBot="1" x14ac:dyDescent="0.3">
      <c r="A6">
        <v>1</v>
      </c>
      <c r="B6">
        <v>-1.0009999999999999</v>
      </c>
      <c r="C6">
        <v>9.6100200000000005</v>
      </c>
      <c r="D6">
        <v>3</v>
      </c>
      <c r="E6">
        <v>8</v>
      </c>
      <c r="F6">
        <f t="shared" si="0"/>
        <v>6.6070200000000003</v>
      </c>
      <c r="G6">
        <f t="shared" si="1"/>
        <v>1.6020200000000013</v>
      </c>
      <c r="H6" s="2">
        <f t="shared" si="2"/>
        <v>-1.1891666666681289E-3</v>
      </c>
      <c r="I6" s="2">
        <f t="shared" si="3"/>
        <v>-2.7183333333316018E-3</v>
      </c>
      <c r="J6">
        <v>4</v>
      </c>
      <c r="K6" s="2">
        <v>-3.2791666666689423E-3</v>
      </c>
      <c r="L6" s="2">
        <v>-2.1908333333333418E-2</v>
      </c>
      <c r="M6">
        <v>-4.9220542808826546E-2</v>
      </c>
    </row>
    <row r="7" spans="1:18" x14ac:dyDescent="0.25">
      <c r="A7">
        <v>1</v>
      </c>
      <c r="B7">
        <v>-0.99689000000000005</v>
      </c>
      <c r="C7">
        <v>9.5850899999999992</v>
      </c>
      <c r="D7">
        <v>3</v>
      </c>
      <c r="E7">
        <v>8</v>
      </c>
      <c r="F7">
        <f t="shared" si="0"/>
        <v>6.5944199999999995</v>
      </c>
      <c r="G7">
        <f t="shared" si="1"/>
        <v>1.6099699999999988</v>
      </c>
      <c r="H7" s="2">
        <f t="shared" si="2"/>
        <v>-1.3789166666668962E-2</v>
      </c>
      <c r="I7" s="2">
        <f t="shared" si="3"/>
        <v>5.2316666666658573E-3</v>
      </c>
      <c r="J7">
        <v>5</v>
      </c>
      <c r="K7" s="2">
        <v>-1.1891666666681289E-3</v>
      </c>
      <c r="L7" s="2">
        <v>-2.7183333333316018E-3</v>
      </c>
      <c r="M7">
        <v>-4.1865101570672622E-2</v>
      </c>
      <c r="Q7" s="6" t="s">
        <v>41</v>
      </c>
      <c r="R7" s="6" t="s">
        <v>42</v>
      </c>
    </row>
    <row r="8" spans="1:18" x14ac:dyDescent="0.25">
      <c r="A8" s="4">
        <v>2</v>
      </c>
      <c r="B8" s="4">
        <v>-1.03714</v>
      </c>
      <c r="C8" s="4">
        <v>9.8426399999999994</v>
      </c>
      <c r="D8" s="4">
        <v>3</v>
      </c>
      <c r="E8" s="4">
        <v>8</v>
      </c>
      <c r="F8" s="4">
        <f t="shared" si="0"/>
        <v>6.7312199999999995</v>
      </c>
      <c r="G8" s="4">
        <f t="shared" si="1"/>
        <v>1.5455199999999998</v>
      </c>
      <c r="H8" s="3"/>
      <c r="I8" s="3"/>
      <c r="J8">
        <v>6</v>
      </c>
      <c r="K8" s="2">
        <v>-1.3789166666668962E-2</v>
      </c>
      <c r="L8" s="2">
        <v>5.2316666666658573E-3</v>
      </c>
      <c r="M8">
        <v>-3.4509660332518698E-2</v>
      </c>
      <c r="Q8">
        <v>-7.1286866523288334E-2</v>
      </c>
      <c r="R8">
        <v>0</v>
      </c>
    </row>
    <row r="9" spans="1:18" x14ac:dyDescent="0.25">
      <c r="A9">
        <v>2</v>
      </c>
      <c r="B9">
        <v>-0.99365999999999999</v>
      </c>
      <c r="C9">
        <v>9.5720500000000008</v>
      </c>
      <c r="D9">
        <v>3</v>
      </c>
      <c r="E9">
        <v>8</v>
      </c>
      <c r="F9">
        <f t="shared" si="0"/>
        <v>6.5910700000000011</v>
      </c>
      <c r="G9">
        <f t="shared" si="1"/>
        <v>1.6227700000000009</v>
      </c>
      <c r="H9" s="2">
        <f>F9-$F$17</f>
        <v>-1.7139166666667371E-2</v>
      </c>
      <c r="I9" s="2">
        <f>G9-$G$17</f>
        <v>1.8031666666668E-2</v>
      </c>
      <c r="J9">
        <v>7</v>
      </c>
      <c r="K9" s="2">
        <v>-1.7139166666667371E-2</v>
      </c>
      <c r="L9" s="2">
        <v>1.8031666666668E-2</v>
      </c>
      <c r="M9">
        <v>-2.7154219094364773E-2</v>
      </c>
      <c r="Q9">
        <v>-6.3931425285134402E-2</v>
      </c>
      <c r="R9">
        <v>0</v>
      </c>
    </row>
    <row r="10" spans="1:18" x14ac:dyDescent="0.25">
      <c r="A10">
        <v>2</v>
      </c>
      <c r="B10">
        <v>-1.0015000000000001</v>
      </c>
      <c r="C10">
        <v>9.6026900000000008</v>
      </c>
      <c r="D10">
        <v>3</v>
      </c>
      <c r="E10">
        <v>8</v>
      </c>
      <c r="F10">
        <f t="shared" si="0"/>
        <v>6.5981900000000007</v>
      </c>
      <c r="G10">
        <f t="shared" si="1"/>
        <v>1.5906900000000004</v>
      </c>
      <c r="H10" s="2">
        <f>F10-$F$17</f>
        <v>-1.00191666666678E-2</v>
      </c>
      <c r="I10" s="2">
        <f>G10-$G$17</f>
        <v>-1.4048333333332552E-2</v>
      </c>
      <c r="J10">
        <v>8</v>
      </c>
      <c r="K10" s="2">
        <v>-1.00191666666678E-2</v>
      </c>
      <c r="L10" s="2">
        <v>-1.4048333333332552E-2</v>
      </c>
      <c r="M10">
        <v>-1.9798777856210849E-2</v>
      </c>
      <c r="Q10">
        <v>-5.6575984046980471E-2</v>
      </c>
      <c r="R10">
        <v>0</v>
      </c>
    </row>
    <row r="11" spans="1:18" x14ac:dyDescent="0.25">
      <c r="A11">
        <v>2</v>
      </c>
      <c r="B11">
        <v>-0.99221000000000004</v>
      </c>
      <c r="C11">
        <v>9.5704799999999999</v>
      </c>
      <c r="D11">
        <v>3</v>
      </c>
      <c r="E11">
        <v>8</v>
      </c>
      <c r="F11">
        <f t="shared" si="0"/>
        <v>6.5938499999999998</v>
      </c>
      <c r="G11">
        <f t="shared" si="1"/>
        <v>1.6327999999999996</v>
      </c>
      <c r="H11" s="2">
        <f>F11-$F$17</f>
        <v>-1.4359166666668699E-2</v>
      </c>
      <c r="I11" s="2">
        <f>G11-$G$17</f>
        <v>2.8061666666666651E-2</v>
      </c>
      <c r="J11">
        <v>9</v>
      </c>
      <c r="K11" s="2">
        <v>-1.4359166666668699E-2</v>
      </c>
      <c r="L11" s="2">
        <v>2.8061666666666651E-2</v>
      </c>
      <c r="M11">
        <v>-1.2443336618056923E-2</v>
      </c>
      <c r="Q11">
        <v>-4.9220542808826546E-2</v>
      </c>
      <c r="R11">
        <v>0</v>
      </c>
    </row>
    <row r="12" spans="1:18" x14ac:dyDescent="0.25">
      <c r="A12">
        <v>2</v>
      </c>
      <c r="B12">
        <v>-0.99468000000000001</v>
      </c>
      <c r="C12">
        <v>9.5755599999999994</v>
      </c>
      <c r="D12">
        <v>3</v>
      </c>
      <c r="E12">
        <v>8</v>
      </c>
      <c r="F12">
        <f t="shared" si="0"/>
        <v>6.5915199999999992</v>
      </c>
      <c r="G12">
        <f t="shared" si="1"/>
        <v>1.6181199999999993</v>
      </c>
      <c r="H12" s="2">
        <f>F12-$F$17</f>
        <v>-1.6689166666669308E-2</v>
      </c>
      <c r="I12" s="2">
        <f>G12-$G$17</f>
        <v>1.3381666666666403E-2</v>
      </c>
      <c r="J12">
        <v>10</v>
      </c>
      <c r="K12" s="2">
        <v>-1.6689166666669308E-2</v>
      </c>
      <c r="L12" s="2">
        <v>1.3381666666666403E-2</v>
      </c>
      <c r="M12">
        <v>-5.0878953799029965E-3</v>
      </c>
      <c r="Q12">
        <v>-4.1865101570672622E-2</v>
      </c>
      <c r="R12">
        <v>0</v>
      </c>
    </row>
    <row r="13" spans="1:18" x14ac:dyDescent="0.25">
      <c r="A13">
        <v>2</v>
      </c>
      <c r="B13">
        <v>-0.99761</v>
      </c>
      <c r="C13">
        <v>9.5888000000000009</v>
      </c>
      <c r="D13">
        <v>3</v>
      </c>
      <c r="E13">
        <v>8</v>
      </c>
      <c r="F13">
        <f t="shared" si="0"/>
        <v>6.5959700000000012</v>
      </c>
      <c r="G13">
        <f t="shared" si="1"/>
        <v>1.6079200000000009</v>
      </c>
      <c r="H13" s="2">
        <f>F13-$F$17</f>
        <v>-1.2239166666667245E-2</v>
      </c>
      <c r="I13" s="2">
        <f>G13-$G$17</f>
        <v>3.1816666666679705E-3</v>
      </c>
      <c r="J13">
        <v>11</v>
      </c>
      <c r="K13" s="2">
        <v>-1.2239166666667245E-2</v>
      </c>
      <c r="L13" s="2">
        <v>3.1816666666679705E-3</v>
      </c>
      <c r="M13">
        <v>2.2675458582509297E-3</v>
      </c>
      <c r="Q13">
        <v>-3.4509660332518698E-2</v>
      </c>
      <c r="R13">
        <v>0</v>
      </c>
    </row>
    <row r="14" spans="1:18" x14ac:dyDescent="0.25">
      <c r="E14" t="s">
        <v>14</v>
      </c>
      <c r="F14">
        <f>MAX(F2:F13)</f>
        <v>6.7312199999999995</v>
      </c>
      <c r="G14">
        <f>MAX(G2:G13)</f>
        <v>1.6327999999999996</v>
      </c>
      <c r="K14" s="1"/>
      <c r="L14" s="2">
        <v>-1.3129166666669079E-2</v>
      </c>
      <c r="M14">
        <v>9.6229870964048558E-3</v>
      </c>
      <c r="Q14">
        <v>-2.7154219094364773E-2</v>
      </c>
      <c r="R14">
        <v>0</v>
      </c>
    </row>
    <row r="15" spans="1:18" ht="15.75" thickBot="1" x14ac:dyDescent="0.3">
      <c r="E15" t="s">
        <v>13</v>
      </c>
      <c r="F15">
        <f>MIN(F3:F13)</f>
        <v>6.5910700000000011</v>
      </c>
      <c r="G15">
        <f>MIN(G3:G13)</f>
        <v>1.5455199999999998</v>
      </c>
      <c r="L15" s="2">
        <v>-9.2291666666675098E-3</v>
      </c>
      <c r="M15" s="5" t="s">
        <v>40</v>
      </c>
      <c r="Q15">
        <v>-1.9798777856210849E-2</v>
      </c>
      <c r="R15">
        <v>1</v>
      </c>
    </row>
    <row r="16" spans="1:18" x14ac:dyDescent="0.25">
      <c r="E16" t="s">
        <v>12</v>
      </c>
      <c r="F16">
        <f>F14-F15</f>
        <v>0.14014999999999844</v>
      </c>
      <c r="G16">
        <f>G14-G15</f>
        <v>8.7279999999999802E-2</v>
      </c>
      <c r="L16" s="2">
        <v>-1.1949166666668454E-2</v>
      </c>
      <c r="Q16">
        <v>-1.2443336618056923E-2</v>
      </c>
      <c r="R16">
        <v>6</v>
      </c>
    </row>
    <row r="17" spans="5:18" x14ac:dyDescent="0.25">
      <c r="E17" t="s">
        <v>11</v>
      </c>
      <c r="F17">
        <f>AVERAGE(F2:F13)</f>
        <v>6.6082091666666685</v>
      </c>
      <c r="G17">
        <f>AVERAGE(G2:G13)</f>
        <v>1.6047383333333329</v>
      </c>
      <c r="L17" s="2">
        <v>-3.2791666666689423E-3</v>
      </c>
      <c r="Q17">
        <v>-5.0878953799029965E-3</v>
      </c>
      <c r="R17">
        <v>4</v>
      </c>
    </row>
    <row r="18" spans="5:18" x14ac:dyDescent="0.25">
      <c r="L18" s="2">
        <v>-1.1891666666681289E-3</v>
      </c>
      <c r="Q18">
        <v>2.2675458582509297E-3</v>
      </c>
      <c r="R18">
        <v>3</v>
      </c>
    </row>
    <row r="19" spans="5:18" x14ac:dyDescent="0.25">
      <c r="L19" s="2">
        <v>-1.3789166666668962E-2</v>
      </c>
      <c r="Q19">
        <v>9.6229870964048558E-3</v>
      </c>
      <c r="R19">
        <v>3</v>
      </c>
    </row>
    <row r="20" spans="5:18" ht="15.75" thickBot="1" x14ac:dyDescent="0.3">
      <c r="L20" s="2">
        <v>-1.7139166666667371E-2</v>
      </c>
      <c r="Q20" s="5" t="s">
        <v>40</v>
      </c>
      <c r="R20" s="5">
        <v>5</v>
      </c>
    </row>
    <row r="21" spans="5:18" x14ac:dyDescent="0.25">
      <c r="L21" s="2">
        <v>-1.00191666666678E-2</v>
      </c>
    </row>
    <row r="22" spans="5:18" x14ac:dyDescent="0.25">
      <c r="L22" s="2">
        <v>-1.4359166666668699E-2</v>
      </c>
    </row>
    <row r="23" spans="5:18" x14ac:dyDescent="0.25">
      <c r="L23" s="2">
        <v>-1.6689166666669308E-2</v>
      </c>
    </row>
    <row r="24" spans="5:18" x14ac:dyDescent="0.25">
      <c r="L24" s="2">
        <v>-1.2239166666667245E-2</v>
      </c>
    </row>
  </sheetData>
  <sortState xmlns:xlrd2="http://schemas.microsoft.com/office/spreadsheetml/2017/richdata2" ref="Q8:Q19">
    <sortCondition ref="Q8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42DC-1ECF-4F64-AE5C-B960D635D639}">
  <dimension ref="A4:U30"/>
  <sheetViews>
    <sheetView topLeftCell="D1" workbookViewId="0">
      <selection activeCell="T29" sqref="T29:U29"/>
    </sheetView>
  </sheetViews>
  <sheetFormatPr defaultRowHeight="15" x14ac:dyDescent="0.25"/>
  <sheetData>
    <row r="4" spans="1:19" x14ac:dyDescent="0.25">
      <c r="C4">
        <v>0</v>
      </c>
      <c r="D4">
        <v>1</v>
      </c>
      <c r="E4">
        <v>2</v>
      </c>
      <c r="F4">
        <v>3</v>
      </c>
      <c r="G4">
        <v>8</v>
      </c>
      <c r="H4">
        <v>9</v>
      </c>
      <c r="I4" t="s">
        <v>39</v>
      </c>
      <c r="N4">
        <v>4</v>
      </c>
      <c r="O4">
        <v>5</v>
      </c>
      <c r="P4">
        <v>6</v>
      </c>
      <c r="Q4">
        <v>7</v>
      </c>
      <c r="R4">
        <v>10</v>
      </c>
      <c r="S4">
        <v>11</v>
      </c>
    </row>
    <row r="5" spans="1:19" x14ac:dyDescent="0.25">
      <c r="C5" t="s">
        <v>24</v>
      </c>
      <c r="D5" t="s">
        <v>25</v>
      </c>
      <c r="E5" t="s">
        <v>26</v>
      </c>
      <c r="F5" t="s">
        <v>27</v>
      </c>
      <c r="G5" t="s">
        <v>32</v>
      </c>
      <c r="H5" t="s">
        <v>33</v>
      </c>
      <c r="N5" t="s">
        <v>28</v>
      </c>
      <c r="O5" t="s">
        <v>29</v>
      </c>
      <c r="P5" t="s">
        <v>30</v>
      </c>
      <c r="Q5" t="s">
        <v>31</v>
      </c>
      <c r="R5" t="s">
        <v>34</v>
      </c>
      <c r="S5" t="s">
        <v>35</v>
      </c>
    </row>
    <row r="6" spans="1:19" x14ac:dyDescent="0.25">
      <c r="A6">
        <v>0</v>
      </c>
      <c r="B6" t="s">
        <v>37</v>
      </c>
      <c r="C6">
        <v>98</v>
      </c>
      <c r="D6">
        <v>102</v>
      </c>
      <c r="E6">
        <v>8.5</v>
      </c>
      <c r="F6">
        <v>8.5</v>
      </c>
      <c r="G6">
        <v>8.5</v>
      </c>
      <c r="H6">
        <v>8.5</v>
      </c>
      <c r="L6">
        <v>0</v>
      </c>
      <c r="M6" t="s">
        <v>37</v>
      </c>
      <c r="N6">
        <v>8.5</v>
      </c>
      <c r="O6">
        <v>8.5</v>
      </c>
      <c r="P6">
        <v>98</v>
      </c>
      <c r="Q6">
        <v>102</v>
      </c>
      <c r="R6">
        <v>8.5</v>
      </c>
      <c r="S6">
        <v>8.5</v>
      </c>
    </row>
    <row r="7" spans="1:19" x14ac:dyDescent="0.25">
      <c r="A7">
        <v>1</v>
      </c>
      <c r="L7">
        <v>1</v>
      </c>
    </row>
    <row r="8" spans="1:19" x14ac:dyDescent="0.25">
      <c r="A8">
        <v>2</v>
      </c>
      <c r="B8" t="s">
        <v>38</v>
      </c>
      <c r="C8">
        <v>98</v>
      </c>
      <c r="D8">
        <v>102</v>
      </c>
      <c r="E8">
        <v>7.91</v>
      </c>
      <c r="F8">
        <v>8.01</v>
      </c>
      <c r="G8">
        <v>7.6849999999999996</v>
      </c>
      <c r="H8">
        <v>7.7850000000000001</v>
      </c>
      <c r="L8">
        <v>2</v>
      </c>
      <c r="N8">
        <v>7.55</v>
      </c>
      <c r="O8">
        <v>7.65</v>
      </c>
      <c r="P8">
        <v>98</v>
      </c>
      <c r="Q8">
        <v>102</v>
      </c>
      <c r="R8">
        <v>7.3250000000000002</v>
      </c>
      <c r="S8">
        <v>7.4249999999999998</v>
      </c>
    </row>
    <row r="9" spans="1:19" x14ac:dyDescent="0.25">
      <c r="A9">
        <v>3</v>
      </c>
      <c r="L9">
        <v>3</v>
      </c>
    </row>
    <row r="10" spans="1:19" x14ac:dyDescent="0.25">
      <c r="A10">
        <v>4</v>
      </c>
      <c r="C10">
        <v>197</v>
      </c>
      <c r="D10">
        <v>203</v>
      </c>
      <c r="E10">
        <v>7.46</v>
      </c>
      <c r="F10">
        <v>7.56</v>
      </c>
      <c r="G10">
        <v>7.2350000000000003</v>
      </c>
      <c r="H10">
        <v>7.335</v>
      </c>
      <c r="L10">
        <v>4</v>
      </c>
      <c r="N10">
        <v>7.1</v>
      </c>
      <c r="O10">
        <v>7.2</v>
      </c>
      <c r="P10">
        <v>197</v>
      </c>
      <c r="Q10">
        <v>203</v>
      </c>
      <c r="R10">
        <v>6.875</v>
      </c>
      <c r="S10">
        <v>6.9749999999999996</v>
      </c>
    </row>
    <row r="11" spans="1:19" x14ac:dyDescent="0.25">
      <c r="A11">
        <v>5</v>
      </c>
      <c r="L11">
        <v>5</v>
      </c>
    </row>
    <row r="12" spans="1:19" x14ac:dyDescent="0.25">
      <c r="A12">
        <v>6</v>
      </c>
      <c r="C12">
        <v>296</v>
      </c>
      <c r="D12">
        <v>304</v>
      </c>
      <c r="E12">
        <v>7.01</v>
      </c>
      <c r="F12">
        <v>7.11</v>
      </c>
      <c r="G12">
        <v>6.7850000000000001</v>
      </c>
      <c r="H12">
        <v>6.8849999999999998</v>
      </c>
      <c r="L12">
        <v>6</v>
      </c>
      <c r="N12">
        <v>6.65</v>
      </c>
      <c r="O12">
        <v>6.75</v>
      </c>
      <c r="P12">
        <v>296</v>
      </c>
      <c r="Q12">
        <v>304</v>
      </c>
      <c r="R12">
        <v>6.4249999999999998</v>
      </c>
      <c r="S12">
        <v>6.5250000000000004</v>
      </c>
    </row>
    <row r="13" spans="1:19" x14ac:dyDescent="0.25">
      <c r="A13">
        <v>7</v>
      </c>
      <c r="L13">
        <v>7</v>
      </c>
    </row>
    <row r="14" spans="1:19" x14ac:dyDescent="0.25">
      <c r="A14">
        <v>8</v>
      </c>
      <c r="C14">
        <v>395</v>
      </c>
      <c r="D14">
        <v>405</v>
      </c>
      <c r="E14">
        <v>6.56</v>
      </c>
      <c r="F14">
        <v>6.66</v>
      </c>
      <c r="G14">
        <v>6.335</v>
      </c>
      <c r="H14">
        <v>6.4349999999999996</v>
      </c>
      <c r="L14">
        <v>8</v>
      </c>
      <c r="N14">
        <v>6.2</v>
      </c>
      <c r="O14">
        <v>6.3</v>
      </c>
      <c r="P14">
        <v>395</v>
      </c>
      <c r="Q14">
        <v>405</v>
      </c>
      <c r="R14">
        <v>5.9749999999999996</v>
      </c>
      <c r="S14">
        <v>6.0750000000000002</v>
      </c>
    </row>
    <row r="15" spans="1:19" x14ac:dyDescent="0.25">
      <c r="A15">
        <v>9</v>
      </c>
      <c r="L15">
        <v>9</v>
      </c>
    </row>
    <row r="16" spans="1:19" x14ac:dyDescent="0.25">
      <c r="A16">
        <v>10</v>
      </c>
      <c r="C16">
        <v>494</v>
      </c>
      <c r="D16">
        <v>506</v>
      </c>
      <c r="E16">
        <v>6.11</v>
      </c>
      <c r="F16">
        <v>6.21</v>
      </c>
      <c r="G16">
        <v>5.8849999999999998</v>
      </c>
      <c r="H16">
        <v>5.9850000000000003</v>
      </c>
      <c r="L16">
        <v>10</v>
      </c>
      <c r="N16">
        <v>5.75</v>
      </c>
      <c r="O16">
        <v>5.85</v>
      </c>
      <c r="P16">
        <v>494</v>
      </c>
      <c r="Q16">
        <v>506</v>
      </c>
      <c r="R16">
        <v>5.5250000000000004</v>
      </c>
      <c r="S16">
        <v>5.625</v>
      </c>
    </row>
    <row r="17" spans="1:21" x14ac:dyDescent="0.25">
      <c r="A17">
        <v>11</v>
      </c>
      <c r="L17">
        <v>11</v>
      </c>
    </row>
    <row r="18" spans="1:21" x14ac:dyDescent="0.25">
      <c r="A18">
        <v>12</v>
      </c>
      <c r="C18">
        <v>593</v>
      </c>
      <c r="D18">
        <v>607</v>
      </c>
      <c r="E18">
        <v>5.66</v>
      </c>
      <c r="F18">
        <v>5.76</v>
      </c>
      <c r="G18">
        <v>5.4349999999999996</v>
      </c>
      <c r="H18">
        <v>5.5350000000000001</v>
      </c>
      <c r="L18">
        <v>12</v>
      </c>
      <c r="N18">
        <v>5.3</v>
      </c>
      <c r="O18">
        <v>5.4</v>
      </c>
      <c r="P18">
        <v>593</v>
      </c>
      <c r="Q18">
        <v>607</v>
      </c>
      <c r="R18">
        <v>5.0750000000000002</v>
      </c>
      <c r="S18">
        <v>5.1749999999999998</v>
      </c>
    </row>
    <row r="19" spans="1:21" x14ac:dyDescent="0.25">
      <c r="A19">
        <v>13</v>
      </c>
      <c r="L19">
        <v>13</v>
      </c>
    </row>
    <row r="20" spans="1:21" x14ac:dyDescent="0.25">
      <c r="A20">
        <v>14</v>
      </c>
      <c r="C20">
        <v>692</v>
      </c>
      <c r="D20">
        <v>708</v>
      </c>
      <c r="E20">
        <v>5.21</v>
      </c>
      <c r="F20">
        <v>5.31</v>
      </c>
      <c r="G20">
        <v>4.9850000000000003</v>
      </c>
      <c r="H20">
        <v>5.085</v>
      </c>
      <c r="L20">
        <v>14</v>
      </c>
      <c r="N20">
        <v>4.8499999999999996</v>
      </c>
      <c r="O20">
        <v>4.95</v>
      </c>
      <c r="P20">
        <v>692</v>
      </c>
      <c r="Q20">
        <v>708</v>
      </c>
      <c r="R20">
        <v>4.625</v>
      </c>
      <c r="S20">
        <v>4.7249999999999996</v>
      </c>
    </row>
    <row r="21" spans="1:21" x14ac:dyDescent="0.25">
      <c r="A21">
        <v>15</v>
      </c>
      <c r="L21">
        <v>15</v>
      </c>
    </row>
    <row r="22" spans="1:21" x14ac:dyDescent="0.25">
      <c r="A22">
        <v>16</v>
      </c>
      <c r="C22">
        <v>791</v>
      </c>
      <c r="D22">
        <v>809</v>
      </c>
      <c r="E22">
        <v>4.76</v>
      </c>
      <c r="F22">
        <v>4.8600000000000003</v>
      </c>
      <c r="G22">
        <v>4.5350000000000001</v>
      </c>
      <c r="H22">
        <v>4.6349999999999998</v>
      </c>
      <c r="L22">
        <v>16</v>
      </c>
      <c r="N22">
        <v>4.4000000000000004</v>
      </c>
      <c r="O22">
        <v>4.5</v>
      </c>
      <c r="P22">
        <v>791</v>
      </c>
      <c r="Q22">
        <v>809</v>
      </c>
      <c r="R22">
        <v>4.1749999999999998</v>
      </c>
      <c r="S22">
        <v>4.2750000000000004</v>
      </c>
    </row>
    <row r="23" spans="1:21" x14ac:dyDescent="0.25">
      <c r="A23">
        <v>17</v>
      </c>
      <c r="L23">
        <v>17</v>
      </c>
    </row>
    <row r="24" spans="1:21" x14ac:dyDescent="0.25">
      <c r="A24">
        <v>18</v>
      </c>
      <c r="C24">
        <v>890</v>
      </c>
      <c r="D24">
        <v>910</v>
      </c>
      <c r="E24">
        <v>4.3099999999999996</v>
      </c>
      <c r="F24">
        <v>4.41</v>
      </c>
      <c r="G24">
        <v>4.085</v>
      </c>
      <c r="H24">
        <v>4.1849999999999996</v>
      </c>
      <c r="L24">
        <v>18</v>
      </c>
      <c r="N24">
        <v>3.95</v>
      </c>
      <c r="O24">
        <v>4.05</v>
      </c>
      <c r="P24">
        <v>890</v>
      </c>
      <c r="Q24">
        <v>910</v>
      </c>
      <c r="R24">
        <v>3.7250000000000001</v>
      </c>
      <c r="S24">
        <v>3.8250000000000002</v>
      </c>
    </row>
    <row r="25" spans="1:21" x14ac:dyDescent="0.25">
      <c r="A25">
        <v>19</v>
      </c>
      <c r="L25">
        <v>19</v>
      </c>
    </row>
    <row r="26" spans="1:21" x14ac:dyDescent="0.25">
      <c r="A26">
        <v>20</v>
      </c>
      <c r="C26">
        <v>989</v>
      </c>
      <c r="D26">
        <v>1011</v>
      </c>
      <c r="E26">
        <v>3.86</v>
      </c>
      <c r="F26">
        <v>3.96</v>
      </c>
      <c r="G26">
        <v>3.6349999999999998</v>
      </c>
      <c r="H26">
        <v>3.7349999999999999</v>
      </c>
      <c r="L26">
        <v>20</v>
      </c>
      <c r="N26">
        <v>3.5</v>
      </c>
      <c r="O26">
        <v>3.6</v>
      </c>
      <c r="P26">
        <v>989</v>
      </c>
      <c r="Q26">
        <v>1011</v>
      </c>
      <c r="R26">
        <v>3.2749999999999999</v>
      </c>
      <c r="S26">
        <v>3.375</v>
      </c>
    </row>
    <row r="27" spans="1:21" x14ac:dyDescent="0.25">
      <c r="A27">
        <v>21</v>
      </c>
      <c r="L27">
        <v>21</v>
      </c>
    </row>
    <row r="28" spans="1:21" x14ac:dyDescent="0.25">
      <c r="A28">
        <v>22</v>
      </c>
      <c r="C28">
        <v>1088</v>
      </c>
      <c r="D28">
        <v>1112</v>
      </c>
      <c r="E28">
        <v>3.41</v>
      </c>
      <c r="F28">
        <v>3.51</v>
      </c>
      <c r="G28">
        <v>3.1850000000000001</v>
      </c>
      <c r="H28">
        <v>3.2850000000000001</v>
      </c>
      <c r="I28">
        <f>(E28+F28)/2</f>
        <v>3.46</v>
      </c>
      <c r="L28">
        <v>22</v>
      </c>
      <c r="M28" t="s">
        <v>38</v>
      </c>
      <c r="N28">
        <v>3.05</v>
      </c>
      <c r="O28">
        <v>3.15</v>
      </c>
      <c r="P28">
        <v>1088</v>
      </c>
      <c r="Q28">
        <v>1112</v>
      </c>
      <c r="R28">
        <v>2.8250000000000002</v>
      </c>
      <c r="S28">
        <v>2.9249999999999998</v>
      </c>
      <c r="T28">
        <f>(O28+N26)/2</f>
        <v>3.3250000000000002</v>
      </c>
      <c r="U28">
        <f>(S28+R26)/2</f>
        <v>3.0999999999999996</v>
      </c>
    </row>
    <row r="29" spans="1:21" x14ac:dyDescent="0.25">
      <c r="A29">
        <v>23</v>
      </c>
      <c r="I29">
        <f>(E28+F30)/2</f>
        <v>2.9550000000000001</v>
      </c>
      <c r="K29">
        <f>(G28+H30)/2</f>
        <v>2.8425000000000002</v>
      </c>
      <c r="L29">
        <v>23</v>
      </c>
    </row>
    <row r="30" spans="1:21" x14ac:dyDescent="0.25">
      <c r="A30">
        <v>24</v>
      </c>
      <c r="B30" t="s">
        <v>36</v>
      </c>
      <c r="C30">
        <v>1088</v>
      </c>
      <c r="D30">
        <v>1112</v>
      </c>
      <c r="E30">
        <v>2.5</v>
      </c>
      <c r="F30">
        <v>2.5</v>
      </c>
      <c r="G30">
        <v>2.5</v>
      </c>
      <c r="H30">
        <v>2.5</v>
      </c>
      <c r="L30">
        <v>24</v>
      </c>
      <c r="M30" t="s">
        <v>36</v>
      </c>
      <c r="N30">
        <v>2.5</v>
      </c>
      <c r="O30">
        <v>2.5</v>
      </c>
      <c r="P30">
        <v>1088</v>
      </c>
      <c r="Q30">
        <v>1112</v>
      </c>
      <c r="R30">
        <v>2.5</v>
      </c>
      <c r="S30">
        <v>2.5</v>
      </c>
      <c r="T30">
        <f>(O30+N28)/2</f>
        <v>2.7749999999999999</v>
      </c>
      <c r="U30">
        <f>(S30+R28)/2</f>
        <v>2.6625000000000001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Calibrator 1 log sheet</vt:lpstr>
      <vt:lpstr>Calibrator 2 log sheet</vt:lpstr>
      <vt:lpstr>Sept-3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dcterms:created xsi:type="dcterms:W3CDTF">2024-08-22T13:12:05Z</dcterms:created>
  <dcterms:modified xsi:type="dcterms:W3CDTF">2024-09-24T14:58:00Z</dcterms:modified>
</cp:coreProperties>
</file>