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Downloads\"/>
    </mc:Choice>
  </mc:AlternateContent>
  <xr:revisionPtr revIDLastSave="104" documentId="8_{57BD7305-674B-4206-BA7F-3F889714F29C}" xr6:coauthVersionLast="47" xr6:coauthVersionMax="47" xr10:uidLastSave="{4D71DF46-6531-4D29-89DA-5B6D18DE3400}"/>
  <bookViews>
    <workbookView xWindow="-110" yWindow="-110" windowWidth="25820" windowHeight="13900" firstSheet="1" activeTab="1" xr2:uid="{00000000-000D-0000-FFFF-FFFF00000000}"/>
  </bookViews>
  <sheets>
    <sheet name="Sheet1" sheetId="1" r:id="rId1"/>
    <sheet name="Sheet2" sheetId="2" r:id="rId2"/>
  </sheets>
  <definedNames>
    <definedName name="ALL">Sheet2!$C$4:$F$13,Sheet2!$C$16:$F$25,Sheet2!$J$4:$M$13,Sheet2!$J$16:$M$25,Sheet2!$C$29:$F$38,Sheet2!$J$29:$M$38,Sheet2!$C$41:$F$50,Sheet2!$J$41:$M$50,Sheet2!$R$4:$U$13,Sheet2!$R$16:$U$25,Sheet2!$R$29:$U$38,Sheet2!$R$41:$U$50,Sheet2!$Y$4:$AB$13,Sheet2!$Y$16:$AB$25,Sheet2!$Y$29:$AB$38,Sheet2!$Y$41:$AB$50,Sheet2!$AG$4:$AJ$13,Sheet2!$AG$16:$AJ$25,Sheet2!$AG$29:$AJ$38</definedName>
    <definedName name="bruh">Sheet2!$C$4:$F$13</definedName>
    <definedName name="Remaining">Sheet2!$AH$44,Sheet2!$AG$41:$AJ$50,Sheet2!$AN$4:$AQ$13,Sheet2!$AN$16:$AQ$25,Sheet2!$AN$29:$AQ$38,Sheet2!$AN$41:$AQ$50,Sheet2!$AV$4:$AY$13,Sheet2!$AV$16:$AY$25,Sheet2!$BC$4:$BF$13,Sheet2!$BC$16:$BF$25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21" i="2" l="1"/>
  <c r="BL20" i="2"/>
  <c r="BL19" i="2"/>
  <c r="BL18" i="2"/>
  <c r="J54" i="2"/>
  <c r="Q54" i="2"/>
  <c r="X54" i="2"/>
  <c r="Y55" i="2"/>
  <c r="Z55" i="2"/>
  <c r="AA55" i="2"/>
  <c r="X55" i="2"/>
  <c r="Y54" i="2"/>
  <c r="Z54" i="2"/>
  <c r="AA54" i="2"/>
  <c r="R55" i="2"/>
  <c r="K60" i="2" s="1"/>
  <c r="S55" i="2"/>
  <c r="L60" i="2" s="1"/>
  <c r="T55" i="2"/>
  <c r="M60" i="2" s="1"/>
  <c r="Q55" i="2"/>
  <c r="J60" i="2" s="1"/>
  <c r="R54" i="2"/>
  <c r="D61" i="2" s="1"/>
  <c r="S54" i="2"/>
  <c r="E61" i="2" s="1"/>
  <c r="T54" i="2"/>
  <c r="F61" i="2" s="1"/>
  <c r="K54" i="2"/>
  <c r="L54" i="2"/>
  <c r="M54" i="2"/>
  <c r="K55" i="2"/>
  <c r="L55" i="2"/>
  <c r="M55" i="2"/>
  <c r="J55" i="2"/>
  <c r="Q59" i="2"/>
  <c r="D55" i="2"/>
  <c r="E55" i="2"/>
  <c r="F55" i="2"/>
  <c r="C55" i="2"/>
  <c r="E54" i="2"/>
  <c r="D54" i="2"/>
  <c r="F54" i="2"/>
  <c r="C54" i="2"/>
  <c r="AJ8" i="1"/>
  <c r="AI8" i="1"/>
  <c r="AH8" i="1"/>
  <c r="AG8" i="1"/>
  <c r="AH7" i="1"/>
  <c r="AI7" i="1"/>
  <c r="AJ7" i="1"/>
  <c r="AG7" i="1"/>
  <c r="AJ4" i="1"/>
  <c r="AI4" i="1"/>
  <c r="AH4" i="1"/>
  <c r="AH3" i="1"/>
  <c r="AG4" i="1"/>
  <c r="AG3" i="1"/>
  <c r="AI3" i="1"/>
  <c r="AJ3" i="1"/>
  <c r="AA59" i="2" l="1"/>
  <c r="F62" i="2"/>
  <c r="Z59" i="2"/>
  <c r="E62" i="2"/>
  <c r="Y59" i="2"/>
  <c r="D62" i="2"/>
  <c r="C62" i="2"/>
  <c r="C61" i="2"/>
  <c r="C60" i="2"/>
  <c r="Q60" i="2"/>
  <c r="C59" i="2"/>
  <c r="T60" i="2"/>
  <c r="F59" i="2"/>
  <c r="R60" i="2"/>
  <c r="D59" i="2"/>
  <c r="S60" i="2"/>
  <c r="E59" i="2"/>
  <c r="F60" i="2"/>
  <c r="E60" i="2"/>
  <c r="D60" i="2"/>
  <c r="AA60" i="2"/>
  <c r="M59" i="2"/>
  <c r="Z60" i="2"/>
  <c r="L59" i="2"/>
  <c r="Y60" i="2"/>
  <c r="K59" i="2"/>
  <c r="J59" i="2"/>
  <c r="T59" i="2"/>
  <c r="S59" i="2"/>
  <c r="R59" i="2"/>
  <c r="X60" i="2"/>
  <c r="X59" i="2"/>
</calcChain>
</file>

<file path=xl/sharedStrings.xml><?xml version="1.0" encoding="utf-8"?>
<sst xmlns="http://schemas.openxmlformats.org/spreadsheetml/2006/main" count="1067" uniqueCount="117">
  <si>
    <r>
      <t>Ticker,</t>
    </r>
    <r>
      <rPr>
        <sz val="11"/>
        <color rgb="FF569CD6"/>
        <rFont val="Consolas"/>
        <charset val="1"/>
      </rPr>
      <t>count</t>
    </r>
  </si>
  <si>
    <r>
      <t>Telsa</t>
    </r>
    <r>
      <rPr>
        <sz val="11"/>
        <color rgb="FFFF0000"/>
        <rFont val="Calibri"/>
        <charset val="1"/>
      </rPr>
      <t> </t>
    </r>
  </si>
  <si>
    <r>
      <t>Name </t>
    </r>
    <r>
      <rPr>
        <sz val="11"/>
        <color rgb="FF000000"/>
        <rFont val="Calibri"/>
        <charset val="1"/>
      </rPr>
      <t> </t>
    </r>
  </si>
  <si>
    <r>
      <t>Mentions count</t>
    </r>
    <r>
      <rPr>
        <sz val="11"/>
        <color rgb="FF000000"/>
        <rFont val="Calibri"/>
        <charset val="1"/>
      </rPr>
      <t> </t>
    </r>
  </si>
  <si>
    <t>Twitter</t>
  </si>
  <si>
    <t>Reddit wsb</t>
  </si>
  <si>
    <t>Metrics average for user-based data</t>
  </si>
  <si>
    <r>
      <t>AAPL,</t>
    </r>
    <r>
      <rPr>
        <sz val="11"/>
        <color rgb="FF569CD6"/>
        <rFont val="Consolas"/>
        <charset val="1"/>
      </rPr>
      <t>5806</t>
    </r>
  </si>
  <si>
    <r>
      <t>AAPL,</t>
    </r>
    <r>
      <rPr>
        <sz val="11"/>
        <color rgb="FF569CD6"/>
        <rFont val="Consolas"/>
        <charset val="1"/>
      </rPr>
      <t>461</t>
    </r>
  </si>
  <si>
    <r>
      <t>AAPL,</t>
    </r>
    <r>
      <rPr>
        <sz val="11"/>
        <color rgb="FF569CD6"/>
        <rFont val="Consolas"/>
        <charset val="1"/>
      </rPr>
      <t>161</t>
    </r>
  </si>
  <si>
    <r>
      <t>AAPL,</t>
    </r>
    <r>
      <rPr>
        <sz val="11"/>
        <color rgb="FF569CD6"/>
        <rFont val="Consolas"/>
        <charset val="1"/>
      </rPr>
      <t>1740</t>
    </r>
  </si>
  <si>
    <r>
      <t>Eil Lilly</t>
    </r>
    <r>
      <rPr>
        <sz val="11"/>
        <color rgb="FF000000"/>
        <rFont val="Calibri"/>
        <charset val="1"/>
      </rPr>
      <t> </t>
    </r>
  </si>
  <si>
    <t>Telsa  </t>
  </si>
  <si>
    <r>
      <t>21560</t>
    </r>
    <r>
      <rPr>
        <sz val="11"/>
        <color rgb="FFFF0000"/>
        <rFont val="Calibri"/>
        <charset val="1"/>
      </rPr>
      <t> </t>
    </r>
  </si>
  <si>
    <t>Metric</t>
  </si>
  <si>
    <t>Accuracy</t>
  </si>
  <si>
    <t>Precision</t>
  </si>
  <si>
    <t>Recall</t>
  </si>
  <si>
    <t>F1</t>
  </si>
  <si>
    <t>Total lines</t>
  </si>
  <si>
    <t>Type</t>
  </si>
  <si>
    <r>
      <t>TSLA,</t>
    </r>
    <r>
      <rPr>
        <sz val="11"/>
        <color rgb="FF569CD6"/>
        <rFont val="Consolas"/>
        <charset val="1"/>
      </rPr>
      <t>19825</t>
    </r>
  </si>
  <si>
    <r>
      <t>TSLA,</t>
    </r>
    <r>
      <rPr>
        <sz val="11"/>
        <color rgb="FF569CD6"/>
        <rFont val="Consolas"/>
        <charset val="1"/>
      </rPr>
      <t>310</t>
    </r>
  </si>
  <si>
    <r>
      <t>TSLA,</t>
    </r>
    <r>
      <rPr>
        <sz val="11"/>
        <color rgb="FF569CD6"/>
        <rFont val="Consolas"/>
        <charset val="1"/>
      </rPr>
      <t>112</t>
    </r>
  </si>
  <si>
    <r>
      <t>TSLA,</t>
    </r>
    <r>
      <rPr>
        <sz val="11"/>
        <color rgb="FF569CD6"/>
        <rFont val="Consolas"/>
        <charset val="1"/>
      </rPr>
      <t>1313</t>
    </r>
  </si>
  <si>
    <r>
      <t>Apple</t>
    </r>
    <r>
      <rPr>
        <sz val="11"/>
        <color rgb="FFFF0000"/>
        <rFont val="Calibri"/>
        <charset val="1"/>
      </rPr>
      <t> </t>
    </r>
  </si>
  <si>
    <r>
      <t>Eil Lilly</t>
    </r>
    <r>
      <rPr>
        <sz val="11"/>
        <color rgb="FF000000"/>
        <rFont val="Calibri"/>
        <charset val="1"/>
      </rPr>
      <t> </t>
    </r>
    <r>
      <rPr>
        <sz val="11"/>
        <color rgb="FF000000"/>
        <rFont val="Calibri"/>
        <charset val="1"/>
      </rPr>
      <t> </t>
    </r>
  </si>
  <si>
    <r>
      <t>16613</t>
    </r>
    <r>
      <rPr>
        <sz val="11"/>
        <color rgb="FF000000"/>
        <rFont val="Calibri"/>
        <charset val="1"/>
      </rPr>
      <t> </t>
    </r>
  </si>
  <si>
    <t>AAPL</t>
  </si>
  <si>
    <t>BinaryC</t>
  </si>
  <si>
    <r>
      <t>AMZN,</t>
    </r>
    <r>
      <rPr>
        <sz val="11"/>
        <color rgb="FF569CD6"/>
        <rFont val="Consolas"/>
        <charset val="1"/>
      </rPr>
      <t>4519</t>
    </r>
  </si>
  <si>
    <r>
      <t>AMZN,</t>
    </r>
    <r>
      <rPr>
        <sz val="11"/>
        <color rgb="FF569CD6"/>
        <rFont val="Consolas"/>
        <charset val="1"/>
      </rPr>
      <t>599</t>
    </r>
  </si>
  <si>
    <r>
      <t>AMZN,</t>
    </r>
    <r>
      <rPr>
        <sz val="11"/>
        <color rgb="FF569CD6"/>
        <rFont val="Consolas"/>
        <charset val="1"/>
      </rPr>
      <t>240</t>
    </r>
  </si>
  <si>
    <r>
      <t>AMZN,</t>
    </r>
    <r>
      <rPr>
        <sz val="11"/>
        <color rgb="FF569CD6"/>
        <rFont val="Consolas"/>
        <charset val="1"/>
      </rPr>
      <t>1700</t>
    </r>
  </si>
  <si>
    <r>
      <t>Amazon</t>
    </r>
    <r>
      <rPr>
        <sz val="11"/>
        <color rgb="FFFF0000"/>
        <rFont val="Calibri"/>
        <charset val="1"/>
      </rPr>
      <t> </t>
    </r>
  </si>
  <si>
    <r>
      <t>Apple </t>
    </r>
    <r>
      <rPr>
        <sz val="11"/>
        <color rgb="FFFF0000"/>
        <rFont val="Calibri"/>
        <charset val="1"/>
      </rPr>
      <t> </t>
    </r>
  </si>
  <si>
    <r>
      <t>8168</t>
    </r>
    <r>
      <rPr>
        <sz val="11"/>
        <color rgb="FFFF0000"/>
        <rFont val="Calibri"/>
        <charset val="1"/>
      </rPr>
      <t> </t>
    </r>
  </si>
  <si>
    <t>Raw</t>
  </si>
  <si>
    <r>
      <t>MSFT,</t>
    </r>
    <r>
      <rPr>
        <sz val="11"/>
        <color rgb="FF569CD6"/>
        <rFont val="Consolas"/>
        <charset val="1"/>
      </rPr>
      <t>3341</t>
    </r>
  </si>
  <si>
    <r>
      <t>MSFT,</t>
    </r>
    <r>
      <rPr>
        <sz val="11"/>
        <color rgb="FF569CD6"/>
        <rFont val="Consolas"/>
        <charset val="1"/>
      </rPr>
      <t>433</t>
    </r>
  </si>
  <si>
    <r>
      <t>MSFT,</t>
    </r>
    <r>
      <rPr>
        <sz val="11"/>
        <color rgb="FF569CD6"/>
        <rFont val="Consolas"/>
        <charset val="1"/>
      </rPr>
      <t>36</t>
    </r>
  </si>
  <si>
    <r>
      <t>MSFT,</t>
    </r>
    <r>
      <rPr>
        <sz val="11"/>
        <color rgb="FF569CD6"/>
        <rFont val="Consolas"/>
        <charset val="1"/>
      </rPr>
      <t>532</t>
    </r>
  </si>
  <si>
    <r>
      <t>Meta/ Facebook</t>
    </r>
    <r>
      <rPr>
        <sz val="11"/>
        <color rgb="FFFF0000"/>
        <rFont val="Calibri"/>
        <charset val="1"/>
      </rPr>
      <t> </t>
    </r>
  </si>
  <si>
    <r>
      <t>Amazon </t>
    </r>
    <r>
      <rPr>
        <sz val="11"/>
        <color rgb="FFFF0000"/>
        <rFont val="Calibri"/>
        <charset val="1"/>
      </rPr>
      <t> </t>
    </r>
  </si>
  <si>
    <r>
      <t>7058</t>
    </r>
    <r>
      <rPr>
        <sz val="11"/>
        <color rgb="FFFF0000"/>
        <rFont val="Calibri"/>
        <charset val="1"/>
      </rPr>
      <t> </t>
    </r>
  </si>
  <si>
    <t>AMZN</t>
  </si>
  <si>
    <t>Metrics average for publisher-based data</t>
  </si>
  <si>
    <r>
      <t>META,</t>
    </r>
    <r>
      <rPr>
        <sz val="11"/>
        <color rgb="FF569CD6"/>
        <rFont val="Consolas"/>
        <charset val="1"/>
      </rPr>
      <t>3525</t>
    </r>
  </si>
  <si>
    <r>
      <t>META,</t>
    </r>
    <r>
      <rPr>
        <sz val="11"/>
        <color rgb="FF569CD6"/>
        <rFont val="Consolas"/>
        <charset val="1"/>
      </rPr>
      <t>875</t>
    </r>
  </si>
  <si>
    <r>
      <t>META,</t>
    </r>
    <r>
      <rPr>
        <sz val="11"/>
        <color rgb="FF569CD6"/>
        <rFont val="Consolas"/>
        <charset val="1"/>
      </rPr>
      <t>175</t>
    </r>
  </si>
  <si>
    <r>
      <t>META,</t>
    </r>
    <r>
      <rPr>
        <sz val="11"/>
        <color rgb="FF569CD6"/>
        <rFont val="Consolas"/>
        <charset val="1"/>
      </rPr>
      <t>1281</t>
    </r>
  </si>
  <si>
    <r>
      <t>Microsoft</t>
    </r>
    <r>
      <rPr>
        <sz val="11"/>
        <color rgb="FFFF0000"/>
        <rFont val="Calibri"/>
        <charset val="1"/>
      </rPr>
      <t> </t>
    </r>
  </si>
  <si>
    <r>
      <t>Meta/ Facebook </t>
    </r>
    <r>
      <rPr>
        <sz val="11"/>
        <color rgb="FFFF0000"/>
        <rFont val="Calibri"/>
        <charset val="1"/>
      </rPr>
      <t> </t>
    </r>
  </si>
  <si>
    <r>
      <t>5856</t>
    </r>
    <r>
      <rPr>
        <sz val="11"/>
        <color rgb="FFFF0000"/>
        <rFont val="Calibri"/>
        <charset val="1"/>
      </rPr>
      <t> </t>
    </r>
  </si>
  <si>
    <r>
      <t>Nvidia,</t>
    </r>
    <r>
      <rPr>
        <sz val="11"/>
        <color rgb="FF569CD6"/>
        <rFont val="Consolas"/>
        <charset val="1"/>
      </rPr>
      <t>2998</t>
    </r>
  </si>
  <si>
    <r>
      <t>Nvidia,</t>
    </r>
    <r>
      <rPr>
        <sz val="11"/>
        <color rgb="FF569CD6"/>
        <rFont val="Consolas"/>
        <charset val="1"/>
      </rPr>
      <t>201</t>
    </r>
  </si>
  <si>
    <r>
      <t>Nvidia,</t>
    </r>
    <r>
      <rPr>
        <sz val="11"/>
        <color rgb="FF569CD6"/>
        <rFont val="Consolas"/>
        <charset val="1"/>
      </rPr>
      <t>19</t>
    </r>
  </si>
  <si>
    <r>
      <t>Nvidia,</t>
    </r>
    <r>
      <rPr>
        <sz val="11"/>
        <color rgb="FF569CD6"/>
        <rFont val="Consolas"/>
        <charset val="1"/>
      </rPr>
      <t>4</t>
    </r>
  </si>
  <si>
    <r>
      <t>Nvidia</t>
    </r>
    <r>
      <rPr>
        <sz val="11"/>
        <color rgb="FF000000"/>
        <rFont val="Calibri"/>
        <charset val="1"/>
      </rPr>
      <t> </t>
    </r>
  </si>
  <si>
    <r>
      <t>Microsoft </t>
    </r>
    <r>
      <rPr>
        <sz val="11"/>
        <color rgb="FFFF0000"/>
        <rFont val="Calibri"/>
        <charset val="1"/>
      </rPr>
      <t> </t>
    </r>
  </si>
  <si>
    <r>
      <t>4342</t>
    </r>
    <r>
      <rPr>
        <sz val="11"/>
        <color rgb="FFFF0000"/>
        <rFont val="Calibri"/>
        <charset val="1"/>
      </rPr>
      <t> </t>
    </r>
  </si>
  <si>
    <t>META</t>
  </si>
  <si>
    <r>
      <t>Google,</t>
    </r>
    <r>
      <rPr>
        <sz val="11"/>
        <color rgb="FF569CD6"/>
        <rFont val="Consolas"/>
        <charset val="1"/>
      </rPr>
      <t>1585</t>
    </r>
  </si>
  <si>
    <r>
      <t>Google,</t>
    </r>
    <r>
      <rPr>
        <sz val="11"/>
        <color rgb="FF569CD6"/>
        <rFont val="Consolas"/>
        <charset val="1"/>
      </rPr>
      <t>325</t>
    </r>
  </si>
  <si>
    <r>
      <t>Google,</t>
    </r>
    <r>
      <rPr>
        <sz val="11"/>
        <color rgb="FF569CD6"/>
        <rFont val="Consolas"/>
        <charset val="1"/>
      </rPr>
      <t>59</t>
    </r>
  </si>
  <si>
    <r>
      <t>Google,</t>
    </r>
    <r>
      <rPr>
        <sz val="11"/>
        <color rgb="FF569CD6"/>
        <rFont val="Consolas"/>
        <charset val="1"/>
      </rPr>
      <t>393</t>
    </r>
  </si>
  <si>
    <r>
      <t>Google</t>
    </r>
    <r>
      <rPr>
        <sz val="11"/>
        <color rgb="FF000000"/>
        <rFont val="Calibri"/>
        <charset val="1"/>
      </rPr>
      <t> </t>
    </r>
  </si>
  <si>
    <r>
      <t>Nvidia </t>
    </r>
    <r>
      <rPr>
        <sz val="11"/>
        <color rgb="FF000000"/>
        <rFont val="Calibri"/>
        <charset val="1"/>
      </rPr>
      <t> </t>
    </r>
  </si>
  <si>
    <r>
      <t>3222</t>
    </r>
    <r>
      <rPr>
        <sz val="11"/>
        <color rgb="FF000000"/>
        <rFont val="Calibri"/>
        <charset val="1"/>
      </rPr>
      <t> </t>
    </r>
  </si>
  <si>
    <r>
      <t>Eil Lilly,</t>
    </r>
    <r>
      <rPr>
        <sz val="11"/>
        <color rgb="FF569CD6"/>
        <rFont val="Consolas"/>
        <charset val="1"/>
      </rPr>
      <t>15377</t>
    </r>
  </si>
  <si>
    <r>
      <t>Eil Lilly,</t>
    </r>
    <r>
      <rPr>
        <sz val="11"/>
        <color rgb="FF569CD6"/>
        <rFont val="Consolas"/>
        <charset val="1"/>
      </rPr>
      <t>699</t>
    </r>
  </si>
  <si>
    <r>
      <t>Eil Lilly,</t>
    </r>
    <r>
      <rPr>
        <sz val="11"/>
        <color rgb="FF569CD6"/>
        <rFont val="Consolas"/>
        <charset val="1"/>
      </rPr>
      <t>415</t>
    </r>
  </si>
  <si>
    <r>
      <t>Eil Lilly,</t>
    </r>
    <r>
      <rPr>
        <sz val="11"/>
        <color rgb="FF569CD6"/>
        <rFont val="Consolas"/>
        <charset val="1"/>
      </rPr>
      <t>122</t>
    </r>
  </si>
  <si>
    <r>
      <t>Jp Morgan</t>
    </r>
    <r>
      <rPr>
        <sz val="11"/>
        <color rgb="FF000000"/>
        <rFont val="Calibri"/>
        <charset val="1"/>
      </rPr>
      <t> </t>
    </r>
  </si>
  <si>
    <r>
      <t>Jp Morgan </t>
    </r>
    <r>
      <rPr>
        <sz val="11"/>
        <color rgb="FF000000"/>
        <rFont val="Calibri"/>
        <charset val="1"/>
      </rPr>
      <t> </t>
    </r>
  </si>
  <si>
    <r>
      <t>843</t>
    </r>
    <r>
      <rPr>
        <sz val="11"/>
        <color rgb="FF000000"/>
        <rFont val="Calibri"/>
        <charset val="1"/>
      </rPr>
      <t> </t>
    </r>
  </si>
  <si>
    <t>MSFT</t>
  </si>
  <si>
    <r>
      <t>Broadcom,</t>
    </r>
    <r>
      <rPr>
        <sz val="11"/>
        <color rgb="FF569CD6"/>
        <rFont val="Consolas"/>
        <charset val="1"/>
      </rPr>
      <t>155</t>
    </r>
  </si>
  <si>
    <r>
      <t>Broadcom,</t>
    </r>
    <r>
      <rPr>
        <sz val="11"/>
        <color rgb="FF569CD6"/>
        <rFont val="Consolas"/>
        <charset val="1"/>
      </rPr>
      <t>171</t>
    </r>
  </si>
  <si>
    <r>
      <t>Broadcom,</t>
    </r>
    <r>
      <rPr>
        <sz val="11"/>
        <color rgb="FF569CD6"/>
        <rFont val="Consolas"/>
        <charset val="1"/>
      </rPr>
      <t>4</t>
    </r>
  </si>
  <si>
    <r>
      <t>Broadcom,</t>
    </r>
    <r>
      <rPr>
        <sz val="11"/>
        <color rgb="FF569CD6"/>
        <rFont val="Consolas"/>
        <charset val="1"/>
      </rPr>
      <t>10</t>
    </r>
  </si>
  <si>
    <r>
      <t>Broadcom</t>
    </r>
    <r>
      <rPr>
        <sz val="11"/>
        <color rgb="FF000000"/>
        <rFont val="Calibri"/>
        <charset val="1"/>
      </rPr>
      <t> </t>
    </r>
  </si>
  <si>
    <r>
      <t>Broadcom </t>
    </r>
    <r>
      <rPr>
        <sz val="11"/>
        <color rgb="FF000000"/>
        <rFont val="Calibri"/>
        <charset val="1"/>
      </rPr>
      <t> </t>
    </r>
  </si>
  <si>
    <r>
      <t>340</t>
    </r>
    <r>
      <rPr>
        <sz val="11"/>
        <color rgb="FF000000"/>
        <rFont val="Calibri"/>
        <charset val="1"/>
      </rPr>
      <t> </t>
    </r>
  </si>
  <si>
    <r>
      <t>Jp Morgan,</t>
    </r>
    <r>
      <rPr>
        <sz val="11"/>
        <color rgb="FF569CD6"/>
        <rFont val="Consolas"/>
        <charset val="1"/>
      </rPr>
      <t>552</t>
    </r>
  </si>
  <si>
    <r>
      <t>Jp Morgan,</t>
    </r>
    <r>
      <rPr>
        <sz val="11"/>
        <color rgb="FF569CD6"/>
        <rFont val="Consolas"/>
        <charset val="1"/>
      </rPr>
      <t>239</t>
    </r>
  </si>
  <si>
    <r>
      <t>Jp Morgan,</t>
    </r>
    <r>
      <rPr>
        <sz val="11"/>
        <color rgb="FF569CD6"/>
        <rFont val="Consolas"/>
        <charset val="1"/>
      </rPr>
      <t>24</t>
    </r>
  </si>
  <si>
    <r>
      <t>Jp Morgan,</t>
    </r>
    <r>
      <rPr>
        <sz val="11"/>
        <color rgb="FF569CD6"/>
        <rFont val="Consolas"/>
        <charset val="1"/>
      </rPr>
      <t>28</t>
    </r>
  </si>
  <si>
    <t>TSLA</t>
  </si>
  <si>
    <t>Guardian CNBC</t>
  </si>
  <si>
    <t>Reuter</t>
  </si>
  <si>
    <t>Interval 2</t>
  </si>
  <si>
    <t>Interval 7</t>
  </si>
  <si>
    <t>Interval 90</t>
  </si>
  <si>
    <t>Interval 365</t>
  </si>
  <si>
    <t>Interval 15</t>
  </si>
  <si>
    <t>LabelsC</t>
  </si>
  <si>
    <t>RawC</t>
  </si>
  <si>
    <t>Dataset</t>
  </si>
  <si>
    <t>Reddit</t>
  </si>
  <si>
    <t>Interval 30</t>
  </si>
  <si>
    <t>Interval 180</t>
  </si>
  <si>
    <t>Short-term</t>
  </si>
  <si>
    <t>Long-term</t>
  </si>
  <si>
    <t>Publisher-based data across all intervals</t>
  </si>
  <si>
    <t>User-based data</t>
  </si>
  <si>
    <t>WallStreetBet</t>
  </si>
  <si>
    <t>Guardian + CNBC</t>
  </si>
  <si>
    <t>LabelsC vs RawC</t>
  </si>
  <si>
    <t>Long-term vs Short- term for Max( LabelsC and RawC)</t>
  </si>
  <si>
    <t>Best metrics in both LabelsC and RawC</t>
  </si>
  <si>
    <t>Measure</t>
  </si>
  <si>
    <t xml:space="preserve">Long-term </t>
  </si>
  <si>
    <t>User-based</t>
  </si>
  <si>
    <t>Publisher-based</t>
  </si>
  <si>
    <t xml:space="preserve">Interval 30 average accuracy using LabelsC </t>
  </si>
  <si>
    <t>WallStreetBets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</si>
</sst>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scheme val="minor"/>
    </font>
    <font>
      <sz val="11"/>
      <color rgb="FF569CD6"/>
      <name val="Consolas"/>
      <charset val="1"/>
    </font>
    <font>
      <sz val="11"/>
      <color rgb="FFD4D4D4"/>
      <name val="Consolas"/>
      <charset val="1"/>
    </font>
    <font>
      <sz val="11"/>
      <color rgb="FFFF0000"/>
      <name val="Calibri"/>
      <charset val="1"/>
    </font>
    <font>
      <sz val="11"/>
      <color rgb="FF000000"/>
      <name val="Calibri"/>
      <charset val="1"/>
    </font>
    <font>
      <strike/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8" fillId="0" borderId="0" xfId="0" applyFont="1"/>
    <xf numFmtId="0" fontId="4" fillId="0" borderId="2" xfId="0" applyFont="1" applyBorder="1"/>
    <xf numFmtId="3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12" fillId="0" borderId="0" xfId="0" applyFont="1"/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5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9" fillId="0" borderId="1" xfId="0" applyFont="1" applyBorder="1"/>
    <xf numFmtId="0" fontId="8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11" fillId="0" borderId="8" xfId="0" applyFont="1" applyBorder="1" applyAlignment="1">
      <alignment horizontal="center"/>
    </xf>
    <xf numFmtId="0" fontId="9" fillId="0" borderId="0" xfId="0" applyFont="1"/>
    <xf numFmtId="0" fontId="9" fillId="0" borderId="12" xfId="0" applyFont="1" applyBorder="1"/>
    <xf numFmtId="0" fontId="0" fillId="0" borderId="12" xfId="0" applyBorder="1"/>
    <xf numFmtId="3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9" fillId="0" borderId="19" xfId="0" applyFont="1" applyBorder="1"/>
    <xf numFmtId="3" fontId="0" fillId="0" borderId="20" xfId="0" applyNumberFormat="1" applyBorder="1"/>
    <xf numFmtId="0" fontId="7" fillId="0" borderId="0" xfId="0" applyFont="1"/>
    <xf numFmtId="0" fontId="14" fillId="0" borderId="1" xfId="0" applyFont="1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9" fillId="0" borderId="25" xfId="0" applyFont="1" applyBorder="1"/>
    <xf numFmtId="0" fontId="10" fillId="0" borderId="24" xfId="0" applyFont="1" applyBorder="1" applyAlignment="1">
      <alignment horizontal="center"/>
    </xf>
    <xf numFmtId="0" fontId="0" fillId="0" borderId="25" xfId="0" applyBorder="1"/>
    <xf numFmtId="3" fontId="0" fillId="0" borderId="25" xfId="0" applyNumberFormat="1" applyBorder="1"/>
    <xf numFmtId="0" fontId="10" fillId="0" borderId="24" xfId="0" applyFont="1" applyBorder="1"/>
    <xf numFmtId="0" fontId="10" fillId="0" borderId="27" xfId="0" applyFont="1" applyBorder="1" applyAlignment="1">
      <alignment horizontal="center"/>
    </xf>
    <xf numFmtId="0" fontId="14" fillId="0" borderId="28" xfId="0" applyFont="1" applyBorder="1"/>
    <xf numFmtId="0" fontId="0" fillId="0" borderId="29" xfId="0" applyBorder="1"/>
    <xf numFmtId="3" fontId="0" fillId="0" borderId="28" xfId="0" applyNumberFormat="1" applyBorder="1"/>
    <xf numFmtId="0" fontId="10" fillId="0" borderId="29" xfId="0" applyFont="1" applyBorder="1" applyAlignment="1">
      <alignment horizontal="center"/>
    </xf>
    <xf numFmtId="3" fontId="0" fillId="0" borderId="30" xfId="0" applyNumberFormat="1" applyBorder="1"/>
    <xf numFmtId="0" fontId="11" fillId="0" borderId="26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164" fontId="0" fillId="0" borderId="1" xfId="0" applyNumberFormat="1" applyBorder="1"/>
    <xf numFmtId="0" fontId="1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14" fillId="0" borderId="14" xfId="0" applyFont="1" applyBorder="1"/>
    <xf numFmtId="0" fontId="0" fillId="0" borderId="7" xfId="0" applyBorder="1"/>
    <xf numFmtId="0" fontId="0" fillId="4" borderId="0" xfId="0" applyFill="1"/>
    <xf numFmtId="0" fontId="10" fillId="4" borderId="5" xfId="0" applyFont="1" applyFill="1" applyBorder="1" applyAlignment="1">
      <alignment horizontal="center"/>
    </xf>
    <xf numFmtId="0" fontId="14" fillId="4" borderId="1" xfId="0" applyFont="1" applyFill="1" applyBorder="1"/>
    <xf numFmtId="0" fontId="8" fillId="4" borderId="1" xfId="0" applyFont="1" applyFill="1" applyBorder="1"/>
    <xf numFmtId="0" fontId="0" fillId="4" borderId="1" xfId="0" applyFill="1" applyBorder="1"/>
    <xf numFmtId="0" fontId="10" fillId="4" borderId="0" xfId="0" applyFont="1" applyFill="1" applyAlignment="1">
      <alignment horizontal="center"/>
    </xf>
    <xf numFmtId="0" fontId="0" fillId="4" borderId="12" xfId="0" applyFill="1" applyBorder="1"/>
    <xf numFmtId="0" fontId="10" fillId="4" borderId="7" xfId="0" applyFont="1" applyFill="1" applyBorder="1" applyAlignment="1">
      <alignment horizontal="center"/>
    </xf>
    <xf numFmtId="0" fontId="14" fillId="4" borderId="14" xfId="0" applyFont="1" applyFill="1" applyBorder="1"/>
    <xf numFmtId="0" fontId="0" fillId="4" borderId="7" xfId="0" applyFill="1" applyBorder="1"/>
    <xf numFmtId="0" fontId="0" fillId="4" borderId="15" xfId="0" applyFill="1" applyBorder="1"/>
    <xf numFmtId="0" fontId="0" fillId="4" borderId="25" xfId="0" applyFill="1" applyBorder="1"/>
    <xf numFmtId="0" fontId="10" fillId="4" borderId="24" xfId="0" applyFont="1" applyFill="1" applyBorder="1" applyAlignment="1">
      <alignment horizontal="center"/>
    </xf>
    <xf numFmtId="3" fontId="0" fillId="4" borderId="1" xfId="0" applyNumberFormat="1" applyFill="1" applyBorder="1"/>
    <xf numFmtId="3" fontId="0" fillId="4" borderId="25" xfId="0" applyNumberFormat="1" applyFill="1" applyBorder="1"/>
    <xf numFmtId="3" fontId="0" fillId="0" borderId="14" xfId="0" applyNumberFormat="1" applyBorder="1"/>
    <xf numFmtId="0" fontId="0" fillId="0" borderId="34" xfId="0" applyBorder="1"/>
    <xf numFmtId="0" fontId="0" fillId="0" borderId="35" xfId="0" applyBorder="1"/>
    <xf numFmtId="0" fontId="11" fillId="0" borderId="35" xfId="0" applyFont="1" applyBorder="1" applyAlignment="1">
      <alignment horizontal="center"/>
    </xf>
    <xf numFmtId="0" fontId="11" fillId="0" borderId="36" xfId="0" applyFont="1" applyBorder="1" applyAlignment="1">
      <alignment horizontal="center"/>
    </xf>
    <xf numFmtId="3" fontId="13" fillId="0" borderId="14" xfId="0" applyNumberFormat="1" applyFont="1" applyBorder="1"/>
    <xf numFmtId="0" fontId="13" fillId="0" borderId="1" xfId="0" applyFont="1" applyBorder="1"/>
    <xf numFmtId="3" fontId="13" fillId="0" borderId="12" xfId="0" applyNumberFormat="1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0" fillId="0" borderId="40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3" fillId="0" borderId="3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2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6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1" fillId="0" borderId="32" xfId="0" applyFont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theme="0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  <fill>
        <patternFill patternType="solid">
          <bgColor rgb="FFF5A06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5A067"/>
      <color rgb="FFFF9F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Sampling interval of 2 days on Twitter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Sheet1!$S$2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(Sheet1!$Q$3:$Q$12,Sheet1!$R$3:$R$12)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Sheet1!$S$3:$S$12</c:f>
              <c:numCache>
                <c:formatCode>General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0</c:v>
                </c:pt>
                <c:pt idx="9">
                  <c:v>33.299999999999997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46-46C3-ACB0-6F78B388A61C}"/>
            </c:ext>
          </c:extLst>
        </c:ser>
        <c:ser>
          <c:idx val="2"/>
          <c:order val="1"/>
          <c:tx>
            <c:strRef>
              <c:f>Sheet1!$T$2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(Sheet1!$Q$3:$Q$12,Sheet1!$R$3:$R$12)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Sheet1!$T$3:$T$12</c:f>
              <c:numCache>
                <c:formatCode>General</c:formatCode>
                <c:ptCount val="10"/>
                <c:pt idx="0">
                  <c:v>60</c:v>
                </c:pt>
                <c:pt idx="1">
                  <c:v>50</c:v>
                </c:pt>
                <c:pt idx="2">
                  <c:v>80</c:v>
                </c:pt>
                <c:pt idx="3">
                  <c:v>75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46-46C3-ACB0-6F78B388A61C}"/>
            </c:ext>
          </c:extLst>
        </c:ser>
        <c:ser>
          <c:idx val="3"/>
          <c:order val="2"/>
          <c:tx>
            <c:strRef>
              <c:f>Sheet1!$U$2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(Sheet1!$Q$3:$Q$12,Sheet1!$R$3:$R$12)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Sheet1!$U$3:$U$12</c:f>
              <c:numCache>
                <c:formatCode>General</c:formatCode>
                <c:ptCount val="10"/>
                <c:pt idx="0">
                  <c:v>100</c:v>
                </c:pt>
                <c:pt idx="1">
                  <c:v>66.7</c:v>
                </c:pt>
                <c:pt idx="2">
                  <c:v>100</c:v>
                </c:pt>
                <c:pt idx="3">
                  <c:v>75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46-46C3-ACB0-6F78B388A61C}"/>
            </c:ext>
          </c:extLst>
        </c:ser>
        <c:ser>
          <c:idx val="4"/>
          <c:order val="3"/>
          <c:tx>
            <c:strRef>
              <c:f>Sheet1!$V$2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(Sheet1!$Q$3:$Q$12,Sheet1!$R$3:$R$12)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Sheet1!$V$3:$V$12</c:f>
              <c:numCache>
                <c:formatCode>General</c:formatCode>
                <c:ptCount val="10"/>
                <c:pt idx="0">
                  <c:v>75</c:v>
                </c:pt>
                <c:pt idx="1">
                  <c:v>57.1</c:v>
                </c:pt>
                <c:pt idx="2">
                  <c:v>88.9</c:v>
                </c:pt>
                <c:pt idx="3">
                  <c:v>75</c:v>
                </c:pt>
                <c:pt idx="4">
                  <c:v>57.1</c:v>
                </c:pt>
                <c:pt idx="5">
                  <c:v>66.7</c:v>
                </c:pt>
                <c:pt idx="6">
                  <c:v>75</c:v>
                </c:pt>
                <c:pt idx="7">
                  <c:v>75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46-46C3-ACB0-6F78B388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55335"/>
        <c:axId val="1280332807"/>
      </c:barChart>
      <c:catAx>
        <c:axId val="1280355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32807"/>
        <c:crosses val="autoZero"/>
        <c:auto val="1"/>
        <c:lblAlgn val="ctr"/>
        <c:lblOffset val="100"/>
        <c:noMultiLvlLbl val="0"/>
      </c:catAx>
      <c:valAx>
        <c:axId val="1280332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5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Sampling interval of 2 days on wsb dataset</a:t>
            </a:r>
          </a:p>
        </c:rich>
      </c:tx>
      <c:layout>
        <c:manualLayout>
          <c:xMode val="edge"/>
          <c:yMode val="edge"/>
          <c:x val="0.20133227127703565"/>
          <c:y val="6.89655172413793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</c:f>
              <c:strCache>
                <c:ptCount val="1"/>
                <c:pt idx="0">
                  <c:v>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(Sheet1!$X$3:$X$12,Sheet1!$Y$3:$Y$12)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Sheet1!$Y$3:$Y$12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7-4954-9B33-8767E03BB5B6}"/>
            </c:ext>
          </c:extLst>
        </c:ser>
        <c:ser>
          <c:idx val="1"/>
          <c:order val="1"/>
          <c:tx>
            <c:strRef>
              <c:f>Sheet1!$Z$2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(Sheet1!$X$3:$X$12,Sheet1!$Y$3:$Y$12)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Sheet1!$Z$3:$Z$12</c:f>
              <c:numCache>
                <c:formatCode>General</c:formatCode>
                <c:ptCount val="10"/>
                <c:pt idx="0">
                  <c:v>55.1</c:v>
                </c:pt>
                <c:pt idx="1">
                  <c:v>56.8</c:v>
                </c:pt>
                <c:pt idx="2">
                  <c:v>49.6</c:v>
                </c:pt>
                <c:pt idx="3">
                  <c:v>48.7</c:v>
                </c:pt>
                <c:pt idx="4">
                  <c:v>50.5</c:v>
                </c:pt>
                <c:pt idx="5">
                  <c:v>51.5</c:v>
                </c:pt>
                <c:pt idx="6">
                  <c:v>47.5</c:v>
                </c:pt>
                <c:pt idx="7">
                  <c:v>47</c:v>
                </c:pt>
                <c:pt idx="8">
                  <c:v>50.3</c:v>
                </c:pt>
                <c:pt idx="9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B7-4954-9B33-8767E03BB5B6}"/>
            </c:ext>
          </c:extLst>
        </c:ser>
        <c:ser>
          <c:idx val="2"/>
          <c:order val="2"/>
          <c:tx>
            <c:strRef>
              <c:f>Sheet1!$AA$2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(Sheet1!$X$3:$X$12,Sheet1!$Y$3:$Y$12)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Sheet1!$AA$3:$AA$12</c:f>
              <c:numCache>
                <c:formatCode>General</c:formatCode>
                <c:ptCount val="10"/>
                <c:pt idx="0">
                  <c:v>61.9</c:v>
                </c:pt>
                <c:pt idx="1">
                  <c:v>64.8</c:v>
                </c:pt>
                <c:pt idx="2">
                  <c:v>54.1</c:v>
                </c:pt>
                <c:pt idx="3">
                  <c:v>53.1</c:v>
                </c:pt>
                <c:pt idx="4">
                  <c:v>54.3</c:v>
                </c:pt>
                <c:pt idx="5">
                  <c:v>56.2</c:v>
                </c:pt>
                <c:pt idx="6">
                  <c:v>56.6</c:v>
                </c:pt>
                <c:pt idx="7">
                  <c:v>56.2</c:v>
                </c:pt>
                <c:pt idx="8">
                  <c:v>57.3</c:v>
                </c:pt>
                <c:pt idx="9">
                  <c:v>60.4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B7-4954-9B33-8767E03BB5B6}"/>
            </c:ext>
          </c:extLst>
        </c:ser>
        <c:ser>
          <c:idx val="3"/>
          <c:order val="3"/>
          <c:tx>
            <c:strRef>
              <c:f>Sheet1!$AB$2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(Sheet1!$X$3:$X$12,Sheet1!$Y$3:$Y$12)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Sheet1!$AB$3:$AB$12</c:f>
              <c:numCache>
                <c:formatCode>General</c:formatCode>
                <c:ptCount val="10"/>
                <c:pt idx="0">
                  <c:v>43.5</c:v>
                </c:pt>
                <c:pt idx="1">
                  <c:v>43.5</c:v>
                </c:pt>
                <c:pt idx="2">
                  <c:v>43.5</c:v>
                </c:pt>
                <c:pt idx="3">
                  <c:v>41.8</c:v>
                </c:pt>
                <c:pt idx="4">
                  <c:v>28.6</c:v>
                </c:pt>
                <c:pt idx="5">
                  <c:v>29.2</c:v>
                </c:pt>
                <c:pt idx="6">
                  <c:v>50</c:v>
                </c:pt>
                <c:pt idx="7">
                  <c:v>49.2</c:v>
                </c:pt>
                <c:pt idx="8">
                  <c:v>35.6</c:v>
                </c:pt>
                <c:pt idx="9">
                  <c:v>37.9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B7-4954-9B33-8767E03BB5B6}"/>
            </c:ext>
          </c:extLst>
        </c:ser>
        <c:ser>
          <c:idx val="4"/>
          <c:order val="4"/>
          <c:tx>
            <c:strRef>
              <c:f>Sheet1!$AC$2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(Sheet1!$X$3:$X$12,Sheet1!$Y$3:$Y$12)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Sheet1!$AC$3:$AC$12</c:f>
              <c:numCache>
                <c:formatCode>General</c:formatCode>
                <c:ptCount val="10"/>
                <c:pt idx="0">
                  <c:v>51.1</c:v>
                </c:pt>
                <c:pt idx="1">
                  <c:v>52</c:v>
                </c:pt>
                <c:pt idx="2">
                  <c:v>48.2</c:v>
                </c:pt>
                <c:pt idx="3">
                  <c:v>46.8</c:v>
                </c:pt>
                <c:pt idx="4">
                  <c:v>37.4</c:v>
                </c:pt>
                <c:pt idx="5">
                  <c:v>38.5</c:v>
                </c:pt>
                <c:pt idx="6">
                  <c:v>53.1</c:v>
                </c:pt>
                <c:pt idx="7">
                  <c:v>52.4</c:v>
                </c:pt>
                <c:pt idx="8">
                  <c:v>43.9</c:v>
                </c:pt>
                <c:pt idx="9">
                  <c:v>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B7-4954-9B33-8767E03B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2527240"/>
        <c:axId val="1280323591"/>
      </c:barChart>
      <c:catAx>
        <c:axId val="72252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23591"/>
        <c:crosses val="autoZero"/>
        <c:auto val="1"/>
        <c:lblAlgn val="ctr"/>
        <c:lblOffset val="100"/>
        <c:noMultiLvlLbl val="0"/>
      </c:catAx>
      <c:valAx>
        <c:axId val="1280323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455271216097985"/>
          <c:y val="0.89409667541557303"/>
          <c:w val="0.45112651963280709"/>
          <c:h val="6.465562494343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Sampling interval of 2 days on Reuter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Sheet1!$Y$14</c:f>
              <c:strCache>
                <c:ptCount val="1"/>
                <c:pt idx="0">
                  <c:v>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(Sheet1!$X$15:$X$24,Sheet1!$Y$15:$Y$24)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Sheet1!$Y$15:$Y$24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0-4DFD-A192-CC8A1EE8F0B3}"/>
            </c:ext>
          </c:extLst>
        </c:ser>
        <c:ser>
          <c:idx val="1"/>
          <c:order val="1"/>
          <c:tx>
            <c:strRef>
              <c:f>Sheet1!$Z$14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(Sheet1!$X$15:$X$24,Sheet1!$Y$15:$Y$24)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Sheet1!$Z$15:$Z$24</c:f>
              <c:numCache>
                <c:formatCode>General</c:formatCode>
                <c:ptCount val="10"/>
                <c:pt idx="0">
                  <c:v>54.4</c:v>
                </c:pt>
                <c:pt idx="1">
                  <c:v>53.8</c:v>
                </c:pt>
                <c:pt idx="2">
                  <c:v>49.5</c:v>
                </c:pt>
                <c:pt idx="3">
                  <c:v>47.9</c:v>
                </c:pt>
                <c:pt idx="4">
                  <c:v>54.2</c:v>
                </c:pt>
                <c:pt idx="5">
                  <c:v>53.8</c:v>
                </c:pt>
                <c:pt idx="6">
                  <c:v>51.4</c:v>
                </c:pt>
                <c:pt idx="7">
                  <c:v>48.6</c:v>
                </c:pt>
                <c:pt idx="8">
                  <c:v>55.3</c:v>
                </c:pt>
                <c:pt idx="9">
                  <c:v>55.7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0-4DFD-A192-CC8A1EE8F0B3}"/>
            </c:ext>
          </c:extLst>
        </c:ser>
        <c:ser>
          <c:idx val="2"/>
          <c:order val="2"/>
          <c:tx>
            <c:strRef>
              <c:f>Sheet1!$AA$14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(Sheet1!$X$15:$X$24,Sheet1!$Y$15:$Y$24)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Sheet1!$AA$15:$AA$24</c:f>
              <c:numCache>
                <c:formatCode>General</c:formatCode>
                <c:ptCount val="10"/>
                <c:pt idx="0">
                  <c:v>67.900000000000006</c:v>
                </c:pt>
                <c:pt idx="1">
                  <c:v>67.599999999999994</c:v>
                </c:pt>
                <c:pt idx="2">
                  <c:v>55.2</c:v>
                </c:pt>
                <c:pt idx="3">
                  <c:v>53.5</c:v>
                </c:pt>
                <c:pt idx="4">
                  <c:v>63.6</c:v>
                </c:pt>
                <c:pt idx="5">
                  <c:v>62.5</c:v>
                </c:pt>
                <c:pt idx="6">
                  <c:v>55.4</c:v>
                </c:pt>
                <c:pt idx="7">
                  <c:v>53.1</c:v>
                </c:pt>
                <c:pt idx="8">
                  <c:v>56</c:v>
                </c:pt>
                <c:pt idx="9">
                  <c:v>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0-4DFD-A192-CC8A1EE8F0B3}"/>
            </c:ext>
          </c:extLst>
        </c:ser>
        <c:ser>
          <c:idx val="3"/>
          <c:order val="3"/>
          <c:tx>
            <c:strRef>
              <c:f>Sheet1!$AB$14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(Sheet1!$X$15:$X$24,Sheet1!$Y$15:$Y$24)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Sheet1!$AB$15:$AB$24</c:f>
              <c:numCache>
                <c:formatCode>General</c:formatCode>
                <c:ptCount val="10"/>
                <c:pt idx="0">
                  <c:v>40.700000000000003</c:v>
                </c:pt>
                <c:pt idx="1">
                  <c:v>39</c:v>
                </c:pt>
                <c:pt idx="2">
                  <c:v>43.3</c:v>
                </c:pt>
                <c:pt idx="3">
                  <c:v>40.4</c:v>
                </c:pt>
                <c:pt idx="4">
                  <c:v>26.7</c:v>
                </c:pt>
                <c:pt idx="5">
                  <c:v>26.7</c:v>
                </c:pt>
                <c:pt idx="6">
                  <c:v>59</c:v>
                </c:pt>
                <c:pt idx="7">
                  <c:v>55.1</c:v>
                </c:pt>
                <c:pt idx="8">
                  <c:v>45.2</c:v>
                </c:pt>
                <c:pt idx="9">
                  <c:v>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0-4DFD-A192-CC8A1EE8F0B3}"/>
            </c:ext>
          </c:extLst>
        </c:ser>
        <c:ser>
          <c:idx val="4"/>
          <c:order val="4"/>
          <c:tx>
            <c:strRef>
              <c:f>Sheet1!$AC$14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(Sheet1!$X$15:$X$24,Sheet1!$Y$15:$Y$24)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Sheet1!$AC$15:$AC$24</c:f>
              <c:numCache>
                <c:formatCode>General</c:formatCode>
                <c:ptCount val="10"/>
                <c:pt idx="0">
                  <c:v>50.9</c:v>
                </c:pt>
                <c:pt idx="1">
                  <c:v>49.5</c:v>
                </c:pt>
                <c:pt idx="2">
                  <c:v>48.5</c:v>
                </c:pt>
                <c:pt idx="3">
                  <c:v>46</c:v>
                </c:pt>
                <c:pt idx="4">
                  <c:v>37.6</c:v>
                </c:pt>
                <c:pt idx="5">
                  <c:v>37.4</c:v>
                </c:pt>
                <c:pt idx="6">
                  <c:v>57.1</c:v>
                </c:pt>
                <c:pt idx="7">
                  <c:v>54.1</c:v>
                </c:pt>
                <c:pt idx="8">
                  <c:v>50</c:v>
                </c:pt>
                <c:pt idx="9">
                  <c:v>49.8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0-4DFD-A192-CC8A1EE8F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05480"/>
        <c:axId val="35319816"/>
      </c:barChart>
      <c:catAx>
        <c:axId val="3530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9816"/>
        <c:crosses val="autoZero"/>
        <c:auto val="1"/>
        <c:lblAlgn val="ctr"/>
        <c:lblOffset val="100"/>
        <c:noMultiLvlLbl val="0"/>
      </c:catAx>
      <c:valAx>
        <c:axId val="353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Sampling interval of 2 days on cnbc and guardian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Sheet1!$R$14</c:f>
              <c:strCache>
                <c:ptCount val="1"/>
                <c:pt idx="0">
                  <c:v>Metric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(Sheet1!$Q$15:$Q$24,Sheet1!$R$15:$R$24)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Sheet1!$R$15:$R$24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6-4B73-A5BC-47734FE5E781}"/>
            </c:ext>
          </c:extLst>
        </c:ser>
        <c:ser>
          <c:idx val="1"/>
          <c:order val="1"/>
          <c:tx>
            <c:strRef>
              <c:f>Sheet1!$S$14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(Sheet1!$Q$15:$Q$24,Sheet1!$R$15:$R$24)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Sheet1!$S$15:$S$24</c:f>
              <c:numCache>
                <c:formatCode>General</c:formatCode>
                <c:ptCount val="10"/>
                <c:pt idx="0">
                  <c:v>59.6</c:v>
                </c:pt>
                <c:pt idx="1">
                  <c:v>57.7</c:v>
                </c:pt>
                <c:pt idx="2">
                  <c:v>45.1</c:v>
                </c:pt>
                <c:pt idx="3">
                  <c:v>47.6</c:v>
                </c:pt>
                <c:pt idx="4">
                  <c:v>51.5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46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6-4B73-A5BC-47734FE5E781}"/>
            </c:ext>
          </c:extLst>
        </c:ser>
        <c:ser>
          <c:idx val="2"/>
          <c:order val="2"/>
          <c:tx>
            <c:strRef>
              <c:f>Sheet1!$T$14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(Sheet1!$Q$15:$Q$24,Sheet1!$R$15:$R$24)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Sheet1!$T$15:$T$24</c:f>
              <c:numCache>
                <c:formatCode>General</c:formatCode>
                <c:ptCount val="10"/>
                <c:pt idx="0">
                  <c:v>72.2</c:v>
                </c:pt>
                <c:pt idx="1">
                  <c:v>70.599999999999994</c:v>
                </c:pt>
                <c:pt idx="2">
                  <c:v>43.3</c:v>
                </c:pt>
                <c:pt idx="3">
                  <c:v>46.4</c:v>
                </c:pt>
                <c:pt idx="4">
                  <c:v>38.5</c:v>
                </c:pt>
                <c:pt idx="5">
                  <c:v>35.700000000000003</c:v>
                </c:pt>
                <c:pt idx="6">
                  <c:v>66.7</c:v>
                </c:pt>
                <c:pt idx="7">
                  <c:v>66.7</c:v>
                </c:pt>
                <c:pt idx="8">
                  <c:v>66.7</c:v>
                </c:pt>
                <c:pt idx="9">
                  <c:v>66.7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6-4B73-A5BC-47734FE5E781}"/>
            </c:ext>
          </c:extLst>
        </c:ser>
        <c:ser>
          <c:idx val="3"/>
          <c:order val="3"/>
          <c:tx>
            <c:strRef>
              <c:f>Sheet1!$U$14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(Sheet1!$Q$15:$Q$24,Sheet1!$R$15:$R$24)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Sheet1!$U$15:$U$24</c:f>
              <c:numCache>
                <c:formatCode>General</c:formatCode>
                <c:ptCount val="10"/>
                <c:pt idx="0">
                  <c:v>44.8</c:v>
                </c:pt>
                <c:pt idx="1">
                  <c:v>41.4</c:v>
                </c:pt>
                <c:pt idx="2">
                  <c:v>31.7</c:v>
                </c:pt>
                <c:pt idx="3">
                  <c:v>31.7</c:v>
                </c:pt>
                <c:pt idx="4">
                  <c:v>16.7</c:v>
                </c:pt>
                <c:pt idx="5">
                  <c:v>16.7</c:v>
                </c:pt>
                <c:pt idx="6">
                  <c:v>40</c:v>
                </c:pt>
                <c:pt idx="7">
                  <c:v>40</c:v>
                </c:pt>
                <c:pt idx="8">
                  <c:v>36.4</c:v>
                </c:pt>
                <c:pt idx="9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D6-4B73-A5BC-47734FE5E781}"/>
            </c:ext>
          </c:extLst>
        </c:ser>
        <c:ser>
          <c:idx val="4"/>
          <c:order val="4"/>
          <c:tx>
            <c:strRef>
              <c:f>Sheet1!$V$14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(Sheet1!$Q$15:$Q$24,Sheet1!$R$15:$R$24)</c:f>
              <c:multiLvlStrCache>
                <c:ptCount val="10"/>
                <c:lvl>
                  <c:pt idx="0">
                    <c:v>BinaryC</c:v>
                  </c:pt>
                  <c:pt idx="1">
                    <c:v>Raw</c:v>
                  </c:pt>
                  <c:pt idx="2">
                    <c:v>BinaryC</c:v>
                  </c:pt>
                  <c:pt idx="3">
                    <c:v>Raw</c:v>
                  </c:pt>
                  <c:pt idx="4">
                    <c:v>BinaryC</c:v>
                  </c:pt>
                  <c:pt idx="5">
                    <c:v>Raw</c:v>
                  </c:pt>
                  <c:pt idx="6">
                    <c:v>BinaryC</c:v>
                  </c:pt>
                  <c:pt idx="7">
                    <c:v>Raw</c:v>
                  </c:pt>
                  <c:pt idx="8">
                    <c:v>BinaryC</c:v>
                  </c:pt>
                  <c:pt idx="9">
                    <c:v>Raw</c:v>
                  </c:pt>
                </c:lvl>
                <c:lvl>
                  <c:pt idx="0">
                    <c:v>AAPL</c:v>
                  </c:pt>
                  <c:pt idx="2">
                    <c:v>AMZN</c:v>
                  </c:pt>
                  <c:pt idx="4">
                    <c:v>META</c:v>
                  </c:pt>
                  <c:pt idx="6">
                    <c:v>MSFT</c:v>
                  </c:pt>
                  <c:pt idx="8">
                    <c:v>TSLA</c:v>
                  </c:pt>
                </c:lvl>
              </c:multiLvlStrCache>
            </c:multiLvlStrRef>
          </c:cat>
          <c:val>
            <c:numRef>
              <c:f>Sheet1!$V$15:$V$24</c:f>
              <c:numCache>
                <c:formatCode>General</c:formatCode>
                <c:ptCount val="10"/>
                <c:pt idx="0">
                  <c:v>55.3</c:v>
                </c:pt>
                <c:pt idx="1">
                  <c:v>52.2</c:v>
                </c:pt>
                <c:pt idx="2">
                  <c:v>36.6</c:v>
                </c:pt>
                <c:pt idx="3">
                  <c:v>37.700000000000003</c:v>
                </c:pt>
                <c:pt idx="4">
                  <c:v>23.3</c:v>
                </c:pt>
                <c:pt idx="5">
                  <c:v>22.7</c:v>
                </c:pt>
                <c:pt idx="6">
                  <c:v>50</c:v>
                </c:pt>
                <c:pt idx="7">
                  <c:v>50</c:v>
                </c:pt>
                <c:pt idx="8">
                  <c:v>47.1</c:v>
                </c:pt>
                <c:pt idx="9">
                  <c:v>47.1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D6-4B73-A5BC-47734FE5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366600"/>
        <c:axId val="541692424"/>
      </c:barChart>
      <c:catAx>
        <c:axId val="27236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92424"/>
        <c:crosses val="autoZero"/>
        <c:auto val="1"/>
        <c:lblAlgn val="ctr"/>
        <c:lblOffset val="100"/>
        <c:noMultiLvlLbl val="0"/>
      </c:catAx>
      <c:valAx>
        <c:axId val="54169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6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Avrage Publisher -based vs User -based prediction performance</a:t>
            </a:r>
          </a:p>
        </c:rich>
      </c:tx>
      <c:layout>
        <c:manualLayout>
          <c:xMode val="edge"/>
          <c:yMode val="edge"/>
          <c:x val="0.17051548556430443"/>
          <c:y val="1.65484633569739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Sheet2!$W$59</c:f>
              <c:strCache>
                <c:ptCount val="1"/>
                <c:pt idx="0">
                  <c:v>User-based</c:v>
                </c:pt>
              </c:strCache>
            </c:strRef>
          </c:tx>
          <c:spPr>
            <a:solidFill>
              <a:srgbClr val="C6E0B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C6591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Sheet2!$X$58:$AA$58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Sheet2!$X$59:$AA$59</c:f>
              <c:numCache>
                <c:formatCode>0.000</c:formatCode>
                <c:ptCount val="4"/>
                <c:pt idx="0">
                  <c:v>0.58442857142857141</c:v>
                </c:pt>
                <c:pt idx="1">
                  <c:v>0.60530000000000017</c:v>
                </c:pt>
                <c:pt idx="2">
                  <c:v>0.49768571428571418</c:v>
                </c:pt>
                <c:pt idx="3">
                  <c:v>0.50485714285714278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9-4A8D-95D5-264781F7F6B3}"/>
            </c:ext>
          </c:extLst>
        </c:ser>
        <c:ser>
          <c:idx val="1"/>
          <c:order val="1"/>
          <c:tx>
            <c:strRef>
              <c:f>Sheet2!$W$60</c:f>
              <c:strCache>
                <c:ptCount val="1"/>
                <c:pt idx="0">
                  <c:v>Publisher-based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E699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Sheet2!$X$58:$AA$58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Sheet2!$X$60:$AA$60</c:f>
              <c:numCache>
                <c:formatCode>0.000</c:formatCode>
                <c:ptCount val="4"/>
                <c:pt idx="0">
                  <c:v>0.47298571428571412</c:v>
                </c:pt>
                <c:pt idx="1">
                  <c:v>0.65727142857142873</c:v>
                </c:pt>
                <c:pt idx="2">
                  <c:v>0.32484285714285716</c:v>
                </c:pt>
                <c:pt idx="3">
                  <c:v>0.41928571428571426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29-4A8D-95D5-264781F7F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8708744"/>
        <c:axId val="1593819144"/>
      </c:barChart>
      <c:catAx>
        <c:axId val="1518708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819144"/>
        <c:crosses val="autoZero"/>
        <c:auto val="1"/>
        <c:lblAlgn val="ctr"/>
        <c:lblOffset val="100"/>
        <c:noMultiLvlLbl val="0"/>
      </c:catAx>
      <c:valAx>
        <c:axId val="159381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708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Long -term vs Short -term prediction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Sheet2!$P$59</c:f>
              <c:strCache>
                <c:ptCount val="1"/>
                <c:pt idx="0">
                  <c:v>Long-term </c:v>
                </c:pt>
              </c:strCache>
            </c:strRef>
          </c:tx>
          <c:spPr>
            <a:solidFill>
              <a:srgbClr val="8EA9D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D0D0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Sheet2!$Q$58:$T$58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Sheet2!$Q$59:$T$59</c:f>
              <c:numCache>
                <c:formatCode>0.000</c:formatCode>
                <c:ptCount val="4"/>
                <c:pt idx="0">
                  <c:v>0.41648888888888891</c:v>
                </c:pt>
                <c:pt idx="1">
                  <c:v>0.60991111111111107</c:v>
                </c:pt>
                <c:pt idx="2">
                  <c:v>0.25011111111111112</c:v>
                </c:pt>
                <c:pt idx="3">
                  <c:v>0.33557777777777786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D-439E-B8F2-68E9F05B5B88}"/>
            </c:ext>
          </c:extLst>
        </c:ser>
        <c:ser>
          <c:idx val="1"/>
          <c:order val="1"/>
          <c:tx>
            <c:strRef>
              <c:f>Sheet2!$P$60</c:f>
              <c:strCache>
                <c:ptCount val="1"/>
                <c:pt idx="0">
                  <c:v>Short-term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Sheet2!$Q$58:$T$58</c:f>
              <c:strCache>
                <c:ptCount val="4"/>
                <c:pt idx="0">
                  <c:v>Accuracy</c:v>
                </c:pt>
                <c:pt idx="1">
                  <c:v>Precision</c:v>
                </c:pt>
                <c:pt idx="2">
                  <c:v>Recall</c:v>
                </c:pt>
                <c:pt idx="3">
                  <c:v>F1</c:v>
                </c:pt>
              </c:strCache>
            </c:strRef>
          </c:cat>
          <c:val>
            <c:numRef>
              <c:f>Sheet2!$Q$60:$T$60</c:f>
              <c:numCache>
                <c:formatCode>0.000</c:formatCode>
                <c:ptCount val="4"/>
                <c:pt idx="0">
                  <c:v>0.53875000000000006</c:v>
                </c:pt>
                <c:pt idx="1">
                  <c:v>0.64917499999999984</c:v>
                </c:pt>
                <c:pt idx="2">
                  <c:v>0.46652499999999975</c:v>
                </c:pt>
                <c:pt idx="3">
                  <c:v>0.50736250000000005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7D-439E-B8F2-68E9F05B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1364615"/>
        <c:axId val="231370759"/>
      </c:barChart>
      <c:catAx>
        <c:axId val="231364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70759"/>
        <c:crosses val="autoZero"/>
        <c:auto val="1"/>
        <c:lblAlgn val="ctr"/>
        <c:lblOffset val="100"/>
        <c:noMultiLvlLbl val="0"/>
      </c:catAx>
      <c:valAx>
        <c:axId val="231370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364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29</xdr:row>
      <xdr:rowOff>219075</xdr:rowOff>
    </xdr:from>
    <xdr:to>
      <xdr:col>14</xdr:col>
      <xdr:colOff>419100</xdr:colOff>
      <xdr:row>46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29DF6AB-8A97-7B28-B21C-C1E708FD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12</xdr:row>
      <xdr:rowOff>47625</xdr:rowOff>
    </xdr:from>
    <xdr:to>
      <xdr:col>14</xdr:col>
      <xdr:colOff>552450</xdr:colOff>
      <xdr:row>28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F70157-527E-CCF5-4FDE-401F99A0320A}"/>
            </a:ext>
            <a:ext uri="{147F2762-F138-4A5C-976F-8EAC2B608ADB}">
              <a16:predDERef xmlns:a16="http://schemas.microsoft.com/office/drawing/2014/main" pred="{929DF6AB-8A97-7B28-B21C-C1E708FDF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29</xdr:row>
      <xdr:rowOff>76200</xdr:rowOff>
    </xdr:from>
    <xdr:to>
      <xdr:col>5</xdr:col>
      <xdr:colOff>142875</xdr:colOff>
      <xdr:row>45</xdr:row>
      <xdr:rowOff>57150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B4D9FB3-AB79-E6A2-4707-2BDC47E53609}"/>
            </a:ext>
            <a:ext uri="{147F2762-F138-4A5C-976F-8EAC2B608ADB}">
              <a16:predDERef xmlns:a16="http://schemas.microsoft.com/office/drawing/2014/main" pred="{ECF70157-527E-CCF5-4FDE-401F99A03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85725</xdr:colOff>
      <xdr:row>12</xdr:row>
      <xdr:rowOff>161925</xdr:rowOff>
    </xdr:from>
    <xdr:to>
      <xdr:col>5</xdr:col>
      <xdr:colOff>57150</xdr:colOff>
      <xdr:row>27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714872-135B-E562-15F2-9905D8C72CDE}"/>
            </a:ext>
            <a:ext uri="{147F2762-F138-4A5C-976F-8EAC2B608ADB}">
              <a16:predDERef xmlns:a16="http://schemas.microsoft.com/office/drawing/2014/main" pred="{AB4D9FB3-AB79-E6A2-4707-2BDC47E53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61</xdr:row>
      <xdr:rowOff>133350</xdr:rowOff>
    </xdr:from>
    <xdr:to>
      <xdr:col>18</xdr:col>
      <xdr:colOff>533400</xdr:colOff>
      <xdr:row>82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D0E4F0-BDAD-81EA-FFAC-B7A35F25AF0D}"/>
            </a:ext>
            <a:ext uri="{147F2762-F138-4A5C-976F-8EAC2B608ADB}">
              <a16:predDERef xmlns:a16="http://schemas.microsoft.com/office/drawing/2014/main" pred="{B2E35E56-81D2-48D4-BED5-94E3FA29C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152400</xdr:colOff>
      <xdr:row>62</xdr:row>
      <xdr:rowOff>171450</xdr:rowOff>
    </xdr:from>
    <xdr:to>
      <xdr:col>31</xdr:col>
      <xdr:colOff>133350</xdr:colOff>
      <xdr:row>83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401006-615B-4DA9-98E0-D3E75B04070A}"/>
            </a:ext>
            <a:ext uri="{147F2762-F138-4A5C-976F-8EAC2B608ADB}">
              <a16:predDERef xmlns:a16="http://schemas.microsoft.com/office/drawing/2014/main" pred="{94D0E4F0-BDAD-81EA-FFAC-B7A35F25A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4"/>
  <sheetViews>
    <sheetView workbookViewId="0">
      <selection activeCell="W36" sqref="W36"/>
    </sheetView>
  </sheetViews>
  <sheetFormatPr defaultRowHeight="14.45"/>
  <cols>
    <col min="1" max="1" width="20" customWidth="1"/>
    <col min="2" max="2" width="34" customWidth="1"/>
    <col min="9" max="9" width="11.85546875" customWidth="1"/>
    <col min="16" max="16" width="10.85546875" customWidth="1"/>
  </cols>
  <sheetData>
    <row r="1" spans="1:36" ht="15.6">
      <c r="A1" s="1" t="s">
        <v>0</v>
      </c>
      <c r="C1" s="1" t="s">
        <v>0</v>
      </c>
      <c r="E1" s="1" t="s">
        <v>0</v>
      </c>
      <c r="G1" s="1" t="s">
        <v>0</v>
      </c>
      <c r="J1" s="2" t="s">
        <v>1</v>
      </c>
      <c r="K1" s="2">
        <v>21560</v>
      </c>
      <c r="M1" s="5" t="s">
        <v>2</v>
      </c>
      <c r="N1" s="5" t="s">
        <v>3</v>
      </c>
      <c r="Q1" s="21"/>
      <c r="R1" s="12" t="s">
        <v>4</v>
      </c>
      <c r="S1" s="12"/>
      <c r="T1" s="12"/>
      <c r="U1" s="12"/>
      <c r="V1" s="12"/>
      <c r="W1" s="12"/>
      <c r="X1" s="22"/>
      <c r="Y1" s="12" t="s">
        <v>5</v>
      </c>
      <c r="Z1" s="12"/>
      <c r="AA1" s="12"/>
      <c r="AB1" s="12"/>
      <c r="AC1" s="12"/>
      <c r="AD1" s="13"/>
      <c r="AF1" s="9" t="s">
        <v>6</v>
      </c>
      <c r="AG1" s="9"/>
      <c r="AH1" s="9"/>
      <c r="AI1" s="9"/>
      <c r="AJ1" s="9"/>
    </row>
    <row r="2" spans="1:36">
      <c r="A2" s="1" t="s">
        <v>7</v>
      </c>
      <c r="C2" s="1" t="s">
        <v>8</v>
      </c>
      <c r="E2" s="1" t="s">
        <v>9</v>
      </c>
      <c r="G2" s="1" t="s">
        <v>10</v>
      </c>
      <c r="J2" s="3" t="s">
        <v>11</v>
      </c>
      <c r="K2" s="3">
        <v>16613</v>
      </c>
      <c r="M2" s="2" t="s">
        <v>12</v>
      </c>
      <c r="N2" s="2" t="s">
        <v>13</v>
      </c>
      <c r="Q2" s="14"/>
      <c r="R2" s="24" t="s">
        <v>14</v>
      </c>
      <c r="S2" s="24" t="s">
        <v>15</v>
      </c>
      <c r="T2" s="24" t="s">
        <v>16</v>
      </c>
      <c r="U2" s="24" t="s">
        <v>17</v>
      </c>
      <c r="V2" s="24" t="s">
        <v>18</v>
      </c>
      <c r="W2" s="24" t="s">
        <v>19</v>
      </c>
      <c r="Y2" s="24" t="s">
        <v>14</v>
      </c>
      <c r="Z2" s="24" t="s">
        <v>15</v>
      </c>
      <c r="AA2" s="24" t="s">
        <v>16</v>
      </c>
      <c r="AB2" s="24" t="s">
        <v>17</v>
      </c>
      <c r="AC2" s="24" t="s">
        <v>18</v>
      </c>
      <c r="AD2" s="24" t="s">
        <v>19</v>
      </c>
      <c r="AF2" s="11" t="s">
        <v>20</v>
      </c>
      <c r="AG2" s="11" t="s">
        <v>15</v>
      </c>
      <c r="AH2" s="11" t="s">
        <v>16</v>
      </c>
      <c r="AI2" s="11" t="s">
        <v>17</v>
      </c>
      <c r="AJ2" s="11" t="s">
        <v>18</v>
      </c>
    </row>
    <row r="3" spans="1:36" ht="18.600000000000001">
      <c r="A3" s="1" t="s">
        <v>21</v>
      </c>
      <c r="C3" s="1" t="s">
        <v>22</v>
      </c>
      <c r="E3" s="1" t="s">
        <v>23</v>
      </c>
      <c r="G3" s="1" t="s">
        <v>24</v>
      </c>
      <c r="J3" s="2" t="s">
        <v>25</v>
      </c>
      <c r="K3" s="2">
        <v>8168</v>
      </c>
      <c r="M3" s="3" t="s">
        <v>26</v>
      </c>
      <c r="N3" s="3" t="s">
        <v>27</v>
      </c>
      <c r="Q3" s="15" t="s">
        <v>28</v>
      </c>
      <c r="R3" s="24" t="s">
        <v>29</v>
      </c>
      <c r="S3" s="25">
        <v>60</v>
      </c>
      <c r="T3" s="25">
        <v>60</v>
      </c>
      <c r="U3" s="25">
        <v>100</v>
      </c>
      <c r="V3" s="25">
        <v>75</v>
      </c>
      <c r="W3" s="25">
        <v>58</v>
      </c>
      <c r="X3" s="16" t="s">
        <v>28</v>
      </c>
      <c r="Y3" s="26" t="s">
        <v>29</v>
      </c>
      <c r="Z3" s="26">
        <v>55.1</v>
      </c>
      <c r="AA3" s="26">
        <v>61.9</v>
      </c>
      <c r="AB3" s="26">
        <v>43.5</v>
      </c>
      <c r="AC3" s="26">
        <v>51.1</v>
      </c>
      <c r="AD3" s="26">
        <v>970</v>
      </c>
      <c r="AF3" s="11" t="s">
        <v>29</v>
      </c>
      <c r="AG3">
        <f>AVERAGE(S3,S5,S7,S9,S11,Z3,Z5,Z7,Z9,Z11)</f>
        <v>49.300000000000004</v>
      </c>
      <c r="AH3">
        <f>AVERAGE(T3,T5,T7,T9,T11,AA3,AA5,AA7,AA9,AA11)</f>
        <v>52.42</v>
      </c>
      <c r="AI3">
        <f>AVERAGE(U3,U5,U7,U9,U11,AB3,AB5,AB7,AB9,AB11)</f>
        <v>60.120000000000005</v>
      </c>
      <c r="AJ3">
        <f>AVERAGE(V3,V5,V7,V9,V11,AC3,AC5,AC7,AC9,AC11)</f>
        <v>52.970000000000006</v>
      </c>
    </row>
    <row r="4" spans="1:36" ht="18.600000000000001">
      <c r="A4" s="1" t="s">
        <v>30</v>
      </c>
      <c r="C4" s="1" t="s">
        <v>31</v>
      </c>
      <c r="E4" s="1" t="s">
        <v>32</v>
      </c>
      <c r="G4" s="1" t="s">
        <v>33</v>
      </c>
      <c r="J4" s="2" t="s">
        <v>34</v>
      </c>
      <c r="K4" s="2">
        <v>7058</v>
      </c>
      <c r="M4" s="2" t="s">
        <v>35</v>
      </c>
      <c r="N4" s="2" t="s">
        <v>36</v>
      </c>
      <c r="Q4" s="15"/>
      <c r="R4" s="24" t="s">
        <v>37</v>
      </c>
      <c r="S4" s="25">
        <v>40</v>
      </c>
      <c r="T4" s="25">
        <v>50</v>
      </c>
      <c r="U4" s="25">
        <v>66.7</v>
      </c>
      <c r="V4" s="25">
        <v>57.1</v>
      </c>
      <c r="W4" s="25">
        <v>58</v>
      </c>
      <c r="X4" s="16"/>
      <c r="Y4" s="26" t="s">
        <v>37</v>
      </c>
      <c r="Z4" s="26">
        <v>56.8</v>
      </c>
      <c r="AA4" s="26">
        <v>64.8</v>
      </c>
      <c r="AB4" s="26">
        <v>43.5</v>
      </c>
      <c r="AC4" s="26">
        <v>52</v>
      </c>
      <c r="AD4" s="26">
        <v>970</v>
      </c>
      <c r="AF4" s="11" t="s">
        <v>37</v>
      </c>
      <c r="AG4" s="10">
        <f>AVERAGE(S4,S6,S8,S10,S12,Z4,Z6,Z8,Z10,Z12)</f>
        <v>50.980000000000004</v>
      </c>
      <c r="AH4" s="10">
        <f t="shared" ref="AH4" si="0">AVERAGE(T4,T6,T8,T10,T12,AA4,AA6,AA8,AA10,AA12)</f>
        <v>52.570000000000007</v>
      </c>
      <c r="AI4" s="10">
        <f>AVERAGE(U4,U6,U8,U10,U12,AB4,AB6,AB8,AB10,AB12)</f>
        <v>54.33</v>
      </c>
      <c r="AJ4" s="10">
        <f>AVERAGE(V4,V6,V8,V10,V12,AC4,AC6,AC8,AC10,AC12)</f>
        <v>51.010000000000005</v>
      </c>
    </row>
    <row r="5" spans="1:36" ht="15" customHeight="1">
      <c r="A5" s="1" t="s">
        <v>38</v>
      </c>
      <c r="C5" s="1" t="s">
        <v>39</v>
      </c>
      <c r="E5" s="1" t="s">
        <v>40</v>
      </c>
      <c r="G5" s="1" t="s">
        <v>41</v>
      </c>
      <c r="J5" s="2" t="s">
        <v>42</v>
      </c>
      <c r="K5" s="2">
        <v>5856</v>
      </c>
      <c r="M5" s="2" t="s">
        <v>43</v>
      </c>
      <c r="N5" s="2" t="s">
        <v>44</v>
      </c>
      <c r="Q5" s="15" t="s">
        <v>45</v>
      </c>
      <c r="R5" s="24" t="s">
        <v>29</v>
      </c>
      <c r="S5" s="25">
        <v>80</v>
      </c>
      <c r="T5" s="25">
        <v>80</v>
      </c>
      <c r="U5" s="25">
        <v>100</v>
      </c>
      <c r="V5" s="25">
        <v>88.9</v>
      </c>
      <c r="W5" s="25">
        <v>110</v>
      </c>
      <c r="X5" s="16" t="s">
        <v>45</v>
      </c>
      <c r="Y5" s="26" t="s">
        <v>29</v>
      </c>
      <c r="Z5" s="26">
        <v>49.6</v>
      </c>
      <c r="AA5" s="26">
        <v>54.1</v>
      </c>
      <c r="AB5" s="26">
        <v>43.5</v>
      </c>
      <c r="AC5" s="26">
        <v>48.2</v>
      </c>
      <c r="AD5" s="26">
        <v>854</v>
      </c>
      <c r="AF5" s="9" t="s">
        <v>46</v>
      </c>
      <c r="AG5" s="9"/>
      <c r="AH5" s="9"/>
      <c r="AI5" s="9"/>
      <c r="AJ5" s="9"/>
    </row>
    <row r="6" spans="1:36" ht="15" customHeight="1">
      <c r="A6" s="1" t="s">
        <v>47</v>
      </c>
      <c r="C6" s="1" t="s">
        <v>48</v>
      </c>
      <c r="E6" s="1" t="s">
        <v>49</v>
      </c>
      <c r="G6" s="1" t="s">
        <v>50</v>
      </c>
      <c r="J6" s="2" t="s">
        <v>51</v>
      </c>
      <c r="K6" s="2">
        <v>4342</v>
      </c>
      <c r="M6" s="2" t="s">
        <v>52</v>
      </c>
      <c r="N6" s="2" t="s">
        <v>53</v>
      </c>
      <c r="Q6" s="15"/>
      <c r="R6" s="24" t="s">
        <v>37</v>
      </c>
      <c r="S6" s="25">
        <v>60</v>
      </c>
      <c r="T6" s="25">
        <v>75</v>
      </c>
      <c r="U6" s="25">
        <v>75</v>
      </c>
      <c r="V6" s="25">
        <v>75</v>
      </c>
      <c r="W6" s="25">
        <v>110</v>
      </c>
      <c r="X6" s="16"/>
      <c r="Y6" s="26" t="s">
        <v>37</v>
      </c>
      <c r="Z6" s="26">
        <v>48.7</v>
      </c>
      <c r="AA6" s="26">
        <v>53.1</v>
      </c>
      <c r="AB6" s="26">
        <v>41.8</v>
      </c>
      <c r="AC6" s="26">
        <v>46.8</v>
      </c>
      <c r="AD6" s="26">
        <v>854</v>
      </c>
      <c r="AF6" s="11" t="s">
        <v>20</v>
      </c>
      <c r="AG6" s="11" t="s">
        <v>15</v>
      </c>
      <c r="AH6" s="11" t="s">
        <v>16</v>
      </c>
      <c r="AI6" s="11" t="s">
        <v>17</v>
      </c>
      <c r="AJ6" s="11" t="s">
        <v>18</v>
      </c>
    </row>
    <row r="7" spans="1:36" ht="15" customHeight="1">
      <c r="A7" s="1" t="s">
        <v>54</v>
      </c>
      <c r="C7" s="1" t="s">
        <v>55</v>
      </c>
      <c r="E7" s="1" t="s">
        <v>56</v>
      </c>
      <c r="G7" s="1" t="s">
        <v>57</v>
      </c>
      <c r="J7" s="4" t="s">
        <v>58</v>
      </c>
      <c r="K7" s="4">
        <v>3222</v>
      </c>
      <c r="M7" s="2" t="s">
        <v>59</v>
      </c>
      <c r="N7" s="2" t="s">
        <v>60</v>
      </c>
      <c r="Q7" s="15" t="s">
        <v>61</v>
      </c>
      <c r="R7" s="24" t="s">
        <v>29</v>
      </c>
      <c r="S7" s="25">
        <v>40</v>
      </c>
      <c r="T7" s="25">
        <v>40</v>
      </c>
      <c r="U7" s="25">
        <v>100</v>
      </c>
      <c r="V7" s="25">
        <v>57.1</v>
      </c>
      <c r="W7" s="25">
        <v>151</v>
      </c>
      <c r="X7" s="16" t="s">
        <v>61</v>
      </c>
      <c r="Y7" s="26" t="s">
        <v>29</v>
      </c>
      <c r="Z7" s="26">
        <v>50.5</v>
      </c>
      <c r="AA7" s="26">
        <v>54.3</v>
      </c>
      <c r="AB7" s="26">
        <v>28.6</v>
      </c>
      <c r="AC7" s="26">
        <v>37.4</v>
      </c>
      <c r="AD7" s="26">
        <v>687</v>
      </c>
      <c r="AF7" s="11" t="s">
        <v>29</v>
      </c>
      <c r="AG7">
        <f t="shared" ref="AG7:AJ8" si="1">AVERAGE(S15,S17,S19,S21,S23,Z15,Z17,Z19,Z21,Z23)</f>
        <v>51.699999999999989</v>
      </c>
      <c r="AH7">
        <f t="shared" si="1"/>
        <v>58.55</v>
      </c>
      <c r="AI7">
        <f t="shared" si="1"/>
        <v>38.450000000000003</v>
      </c>
      <c r="AJ7">
        <f t="shared" si="1"/>
        <v>45.64</v>
      </c>
    </row>
    <row r="8" spans="1:36" ht="15" customHeight="1">
      <c r="A8" s="1" t="s">
        <v>62</v>
      </c>
      <c r="C8" s="1" t="s">
        <v>63</v>
      </c>
      <c r="E8" s="1" t="s">
        <v>64</v>
      </c>
      <c r="G8" s="1" t="s">
        <v>65</v>
      </c>
      <c r="J8" s="4" t="s">
        <v>66</v>
      </c>
      <c r="K8" s="4">
        <v>2362</v>
      </c>
      <c r="M8" s="4" t="s">
        <v>67</v>
      </c>
      <c r="N8" s="4" t="s">
        <v>68</v>
      </c>
      <c r="Q8" s="15"/>
      <c r="R8" s="24" t="s">
        <v>37</v>
      </c>
      <c r="S8" s="25">
        <v>60</v>
      </c>
      <c r="T8" s="25">
        <v>50</v>
      </c>
      <c r="U8" s="25">
        <v>100</v>
      </c>
      <c r="V8" s="25">
        <v>66.7</v>
      </c>
      <c r="W8" s="25">
        <v>151</v>
      </c>
      <c r="X8" s="16"/>
      <c r="Y8" s="26" t="s">
        <v>37</v>
      </c>
      <c r="Z8" s="26">
        <v>51.5</v>
      </c>
      <c r="AA8" s="26">
        <v>56.2</v>
      </c>
      <c r="AB8" s="26">
        <v>29.2</v>
      </c>
      <c r="AC8" s="26">
        <v>38.5</v>
      </c>
      <c r="AD8" s="26">
        <v>687</v>
      </c>
      <c r="AF8" s="11" t="s">
        <v>37</v>
      </c>
      <c r="AG8">
        <f t="shared" si="1"/>
        <v>51.11</v>
      </c>
      <c r="AH8">
        <f t="shared" si="1"/>
        <v>57.94</v>
      </c>
      <c r="AI8">
        <f t="shared" si="1"/>
        <v>37.18</v>
      </c>
      <c r="AJ8">
        <f t="shared" si="1"/>
        <v>44.650000000000006</v>
      </c>
    </row>
    <row r="9" spans="1:36" ht="15" customHeight="1">
      <c r="A9" s="1" t="s">
        <v>69</v>
      </c>
      <c r="C9" s="1" t="s">
        <v>70</v>
      </c>
      <c r="E9" s="1" t="s">
        <v>71</v>
      </c>
      <c r="G9" s="1" t="s">
        <v>72</v>
      </c>
      <c r="J9" s="3" t="s">
        <v>73</v>
      </c>
      <c r="K9" s="3">
        <v>843</v>
      </c>
      <c r="M9" s="4" t="s">
        <v>74</v>
      </c>
      <c r="N9" s="7" t="s">
        <v>75</v>
      </c>
      <c r="Q9" s="15" t="s">
        <v>76</v>
      </c>
      <c r="R9" s="24" t="s">
        <v>29</v>
      </c>
      <c r="S9" s="25">
        <v>60</v>
      </c>
      <c r="T9" s="25">
        <v>60</v>
      </c>
      <c r="U9" s="25">
        <v>100</v>
      </c>
      <c r="V9" s="25">
        <v>75</v>
      </c>
      <c r="W9" s="25">
        <v>40</v>
      </c>
      <c r="X9" s="16" t="s">
        <v>76</v>
      </c>
      <c r="Y9" s="26" t="s">
        <v>29</v>
      </c>
      <c r="Z9" s="26">
        <v>47.5</v>
      </c>
      <c r="AA9" s="26">
        <v>56.6</v>
      </c>
      <c r="AB9" s="26">
        <v>50</v>
      </c>
      <c r="AC9" s="26">
        <v>53.1</v>
      </c>
      <c r="AD9" s="26">
        <v>513</v>
      </c>
    </row>
    <row r="10" spans="1:36" ht="15" customHeight="1">
      <c r="A10" s="1" t="s">
        <v>77</v>
      </c>
      <c r="C10" s="1" t="s">
        <v>78</v>
      </c>
      <c r="E10" s="1" t="s">
        <v>79</v>
      </c>
      <c r="G10" s="1" t="s">
        <v>80</v>
      </c>
      <c r="J10" s="4" t="s">
        <v>81</v>
      </c>
      <c r="K10" s="4">
        <v>340</v>
      </c>
      <c r="M10" s="4" t="s">
        <v>82</v>
      </c>
      <c r="N10" s="7" t="s">
        <v>83</v>
      </c>
      <c r="Q10" s="15"/>
      <c r="R10" s="24" t="s">
        <v>37</v>
      </c>
      <c r="S10" s="25">
        <v>60</v>
      </c>
      <c r="T10" s="25">
        <v>60</v>
      </c>
      <c r="U10" s="25">
        <v>100</v>
      </c>
      <c r="V10" s="25">
        <v>75</v>
      </c>
      <c r="W10" s="25">
        <v>40</v>
      </c>
      <c r="X10" s="16"/>
      <c r="Y10" s="26" t="s">
        <v>37</v>
      </c>
      <c r="Z10" s="26">
        <v>47</v>
      </c>
      <c r="AA10" s="26">
        <v>56.2</v>
      </c>
      <c r="AB10" s="26">
        <v>49.2</v>
      </c>
      <c r="AC10" s="26">
        <v>52.4</v>
      </c>
      <c r="AD10" s="26">
        <v>513</v>
      </c>
    </row>
    <row r="11" spans="1:36" ht="15" customHeight="1">
      <c r="A11" s="1" t="s">
        <v>84</v>
      </c>
      <c r="C11" s="1" t="s">
        <v>85</v>
      </c>
      <c r="E11" s="1" t="s">
        <v>86</v>
      </c>
      <c r="G11" s="1" t="s">
        <v>87</v>
      </c>
      <c r="Q11" s="15" t="s">
        <v>88</v>
      </c>
      <c r="R11" s="24" t="s">
        <v>29</v>
      </c>
      <c r="S11" s="25">
        <v>0</v>
      </c>
      <c r="T11" s="25">
        <v>0</v>
      </c>
      <c r="U11" s="25">
        <v>0</v>
      </c>
      <c r="V11" s="25">
        <v>0</v>
      </c>
      <c r="W11" s="25">
        <v>48</v>
      </c>
      <c r="X11" s="16" t="s">
        <v>88</v>
      </c>
      <c r="Y11" s="26" t="s">
        <v>29</v>
      </c>
      <c r="Z11" s="26">
        <v>50.3</v>
      </c>
      <c r="AA11" s="26">
        <v>57.3</v>
      </c>
      <c r="AB11" s="26">
        <v>35.6</v>
      </c>
      <c r="AC11" s="26">
        <v>43.9</v>
      </c>
      <c r="AD11" s="27">
        <v>2799</v>
      </c>
    </row>
    <row r="12" spans="1:36" ht="15" customHeight="1">
      <c r="Q12" s="15"/>
      <c r="R12" s="24" t="s">
        <v>37</v>
      </c>
      <c r="S12" s="25">
        <v>33.299999999999997</v>
      </c>
      <c r="T12" s="25">
        <v>0</v>
      </c>
      <c r="U12" s="25">
        <v>0</v>
      </c>
      <c r="V12" s="25">
        <v>0</v>
      </c>
      <c r="W12" s="25">
        <v>48</v>
      </c>
      <c r="X12" s="16"/>
      <c r="Y12" s="26" t="s">
        <v>37</v>
      </c>
      <c r="Z12" s="26">
        <v>52.5</v>
      </c>
      <c r="AA12" s="26">
        <v>60.4</v>
      </c>
      <c r="AB12" s="26">
        <v>37.9</v>
      </c>
      <c r="AC12" s="26">
        <v>46.6</v>
      </c>
      <c r="AD12" s="27">
        <v>2799</v>
      </c>
    </row>
    <row r="13" spans="1:36" ht="15" customHeight="1">
      <c r="Q13" s="23"/>
      <c r="R13" s="17" t="s">
        <v>89</v>
      </c>
      <c r="S13" s="17"/>
      <c r="T13" s="17"/>
      <c r="U13" s="17"/>
      <c r="V13" s="17"/>
      <c r="W13" s="17"/>
      <c r="X13" s="23"/>
      <c r="Y13" s="17" t="s">
        <v>90</v>
      </c>
      <c r="Z13" s="17"/>
      <c r="AA13" s="17"/>
      <c r="AB13" s="17"/>
      <c r="AC13" s="17"/>
      <c r="AD13" s="28"/>
    </row>
    <row r="14" spans="1:36" ht="15" customHeight="1">
      <c r="Q14" s="18"/>
      <c r="R14" s="24" t="s">
        <v>14</v>
      </c>
      <c r="S14" s="24" t="s">
        <v>15</v>
      </c>
      <c r="T14" s="24" t="s">
        <v>16</v>
      </c>
      <c r="U14" s="24" t="s">
        <v>17</v>
      </c>
      <c r="V14" s="24" t="s">
        <v>18</v>
      </c>
      <c r="W14" s="24" t="s">
        <v>19</v>
      </c>
      <c r="Y14" s="24" t="s">
        <v>14</v>
      </c>
      <c r="Z14" s="24" t="s">
        <v>15</v>
      </c>
      <c r="AA14" s="24" t="s">
        <v>16</v>
      </c>
      <c r="AB14" s="24" t="s">
        <v>17</v>
      </c>
      <c r="AC14" s="24" t="s">
        <v>18</v>
      </c>
      <c r="AD14" s="24" t="s">
        <v>19</v>
      </c>
    </row>
    <row r="15" spans="1:36" ht="18.600000000000001">
      <c r="D15" s="37"/>
      <c r="E15" s="6"/>
      <c r="F15" s="6"/>
      <c r="G15" s="37"/>
      <c r="H15" s="6"/>
      <c r="I15" s="6"/>
      <c r="J15" s="37"/>
      <c r="K15" s="6"/>
      <c r="L15" s="6"/>
      <c r="M15" s="37"/>
      <c r="N15" s="6"/>
      <c r="O15" s="6"/>
      <c r="P15" s="37"/>
      <c r="Q15" s="15" t="s">
        <v>28</v>
      </c>
      <c r="R15" s="26" t="s">
        <v>29</v>
      </c>
      <c r="S15" s="26">
        <v>59.6</v>
      </c>
      <c r="T15" s="26">
        <v>72.2</v>
      </c>
      <c r="U15" s="26">
        <v>44.8</v>
      </c>
      <c r="V15" s="26">
        <v>55.3</v>
      </c>
      <c r="W15" s="26">
        <v>74</v>
      </c>
      <c r="X15" s="16" t="s">
        <v>28</v>
      </c>
      <c r="Y15" s="26" t="s">
        <v>29</v>
      </c>
      <c r="Z15" s="26">
        <v>54.4</v>
      </c>
      <c r="AA15" s="26">
        <v>67.900000000000006</v>
      </c>
      <c r="AB15" s="26">
        <v>40.700000000000003</v>
      </c>
      <c r="AC15" s="26">
        <v>50.9</v>
      </c>
      <c r="AD15" s="27">
        <v>1013</v>
      </c>
    </row>
    <row r="16" spans="1:36" ht="18.600000000000001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5"/>
      <c r="R16" s="26" t="s">
        <v>37</v>
      </c>
      <c r="S16" s="26">
        <v>57.7</v>
      </c>
      <c r="T16" s="26">
        <v>70.599999999999994</v>
      </c>
      <c r="U16" s="26">
        <v>41.4</v>
      </c>
      <c r="V16" s="26">
        <v>52.2</v>
      </c>
      <c r="W16" s="26">
        <v>74</v>
      </c>
      <c r="X16" s="16"/>
      <c r="Y16" s="26" t="s">
        <v>37</v>
      </c>
      <c r="Z16" s="26">
        <v>53.8</v>
      </c>
      <c r="AA16" s="26">
        <v>67.599999999999994</v>
      </c>
      <c r="AB16" s="26">
        <v>39</v>
      </c>
      <c r="AC16" s="26">
        <v>49.5</v>
      </c>
      <c r="AD16" s="27">
        <v>1013</v>
      </c>
    </row>
    <row r="17" spans="4:30" ht="15" customHeight="1"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15" t="s">
        <v>45</v>
      </c>
      <c r="R17" s="26" t="s">
        <v>29</v>
      </c>
      <c r="S17" s="26">
        <v>45.1</v>
      </c>
      <c r="T17" s="26">
        <v>43.3</v>
      </c>
      <c r="U17" s="26">
        <v>31.7</v>
      </c>
      <c r="V17" s="26">
        <v>36.6</v>
      </c>
      <c r="W17" s="26">
        <v>99</v>
      </c>
      <c r="X17" s="16" t="s">
        <v>45</v>
      </c>
      <c r="Y17" s="26" t="s">
        <v>29</v>
      </c>
      <c r="Z17" s="26">
        <v>49.5</v>
      </c>
      <c r="AA17" s="26">
        <v>55.2</v>
      </c>
      <c r="AB17" s="26">
        <v>43.3</v>
      </c>
      <c r="AC17" s="26">
        <v>48.5</v>
      </c>
      <c r="AD17" s="26">
        <v>866</v>
      </c>
    </row>
    <row r="18" spans="4:30" ht="15" customHeight="1"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5"/>
      <c r="R18" s="26" t="s">
        <v>37</v>
      </c>
      <c r="S18" s="26">
        <v>47.6</v>
      </c>
      <c r="T18" s="26">
        <v>46.4</v>
      </c>
      <c r="U18" s="26">
        <v>31.7</v>
      </c>
      <c r="V18" s="26">
        <v>37.700000000000003</v>
      </c>
      <c r="W18" s="26">
        <v>99</v>
      </c>
      <c r="X18" s="16"/>
      <c r="Y18" s="26" t="s">
        <v>37</v>
      </c>
      <c r="Z18" s="26">
        <v>47.9</v>
      </c>
      <c r="AA18" s="26">
        <v>53.5</v>
      </c>
      <c r="AB18" s="26">
        <v>40.4</v>
      </c>
      <c r="AC18" s="26">
        <v>46</v>
      </c>
      <c r="AD18" s="26">
        <v>866</v>
      </c>
    </row>
    <row r="19" spans="4:30" ht="15" customHeight="1"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5" t="s">
        <v>61</v>
      </c>
      <c r="R19" s="26" t="s">
        <v>29</v>
      </c>
      <c r="S19" s="26">
        <v>51.5</v>
      </c>
      <c r="T19" s="26">
        <v>38.5</v>
      </c>
      <c r="U19" s="26">
        <v>16.7</v>
      </c>
      <c r="V19" s="26">
        <v>23.3</v>
      </c>
      <c r="W19" s="26">
        <v>98</v>
      </c>
      <c r="X19" s="16" t="s">
        <v>61</v>
      </c>
      <c r="Y19" s="26" t="s">
        <v>29</v>
      </c>
      <c r="Z19" s="26">
        <v>54.2</v>
      </c>
      <c r="AA19" s="26">
        <v>63.6</v>
      </c>
      <c r="AB19" s="26">
        <v>26.7</v>
      </c>
      <c r="AC19" s="26">
        <v>37.6</v>
      </c>
      <c r="AD19" s="26">
        <v>588</v>
      </c>
    </row>
    <row r="20" spans="4:30" ht="15" customHeight="1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5"/>
      <c r="R20" s="26" t="s">
        <v>37</v>
      </c>
      <c r="S20" s="26">
        <v>50</v>
      </c>
      <c r="T20" s="26">
        <v>35.700000000000003</v>
      </c>
      <c r="U20" s="26">
        <v>16.7</v>
      </c>
      <c r="V20" s="26">
        <v>22.7</v>
      </c>
      <c r="W20" s="26">
        <v>98</v>
      </c>
      <c r="X20" s="16"/>
      <c r="Y20" s="26" t="s">
        <v>37</v>
      </c>
      <c r="Z20" s="26">
        <v>53.8</v>
      </c>
      <c r="AA20" s="26">
        <v>62.5</v>
      </c>
      <c r="AB20" s="26">
        <v>26.7</v>
      </c>
      <c r="AC20" s="26">
        <v>37.4</v>
      </c>
      <c r="AD20" s="26">
        <v>588</v>
      </c>
    </row>
    <row r="21" spans="4:30" ht="15" customHeight="1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 t="s">
        <v>76</v>
      </c>
      <c r="R21" s="26" t="s">
        <v>29</v>
      </c>
      <c r="S21" s="26">
        <v>50</v>
      </c>
      <c r="T21" s="26">
        <v>66.7</v>
      </c>
      <c r="U21" s="26">
        <v>40</v>
      </c>
      <c r="V21" s="26">
        <v>50</v>
      </c>
      <c r="W21" s="26">
        <v>9</v>
      </c>
      <c r="X21" s="16" t="s">
        <v>76</v>
      </c>
      <c r="Y21" s="26" t="s">
        <v>29</v>
      </c>
      <c r="Z21" s="26">
        <v>51.4</v>
      </c>
      <c r="AA21" s="26">
        <v>55.4</v>
      </c>
      <c r="AB21" s="26">
        <v>59</v>
      </c>
      <c r="AC21" s="26">
        <v>57.1</v>
      </c>
      <c r="AD21" s="26">
        <v>303</v>
      </c>
    </row>
    <row r="22" spans="4:30" ht="15" customHeight="1">
      <c r="Q22" s="15"/>
      <c r="R22" s="26" t="s">
        <v>37</v>
      </c>
      <c r="S22" s="26">
        <v>50</v>
      </c>
      <c r="T22" s="26">
        <v>66.7</v>
      </c>
      <c r="U22" s="26">
        <v>40</v>
      </c>
      <c r="V22" s="26">
        <v>50</v>
      </c>
      <c r="W22" s="26">
        <v>9</v>
      </c>
      <c r="X22" s="16"/>
      <c r="Y22" s="26" t="s">
        <v>37</v>
      </c>
      <c r="Z22" s="26">
        <v>48.6</v>
      </c>
      <c r="AA22" s="26">
        <v>53.1</v>
      </c>
      <c r="AB22" s="26">
        <v>55.1</v>
      </c>
      <c r="AC22" s="26">
        <v>54.1</v>
      </c>
      <c r="AD22" s="26">
        <v>303</v>
      </c>
    </row>
    <row r="23" spans="4:30" ht="15" customHeight="1">
      <c r="Q23" s="93" t="s">
        <v>88</v>
      </c>
      <c r="R23" s="26" t="s">
        <v>29</v>
      </c>
      <c r="S23" s="26">
        <v>46</v>
      </c>
      <c r="T23" s="26">
        <v>66.7</v>
      </c>
      <c r="U23" s="26">
        <v>36.4</v>
      </c>
      <c r="V23" s="26">
        <v>47.1</v>
      </c>
      <c r="W23" s="26">
        <v>59</v>
      </c>
      <c r="X23" s="91" t="s">
        <v>88</v>
      </c>
      <c r="Y23" s="26" t="s">
        <v>29</v>
      </c>
      <c r="Z23" s="26">
        <v>55.3</v>
      </c>
      <c r="AA23" s="26">
        <v>56</v>
      </c>
      <c r="AB23" s="26">
        <v>45.2</v>
      </c>
      <c r="AC23" s="26">
        <v>50</v>
      </c>
      <c r="AD23" s="26">
        <v>668</v>
      </c>
    </row>
    <row r="24" spans="4:30" ht="15" customHeight="1">
      <c r="Q24" s="94"/>
      <c r="R24" s="26" t="s">
        <v>37</v>
      </c>
      <c r="S24" s="26">
        <v>46</v>
      </c>
      <c r="T24" s="26">
        <v>66.7</v>
      </c>
      <c r="U24" s="26">
        <v>36.4</v>
      </c>
      <c r="V24" s="26">
        <v>47.1</v>
      </c>
      <c r="W24" s="26">
        <v>59</v>
      </c>
      <c r="X24" s="92"/>
      <c r="Y24" s="26" t="s">
        <v>37</v>
      </c>
      <c r="Z24" s="26">
        <v>55.7</v>
      </c>
      <c r="AA24" s="26">
        <v>56.6</v>
      </c>
      <c r="AB24" s="26">
        <v>44.4</v>
      </c>
      <c r="AC24" s="26">
        <v>49.8</v>
      </c>
      <c r="AD24" s="26">
        <v>668</v>
      </c>
    </row>
    <row r="26" spans="4:30" ht="18.75" customHeight="1"/>
    <row r="27" spans="4:30">
      <c r="X27" s="8"/>
      <c r="Y27" s="8"/>
    </row>
    <row r="28" spans="4:30" ht="18.75" customHeight="1"/>
    <row r="30" spans="4:30" ht="18.75" customHeight="1"/>
    <row r="32" spans="4:30" ht="18.75" customHeight="1"/>
    <row r="34" spans="31:32" ht="18.75" customHeight="1"/>
    <row r="35" spans="31:32">
      <c r="AE35" s="8"/>
      <c r="AF35" s="8"/>
    </row>
    <row r="37" spans="31:32" ht="15" customHeight="1"/>
    <row r="38" spans="31:32" ht="15" customHeight="1"/>
    <row r="39" spans="31:32" ht="15" customHeight="1"/>
    <row r="40" spans="31:32" ht="15" customHeight="1"/>
    <row r="41" spans="31:32" ht="15" customHeight="1"/>
    <row r="42" spans="31:32" ht="15" customHeight="1"/>
    <row r="43" spans="31:32" ht="15" customHeight="1"/>
    <row r="44" spans="31:32" ht="15" customHeight="1"/>
    <row r="45" spans="31:32" ht="15" customHeight="1"/>
    <row r="46" spans="31:32" ht="15" customHeight="1"/>
    <row r="54" spans="19:20">
      <c r="S54" s="8"/>
      <c r="T54" s="8"/>
    </row>
  </sheetData>
  <sortState xmlns:xlrd2="http://schemas.microsoft.com/office/spreadsheetml/2017/richdata2" ref="J2:K10">
    <sortCondition descending="1" ref="K2:K10"/>
  </sortState>
  <mergeCells count="2">
    <mergeCell ref="X23:X24"/>
    <mergeCell ref="Q23:Q24"/>
  </mergeCells>
  <conditionalFormatting sqref="S3:V12 Z3:AC12 S15:V24 Z15:AC24">
    <cfRule type="cellIs" dxfId="16" priority="2" operator="lessThan">
      <formula>30</formula>
    </cfRule>
    <cfRule type="cellIs" dxfId="15" priority="3" operator="greaterThan">
      <formula>55</formula>
    </cfRule>
  </conditionalFormatting>
  <conditionalFormatting sqref="S3:V12">
    <cfRule type="cellIs" dxfId="14" priority="1" stopIfTrue="1" operator="equal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F9A4B-642F-4078-AEE2-8769B9676D5F}">
  <dimension ref="A1:CK128"/>
  <sheetViews>
    <sheetView tabSelected="1" zoomScale="55" zoomScaleNormal="55" workbookViewId="0">
      <selection activeCell="AE53" sqref="AE53:AK62"/>
    </sheetView>
  </sheetViews>
  <sheetFormatPr defaultRowHeight="15" customHeight="1"/>
  <cols>
    <col min="2" max="2" width="16.28515625" customWidth="1"/>
    <col min="7" max="7" width="10.140625" customWidth="1"/>
    <col min="9" max="9" width="10.42578125" customWidth="1"/>
    <col min="14" max="14" width="10.42578125" customWidth="1"/>
    <col min="15" max="15" width="4.140625" customWidth="1"/>
    <col min="16" max="16" width="9.85546875" customWidth="1"/>
    <col min="29" max="29" width="12.140625" customWidth="1"/>
    <col min="30" max="30" width="3.5703125" customWidth="1"/>
    <col min="44" max="44" width="12.7109375" customWidth="1"/>
    <col min="45" max="45" width="2.85546875" customWidth="1"/>
    <col min="59" max="59" width="9.42578125" customWidth="1"/>
    <col min="65" max="65" width="11.28515625" customWidth="1"/>
    <col min="69" max="69" width="10.140625" customWidth="1"/>
    <col min="72" max="72" width="10.28515625" customWidth="1"/>
    <col min="73" max="73" width="15.85546875" customWidth="1"/>
    <col min="74" max="74" width="20.140625" customWidth="1"/>
    <col min="87" max="87" width="19.7109375" customWidth="1"/>
    <col min="88" max="88" width="15.42578125" customWidth="1"/>
    <col min="89" max="89" width="16.7109375" customWidth="1"/>
  </cols>
  <sheetData>
    <row r="1" spans="1:80">
      <c r="A1" s="97" t="s">
        <v>91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P1" s="97" t="s">
        <v>92</v>
      </c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E1" s="97" t="s">
        <v>93</v>
      </c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T1" s="97" t="s">
        <v>94</v>
      </c>
      <c r="AU1" s="97"/>
      <c r="AV1" s="97"/>
      <c r="AW1" s="97"/>
      <c r="AX1" s="97"/>
      <c r="AY1" s="97"/>
      <c r="AZ1" s="97"/>
      <c r="BA1" s="97"/>
      <c r="BB1" s="97"/>
      <c r="BC1" s="97"/>
      <c r="BD1" s="97"/>
      <c r="BE1" s="97"/>
      <c r="BF1" s="97"/>
      <c r="BG1" s="97"/>
      <c r="BJ1" s="116" t="s">
        <v>91</v>
      </c>
      <c r="BK1" s="116"/>
      <c r="BL1" s="116"/>
      <c r="BM1" s="116"/>
      <c r="BN1" s="116"/>
      <c r="BO1" s="116"/>
      <c r="BP1" s="116"/>
      <c r="BQ1" s="116"/>
      <c r="BV1" s="57" t="s">
        <v>95</v>
      </c>
      <c r="BW1" s="57"/>
      <c r="BX1" s="57"/>
      <c r="BY1" s="57"/>
      <c r="BZ1" s="57"/>
      <c r="CA1" s="57"/>
      <c r="CB1" s="57"/>
    </row>
    <row r="2" spans="1:80" ht="15.75">
      <c r="A2" s="21"/>
      <c r="B2" s="101" t="s">
        <v>4</v>
      </c>
      <c r="C2" s="101"/>
      <c r="D2" s="101"/>
      <c r="E2" s="101"/>
      <c r="F2" s="101"/>
      <c r="G2" s="101"/>
      <c r="H2" s="22"/>
      <c r="I2" s="101" t="s">
        <v>5</v>
      </c>
      <c r="J2" s="101"/>
      <c r="K2" s="101"/>
      <c r="L2" s="101"/>
      <c r="M2" s="101"/>
      <c r="N2" s="102"/>
      <c r="P2" s="39"/>
      <c r="Q2" s="99" t="s">
        <v>4</v>
      </c>
      <c r="R2" s="99"/>
      <c r="S2" s="99"/>
      <c r="T2" s="99"/>
      <c r="U2" s="99"/>
      <c r="V2" s="99"/>
      <c r="W2" s="40"/>
      <c r="X2" s="99" t="s">
        <v>5</v>
      </c>
      <c r="Y2" s="99"/>
      <c r="Z2" s="99"/>
      <c r="AA2" s="99"/>
      <c r="AB2" s="99"/>
      <c r="AC2" s="100"/>
      <c r="AE2" s="39"/>
      <c r="AF2" s="99" t="s">
        <v>4</v>
      </c>
      <c r="AG2" s="99"/>
      <c r="AH2" s="99"/>
      <c r="AI2" s="99"/>
      <c r="AJ2" s="99"/>
      <c r="AK2" s="99"/>
      <c r="AL2" s="40"/>
      <c r="AM2" s="99" t="s">
        <v>5</v>
      </c>
      <c r="AN2" s="99"/>
      <c r="AO2" s="99"/>
      <c r="AP2" s="99"/>
      <c r="AQ2" s="99"/>
      <c r="AR2" s="100"/>
      <c r="AT2" s="39"/>
      <c r="AU2" s="99" t="s">
        <v>4</v>
      </c>
      <c r="AV2" s="99"/>
      <c r="AW2" s="99"/>
      <c r="AX2" s="99"/>
      <c r="AY2" s="99"/>
      <c r="AZ2" s="99"/>
      <c r="BA2" s="40"/>
      <c r="BB2" s="99" t="s">
        <v>5</v>
      </c>
      <c r="BC2" s="99"/>
      <c r="BD2" s="99"/>
      <c r="BE2" s="99"/>
      <c r="BF2" s="99"/>
      <c r="BG2" s="100"/>
      <c r="BJ2" s="21"/>
      <c r="BK2" s="111" t="s">
        <v>4</v>
      </c>
      <c r="BL2" s="111"/>
      <c r="BM2" s="112"/>
      <c r="BN2" s="22"/>
      <c r="BO2" s="111" t="s">
        <v>5</v>
      </c>
      <c r="BP2" s="111"/>
      <c r="BQ2" s="115"/>
      <c r="BS2" s="39"/>
      <c r="BT2" s="55"/>
      <c r="BU2" s="56"/>
      <c r="BV2" s="39"/>
      <c r="BW2" s="55"/>
      <c r="BX2" s="55"/>
      <c r="BY2" s="40"/>
      <c r="BZ2" s="55" t="s">
        <v>5</v>
      </c>
      <c r="CA2" s="55"/>
      <c r="CB2" s="56"/>
    </row>
    <row r="3" spans="1:80" ht="15" customHeight="1">
      <c r="A3" s="14"/>
      <c r="B3" s="24" t="s">
        <v>14</v>
      </c>
      <c r="C3" s="24" t="s">
        <v>15</v>
      </c>
      <c r="D3" s="24" t="s">
        <v>16</v>
      </c>
      <c r="E3" s="24" t="s">
        <v>17</v>
      </c>
      <c r="F3" s="24" t="s">
        <v>18</v>
      </c>
      <c r="G3" s="24" t="s">
        <v>19</v>
      </c>
      <c r="I3" s="24" t="s">
        <v>14</v>
      </c>
      <c r="J3" s="24" t="s">
        <v>15</v>
      </c>
      <c r="K3" s="24" t="s">
        <v>16</v>
      </c>
      <c r="L3" s="24" t="s">
        <v>17</v>
      </c>
      <c r="M3" s="24" t="s">
        <v>18</v>
      </c>
      <c r="N3" s="30" t="s">
        <v>19</v>
      </c>
      <c r="P3" s="41"/>
      <c r="Q3" s="24" t="s">
        <v>14</v>
      </c>
      <c r="R3" s="24" t="s">
        <v>15</v>
      </c>
      <c r="S3" s="24" t="s">
        <v>16</v>
      </c>
      <c r="T3" s="24" t="s">
        <v>17</v>
      </c>
      <c r="U3" s="24" t="s">
        <v>18</v>
      </c>
      <c r="V3" s="24" t="s">
        <v>19</v>
      </c>
      <c r="X3" s="24" t="s">
        <v>14</v>
      </c>
      <c r="Y3" s="24" t="s">
        <v>15</v>
      </c>
      <c r="Z3" s="24" t="s">
        <v>16</v>
      </c>
      <c r="AA3" s="24" t="s">
        <v>17</v>
      </c>
      <c r="AB3" s="24" t="s">
        <v>18</v>
      </c>
      <c r="AC3" s="42" t="s">
        <v>19</v>
      </c>
      <c r="AE3" s="41"/>
      <c r="AF3" s="24" t="s">
        <v>14</v>
      </c>
      <c r="AG3" s="24" t="s">
        <v>15</v>
      </c>
      <c r="AH3" s="35" t="s">
        <v>16</v>
      </c>
      <c r="AI3" s="24" t="s">
        <v>17</v>
      </c>
      <c r="AJ3" s="24" t="s">
        <v>18</v>
      </c>
      <c r="AK3" s="24" t="s">
        <v>19</v>
      </c>
      <c r="AM3" s="24" t="s">
        <v>14</v>
      </c>
      <c r="AN3" s="24" t="s">
        <v>15</v>
      </c>
      <c r="AO3" s="24" t="s">
        <v>16</v>
      </c>
      <c r="AP3" s="24" t="s">
        <v>17</v>
      </c>
      <c r="AQ3" s="24" t="s">
        <v>18</v>
      </c>
      <c r="AR3" s="42" t="s">
        <v>19</v>
      </c>
      <c r="AT3" s="41"/>
      <c r="AU3" s="24" t="s">
        <v>14</v>
      </c>
      <c r="AV3" s="24" t="s">
        <v>15</v>
      </c>
      <c r="AW3" s="24" t="s">
        <v>16</v>
      </c>
      <c r="AX3" s="24" t="s">
        <v>17</v>
      </c>
      <c r="AY3" s="24" t="s">
        <v>18</v>
      </c>
      <c r="AZ3" s="24" t="s">
        <v>19</v>
      </c>
      <c r="BB3" s="24" t="s">
        <v>14</v>
      </c>
      <c r="BC3" s="24" t="s">
        <v>15</v>
      </c>
      <c r="BD3" s="24" t="s">
        <v>16</v>
      </c>
      <c r="BE3" s="24" t="s">
        <v>17</v>
      </c>
      <c r="BF3" s="24" t="s">
        <v>18</v>
      </c>
      <c r="BG3" s="42" t="s">
        <v>19</v>
      </c>
      <c r="BJ3" s="14"/>
      <c r="BK3" s="24" t="s">
        <v>14</v>
      </c>
      <c r="BL3" s="24" t="s">
        <v>15</v>
      </c>
      <c r="BM3" s="24" t="s">
        <v>19</v>
      </c>
      <c r="BO3" s="24" t="s">
        <v>14</v>
      </c>
      <c r="BP3" s="24" t="s">
        <v>15</v>
      </c>
      <c r="BQ3" s="30" t="s">
        <v>19</v>
      </c>
      <c r="BS3" s="41"/>
      <c r="BT3" s="24" t="s">
        <v>19</v>
      </c>
      <c r="BU3" s="42" t="s">
        <v>19</v>
      </c>
      <c r="BV3" s="41"/>
      <c r="BW3" s="24" t="s">
        <v>15</v>
      </c>
      <c r="BX3" s="24" t="s">
        <v>19</v>
      </c>
      <c r="BZ3" s="24" t="s">
        <v>14</v>
      </c>
      <c r="CA3" s="24" t="s">
        <v>15</v>
      </c>
      <c r="CB3" s="42" t="s">
        <v>19</v>
      </c>
    </row>
    <row r="4" spans="1:80" ht="15" customHeight="1">
      <c r="A4" s="15" t="s">
        <v>28</v>
      </c>
      <c r="B4" s="38" t="s">
        <v>96</v>
      </c>
      <c r="C4">
        <v>0.6</v>
      </c>
      <c r="D4">
        <v>0.6</v>
      </c>
      <c r="E4">
        <v>1</v>
      </c>
      <c r="F4">
        <v>0.75</v>
      </c>
      <c r="G4" s="25">
        <v>58</v>
      </c>
      <c r="H4" s="16" t="s">
        <v>28</v>
      </c>
      <c r="I4" s="38" t="s">
        <v>96</v>
      </c>
      <c r="J4">
        <v>0.55100000000000005</v>
      </c>
      <c r="K4">
        <v>0.61899999999999999</v>
      </c>
      <c r="L4">
        <v>0.435</v>
      </c>
      <c r="M4">
        <v>0.51100000000000001</v>
      </c>
      <c r="N4" s="31">
        <v>970</v>
      </c>
      <c r="P4" s="43" t="s">
        <v>28</v>
      </c>
      <c r="Q4" s="38" t="s">
        <v>96</v>
      </c>
      <c r="R4">
        <v>1</v>
      </c>
      <c r="S4">
        <v>1</v>
      </c>
      <c r="T4">
        <v>1</v>
      </c>
      <c r="U4">
        <v>1</v>
      </c>
      <c r="V4" s="26">
        <v>58</v>
      </c>
      <c r="W4" s="16" t="s">
        <v>28</v>
      </c>
      <c r="X4" s="38" t="s">
        <v>96</v>
      </c>
      <c r="Y4">
        <v>0.56200000000000006</v>
      </c>
      <c r="Z4">
        <v>0.73099999999999998</v>
      </c>
      <c r="AA4">
        <v>0.42200000000000004</v>
      </c>
      <c r="AB4">
        <v>0.53600000000000003</v>
      </c>
      <c r="AC4" s="44">
        <v>970</v>
      </c>
      <c r="AE4" s="43" t="s">
        <v>28</v>
      </c>
      <c r="AF4" s="38" t="s">
        <v>96</v>
      </c>
      <c r="AG4">
        <v>1</v>
      </c>
      <c r="AH4">
        <v>1</v>
      </c>
      <c r="AI4">
        <v>1</v>
      </c>
      <c r="AJ4">
        <v>1</v>
      </c>
      <c r="AK4" s="27">
        <v>58</v>
      </c>
      <c r="AL4" s="16" t="s">
        <v>28</v>
      </c>
      <c r="AM4" s="38" t="s">
        <v>96</v>
      </c>
      <c r="AN4">
        <v>0.316</v>
      </c>
      <c r="AO4">
        <v>0.66700000000000004</v>
      </c>
      <c r="AP4">
        <v>0.14300000000000002</v>
      </c>
      <c r="AQ4">
        <v>0.23500000000000001</v>
      </c>
      <c r="AR4" s="45">
        <v>970</v>
      </c>
      <c r="AT4" s="43" t="s">
        <v>28</v>
      </c>
      <c r="AU4" s="38" t="s">
        <v>96</v>
      </c>
      <c r="AV4">
        <v>1</v>
      </c>
      <c r="AW4">
        <v>1</v>
      </c>
      <c r="AX4">
        <v>1</v>
      </c>
      <c r="AY4">
        <v>1</v>
      </c>
      <c r="AZ4" s="27">
        <v>58</v>
      </c>
      <c r="BA4" s="16" t="s">
        <v>28</v>
      </c>
      <c r="BB4" s="38" t="s">
        <v>96</v>
      </c>
      <c r="BC4">
        <v>0.25</v>
      </c>
      <c r="BD4">
        <v>0</v>
      </c>
      <c r="BE4">
        <v>0</v>
      </c>
      <c r="BF4">
        <v>0</v>
      </c>
      <c r="BG4" s="44">
        <v>970</v>
      </c>
      <c r="BJ4" s="15" t="s">
        <v>28</v>
      </c>
      <c r="BK4" s="38" t="s">
        <v>96</v>
      </c>
      <c r="BL4">
        <v>0.6</v>
      </c>
      <c r="BM4" s="25">
        <v>58</v>
      </c>
      <c r="BN4" s="69" t="s">
        <v>28</v>
      </c>
      <c r="BO4" s="66" t="s">
        <v>96</v>
      </c>
      <c r="BP4" s="64">
        <v>0.55100000000000005</v>
      </c>
      <c r="BQ4" s="70">
        <v>970</v>
      </c>
      <c r="BS4" s="43" t="s">
        <v>28</v>
      </c>
      <c r="BT4" s="26">
        <v>58</v>
      </c>
      <c r="BU4" s="75">
        <v>970</v>
      </c>
      <c r="BV4" s="43" t="s">
        <v>28</v>
      </c>
      <c r="BW4">
        <v>0.5</v>
      </c>
      <c r="BX4" s="26">
        <v>58</v>
      </c>
      <c r="BY4" s="16" t="s">
        <v>28</v>
      </c>
      <c r="BZ4" s="38" t="s">
        <v>96</v>
      </c>
      <c r="CA4">
        <v>0.48100000000000004</v>
      </c>
      <c r="CB4" s="44">
        <v>970</v>
      </c>
    </row>
    <row r="5" spans="1:80" ht="15" customHeight="1">
      <c r="A5" s="15"/>
      <c r="B5" s="38" t="s">
        <v>97</v>
      </c>
      <c r="C5">
        <v>0.4</v>
      </c>
      <c r="D5">
        <v>0.5</v>
      </c>
      <c r="E5">
        <v>0.66700000000000004</v>
      </c>
      <c r="F5">
        <v>0.57100000000000006</v>
      </c>
      <c r="G5" s="25">
        <v>58</v>
      </c>
      <c r="H5" s="16"/>
      <c r="I5" s="38" t="s">
        <v>97</v>
      </c>
      <c r="J5">
        <v>0.56799999999999995</v>
      </c>
      <c r="K5">
        <v>0.64800000000000002</v>
      </c>
      <c r="L5">
        <v>0.435</v>
      </c>
      <c r="M5">
        <v>0.52</v>
      </c>
      <c r="N5" s="31">
        <v>970</v>
      </c>
      <c r="P5" s="43"/>
      <c r="Q5" s="38" t="s">
        <v>97</v>
      </c>
      <c r="R5">
        <v>1</v>
      </c>
      <c r="S5">
        <v>1</v>
      </c>
      <c r="T5">
        <v>1</v>
      </c>
      <c r="U5">
        <v>1</v>
      </c>
      <c r="V5" s="26">
        <v>58</v>
      </c>
      <c r="W5" s="16"/>
      <c r="X5" s="38" t="s">
        <v>97</v>
      </c>
      <c r="Y5">
        <v>0.57700000000000007</v>
      </c>
      <c r="Z5">
        <v>0.75</v>
      </c>
      <c r="AA5">
        <v>0.44</v>
      </c>
      <c r="AB5">
        <v>0.55400000000000005</v>
      </c>
      <c r="AC5" s="44">
        <v>970</v>
      </c>
      <c r="AE5" s="43"/>
      <c r="AF5" s="38" t="s">
        <v>97</v>
      </c>
      <c r="AG5">
        <v>1</v>
      </c>
      <c r="AH5">
        <v>1</v>
      </c>
      <c r="AI5">
        <v>1</v>
      </c>
      <c r="AJ5">
        <v>1</v>
      </c>
      <c r="AK5" s="27">
        <v>58</v>
      </c>
      <c r="AL5" s="16"/>
      <c r="AM5" s="38" t="s">
        <v>97</v>
      </c>
      <c r="AN5">
        <v>0.36799999999999999</v>
      </c>
      <c r="AO5">
        <v>0.75</v>
      </c>
      <c r="AP5">
        <v>0.214</v>
      </c>
      <c r="AQ5">
        <v>0.33299999999999996</v>
      </c>
      <c r="AR5" s="45">
        <v>970</v>
      </c>
      <c r="AT5" s="43"/>
      <c r="AU5" s="38" t="s">
        <v>97</v>
      </c>
      <c r="AV5">
        <v>1</v>
      </c>
      <c r="AW5">
        <v>1</v>
      </c>
      <c r="AX5">
        <v>1</v>
      </c>
      <c r="AY5">
        <v>1</v>
      </c>
      <c r="AZ5" s="27">
        <v>58</v>
      </c>
      <c r="BA5" s="16"/>
      <c r="BB5" s="38" t="s">
        <v>97</v>
      </c>
      <c r="BC5">
        <v>0.25</v>
      </c>
      <c r="BD5">
        <v>0</v>
      </c>
      <c r="BE5">
        <v>0</v>
      </c>
      <c r="BF5">
        <v>0</v>
      </c>
      <c r="BG5" s="44">
        <v>970</v>
      </c>
      <c r="BJ5" s="65" t="s">
        <v>45</v>
      </c>
      <c r="BK5" s="66" t="s">
        <v>96</v>
      </c>
      <c r="BL5" s="64">
        <v>0.8</v>
      </c>
      <c r="BM5" s="67">
        <v>110</v>
      </c>
      <c r="BN5" s="16" t="s">
        <v>45</v>
      </c>
      <c r="BO5" s="38" t="s">
        <v>96</v>
      </c>
      <c r="BP5">
        <v>0.49600000000000005</v>
      </c>
      <c r="BQ5" s="31">
        <v>854</v>
      </c>
      <c r="BS5" s="43" t="s">
        <v>45</v>
      </c>
      <c r="BT5" s="26">
        <v>110</v>
      </c>
      <c r="BU5" s="44">
        <v>854</v>
      </c>
      <c r="BV5" s="43" t="s">
        <v>45</v>
      </c>
      <c r="BW5">
        <v>0.5</v>
      </c>
      <c r="BX5" s="26">
        <v>110</v>
      </c>
      <c r="BY5" s="16" t="s">
        <v>45</v>
      </c>
      <c r="BZ5" s="38" t="s">
        <v>96</v>
      </c>
      <c r="CA5">
        <v>0.48499999999999999</v>
      </c>
      <c r="CB5" s="44">
        <v>854</v>
      </c>
    </row>
    <row r="6" spans="1:80" ht="15" customHeight="1">
      <c r="A6" s="15" t="s">
        <v>45</v>
      </c>
      <c r="B6" s="38" t="s">
        <v>96</v>
      </c>
      <c r="C6">
        <v>0.8</v>
      </c>
      <c r="D6">
        <v>0.8</v>
      </c>
      <c r="E6">
        <v>1</v>
      </c>
      <c r="F6">
        <v>0.88900000000000012</v>
      </c>
      <c r="G6" s="25">
        <v>110</v>
      </c>
      <c r="H6" s="16" t="s">
        <v>45</v>
      </c>
      <c r="I6" s="38" t="s">
        <v>96</v>
      </c>
      <c r="J6">
        <v>0.49600000000000005</v>
      </c>
      <c r="K6">
        <v>0.54100000000000004</v>
      </c>
      <c r="L6">
        <v>0.435</v>
      </c>
      <c r="M6">
        <v>0.48200000000000004</v>
      </c>
      <c r="N6" s="31">
        <v>854</v>
      </c>
      <c r="P6" s="43" t="s">
        <v>45</v>
      </c>
      <c r="Q6" s="38" t="s">
        <v>96</v>
      </c>
      <c r="R6">
        <v>0.5</v>
      </c>
      <c r="S6">
        <v>0.5</v>
      </c>
      <c r="T6">
        <v>1</v>
      </c>
      <c r="U6">
        <v>0.66700000000000004</v>
      </c>
      <c r="V6" s="26">
        <v>110</v>
      </c>
      <c r="W6" s="16" t="s">
        <v>45</v>
      </c>
      <c r="X6" s="38" t="s">
        <v>96</v>
      </c>
      <c r="Y6">
        <v>0.52900000000000003</v>
      </c>
      <c r="Z6">
        <v>0.64400000000000002</v>
      </c>
      <c r="AA6">
        <v>0.42700000000000005</v>
      </c>
      <c r="AB6">
        <v>0.51400000000000001</v>
      </c>
      <c r="AC6" s="44">
        <v>854</v>
      </c>
      <c r="AE6" s="43" t="s">
        <v>45</v>
      </c>
      <c r="AF6" s="38" t="s">
        <v>96</v>
      </c>
      <c r="AG6">
        <v>1</v>
      </c>
      <c r="AH6">
        <v>1</v>
      </c>
      <c r="AI6">
        <v>1</v>
      </c>
      <c r="AJ6">
        <v>1</v>
      </c>
      <c r="AK6" s="26">
        <v>110</v>
      </c>
      <c r="AL6" s="16" t="s">
        <v>45</v>
      </c>
      <c r="AM6" s="38" t="s">
        <v>96</v>
      </c>
      <c r="AN6">
        <v>0.52600000000000002</v>
      </c>
      <c r="AO6">
        <v>1</v>
      </c>
      <c r="AP6">
        <v>0.4</v>
      </c>
      <c r="AQ6">
        <v>0.57100000000000006</v>
      </c>
      <c r="AR6" s="44">
        <v>854</v>
      </c>
      <c r="AT6" s="43" t="s">
        <v>45</v>
      </c>
      <c r="AU6" s="38" t="s">
        <v>96</v>
      </c>
      <c r="AV6">
        <v>1</v>
      </c>
      <c r="AW6">
        <v>1</v>
      </c>
      <c r="AX6">
        <v>1</v>
      </c>
      <c r="AY6">
        <v>1</v>
      </c>
      <c r="AZ6" s="26">
        <v>110</v>
      </c>
      <c r="BA6" s="16" t="s">
        <v>45</v>
      </c>
      <c r="BB6" s="38" t="s">
        <v>96</v>
      </c>
      <c r="BC6">
        <v>0.25</v>
      </c>
      <c r="BD6">
        <v>1</v>
      </c>
      <c r="BE6">
        <v>0.25</v>
      </c>
      <c r="BF6">
        <v>0.4</v>
      </c>
      <c r="BG6" s="44">
        <v>854</v>
      </c>
      <c r="BJ6" s="15" t="s">
        <v>61</v>
      </c>
      <c r="BK6" s="38" t="s">
        <v>96</v>
      </c>
      <c r="BL6">
        <v>0.4</v>
      </c>
      <c r="BM6" s="25">
        <v>151</v>
      </c>
      <c r="BN6" s="16" t="s">
        <v>61</v>
      </c>
      <c r="BO6" s="38" t="s">
        <v>96</v>
      </c>
      <c r="BP6">
        <v>0.505</v>
      </c>
      <c r="BQ6" s="31">
        <v>687</v>
      </c>
      <c r="BS6" s="43" t="s">
        <v>61</v>
      </c>
      <c r="BT6" s="26">
        <v>151</v>
      </c>
      <c r="BU6" s="44">
        <v>687</v>
      </c>
      <c r="BV6" s="43" t="s">
        <v>61</v>
      </c>
      <c r="BW6">
        <v>0.5</v>
      </c>
      <c r="BX6" s="26">
        <v>151</v>
      </c>
      <c r="BY6" s="16" t="s">
        <v>61</v>
      </c>
      <c r="BZ6" s="38" t="s">
        <v>96</v>
      </c>
      <c r="CA6">
        <v>0.49</v>
      </c>
      <c r="CB6" s="44">
        <v>687</v>
      </c>
    </row>
    <row r="7" spans="1:80" ht="15" customHeight="1">
      <c r="A7" s="15"/>
      <c r="B7" s="38" t="s">
        <v>97</v>
      </c>
      <c r="C7">
        <v>0.6</v>
      </c>
      <c r="D7">
        <v>0.75</v>
      </c>
      <c r="E7">
        <v>0.75</v>
      </c>
      <c r="F7">
        <v>0.75</v>
      </c>
      <c r="G7" s="25">
        <v>110</v>
      </c>
      <c r="H7" s="16"/>
      <c r="I7" s="38" t="s">
        <v>97</v>
      </c>
      <c r="J7">
        <v>0.48700000000000004</v>
      </c>
      <c r="K7">
        <v>0.53100000000000003</v>
      </c>
      <c r="L7">
        <v>0.41799999999999998</v>
      </c>
      <c r="M7">
        <v>0.46799999999999997</v>
      </c>
      <c r="N7" s="31">
        <v>854</v>
      </c>
      <c r="P7" s="43"/>
      <c r="Q7" s="38" t="s">
        <v>97</v>
      </c>
      <c r="R7">
        <v>0.5</v>
      </c>
      <c r="S7">
        <v>0.5</v>
      </c>
      <c r="T7">
        <v>1</v>
      </c>
      <c r="U7">
        <v>0.66700000000000004</v>
      </c>
      <c r="V7" s="26">
        <v>110</v>
      </c>
      <c r="W7" s="16"/>
      <c r="X7" s="38" t="s">
        <v>97</v>
      </c>
      <c r="Y7">
        <v>0.49200000000000005</v>
      </c>
      <c r="Z7">
        <v>0.58799999999999997</v>
      </c>
      <c r="AA7">
        <v>0.42700000000000005</v>
      </c>
      <c r="AB7">
        <v>0.495</v>
      </c>
      <c r="AC7" s="44">
        <v>854</v>
      </c>
      <c r="AE7" s="43"/>
      <c r="AF7" s="38" t="s">
        <v>97</v>
      </c>
      <c r="AG7">
        <v>1</v>
      </c>
      <c r="AH7">
        <v>1</v>
      </c>
      <c r="AI7">
        <v>1</v>
      </c>
      <c r="AJ7">
        <v>1</v>
      </c>
      <c r="AK7" s="26">
        <v>110</v>
      </c>
      <c r="AL7" s="16"/>
      <c r="AM7" s="38" t="s">
        <v>97</v>
      </c>
      <c r="AN7">
        <v>0.52600000000000002</v>
      </c>
      <c r="AO7">
        <v>1</v>
      </c>
      <c r="AP7">
        <v>0.4</v>
      </c>
      <c r="AQ7">
        <v>0.57100000000000006</v>
      </c>
      <c r="AR7" s="44">
        <v>854</v>
      </c>
      <c r="AT7" s="43"/>
      <c r="AU7" s="38" t="s">
        <v>97</v>
      </c>
      <c r="AV7">
        <v>1</v>
      </c>
      <c r="AW7">
        <v>1</v>
      </c>
      <c r="AX7">
        <v>1</v>
      </c>
      <c r="AY7">
        <v>1</v>
      </c>
      <c r="AZ7" s="26">
        <v>110</v>
      </c>
      <c r="BA7" s="16"/>
      <c r="BB7" s="38" t="s">
        <v>97</v>
      </c>
      <c r="BC7">
        <v>0.25</v>
      </c>
      <c r="BD7">
        <v>1</v>
      </c>
      <c r="BE7">
        <v>0.25</v>
      </c>
      <c r="BF7">
        <v>0.4</v>
      </c>
      <c r="BG7" s="44">
        <v>854</v>
      </c>
      <c r="BJ7" s="15" t="s">
        <v>76</v>
      </c>
      <c r="BK7" s="38" t="s">
        <v>96</v>
      </c>
      <c r="BL7">
        <v>0.6</v>
      </c>
      <c r="BM7" s="25">
        <v>40</v>
      </c>
      <c r="BN7" s="16" t="s">
        <v>76</v>
      </c>
      <c r="BO7" s="38" t="s">
        <v>96</v>
      </c>
      <c r="BP7">
        <v>0.47500000000000003</v>
      </c>
      <c r="BQ7" s="31">
        <v>513</v>
      </c>
      <c r="BS7" s="43" t="s">
        <v>76</v>
      </c>
      <c r="BT7" s="26">
        <v>40</v>
      </c>
      <c r="BU7" s="44">
        <v>513</v>
      </c>
      <c r="BV7" s="43" t="s">
        <v>76</v>
      </c>
      <c r="BW7">
        <v>1</v>
      </c>
      <c r="BX7" s="26">
        <v>40</v>
      </c>
      <c r="BY7" s="69" t="s">
        <v>76</v>
      </c>
      <c r="BZ7" s="66" t="s">
        <v>96</v>
      </c>
      <c r="CA7" s="64">
        <v>0.52400000000000002</v>
      </c>
      <c r="CB7" s="75">
        <v>513</v>
      </c>
    </row>
    <row r="8" spans="1:80" ht="15" customHeight="1">
      <c r="A8" s="15" t="s">
        <v>61</v>
      </c>
      <c r="B8" s="38" t="s">
        <v>96</v>
      </c>
      <c r="C8">
        <v>0.4</v>
      </c>
      <c r="D8">
        <v>0.4</v>
      </c>
      <c r="E8">
        <v>1</v>
      </c>
      <c r="F8">
        <v>0.57100000000000006</v>
      </c>
      <c r="G8" s="25">
        <v>151</v>
      </c>
      <c r="H8" s="16" t="s">
        <v>61</v>
      </c>
      <c r="I8" s="38" t="s">
        <v>96</v>
      </c>
      <c r="J8">
        <v>0.505</v>
      </c>
      <c r="K8">
        <v>0.54300000000000004</v>
      </c>
      <c r="L8">
        <v>0.28600000000000003</v>
      </c>
      <c r="M8">
        <v>0.374</v>
      </c>
      <c r="N8" s="31">
        <v>687</v>
      </c>
      <c r="P8" s="43" t="s">
        <v>61</v>
      </c>
      <c r="Q8" s="38" t="s">
        <v>96</v>
      </c>
      <c r="R8">
        <v>1</v>
      </c>
      <c r="S8">
        <v>1</v>
      </c>
      <c r="T8">
        <v>1</v>
      </c>
      <c r="U8">
        <v>1</v>
      </c>
      <c r="V8" s="26">
        <v>151</v>
      </c>
      <c r="W8" s="16" t="s">
        <v>61</v>
      </c>
      <c r="X8" s="38" t="s">
        <v>96</v>
      </c>
      <c r="Y8">
        <v>0.48100000000000004</v>
      </c>
      <c r="Z8">
        <v>0.61899999999999999</v>
      </c>
      <c r="AA8">
        <v>0.24800000000000003</v>
      </c>
      <c r="AB8">
        <v>0.35399999999999998</v>
      </c>
      <c r="AC8" s="44">
        <v>687</v>
      </c>
      <c r="AE8" s="43" t="s">
        <v>61</v>
      </c>
      <c r="AF8" s="38" t="s">
        <v>96</v>
      </c>
      <c r="AG8">
        <v>0</v>
      </c>
      <c r="AH8">
        <v>0</v>
      </c>
      <c r="AI8">
        <v>0</v>
      </c>
      <c r="AJ8">
        <v>0</v>
      </c>
      <c r="AK8" s="26">
        <v>151</v>
      </c>
      <c r="AL8" s="16" t="s">
        <v>61</v>
      </c>
      <c r="AM8" s="38" t="s">
        <v>96</v>
      </c>
      <c r="AN8">
        <v>0.26300000000000001</v>
      </c>
      <c r="AO8">
        <v>0</v>
      </c>
      <c r="AP8">
        <v>0</v>
      </c>
      <c r="AQ8">
        <v>0</v>
      </c>
      <c r="AR8" s="44">
        <v>687</v>
      </c>
      <c r="AT8" s="43" t="s">
        <v>61</v>
      </c>
      <c r="AU8" s="38" t="s">
        <v>96</v>
      </c>
      <c r="AV8">
        <v>0</v>
      </c>
      <c r="AW8">
        <v>0</v>
      </c>
      <c r="AX8">
        <v>0</v>
      </c>
      <c r="AY8">
        <v>0</v>
      </c>
      <c r="AZ8" s="26">
        <v>151</v>
      </c>
      <c r="BA8" s="16" t="s">
        <v>61</v>
      </c>
      <c r="BB8" s="38" t="s">
        <v>96</v>
      </c>
      <c r="BC8">
        <v>0.25</v>
      </c>
      <c r="BD8">
        <v>0</v>
      </c>
      <c r="BE8">
        <v>0</v>
      </c>
      <c r="BF8">
        <v>0</v>
      </c>
      <c r="BG8" s="44">
        <v>687</v>
      </c>
      <c r="BJ8" s="15" t="s">
        <v>88</v>
      </c>
      <c r="BK8" s="38" t="s">
        <v>96</v>
      </c>
      <c r="BL8">
        <v>0</v>
      </c>
      <c r="BM8" s="25">
        <v>48</v>
      </c>
      <c r="BN8" s="16" t="s">
        <v>88</v>
      </c>
      <c r="BO8" s="38" t="s">
        <v>96</v>
      </c>
      <c r="BP8">
        <v>0.503</v>
      </c>
      <c r="BQ8" s="32">
        <v>2799</v>
      </c>
      <c r="BS8" s="43" t="s">
        <v>88</v>
      </c>
      <c r="BT8" s="26">
        <v>48</v>
      </c>
      <c r="BU8" s="45">
        <v>2799</v>
      </c>
      <c r="BV8" s="54" t="s">
        <v>89</v>
      </c>
      <c r="BW8" s="17"/>
      <c r="BX8" s="17"/>
      <c r="BY8" s="17" t="s">
        <v>90</v>
      </c>
      <c r="BZ8" s="17"/>
      <c r="CA8" s="17"/>
      <c r="CB8" s="53"/>
    </row>
    <row r="9" spans="1:80" ht="15" customHeight="1">
      <c r="A9" s="15"/>
      <c r="B9" s="38" t="s">
        <v>97</v>
      </c>
      <c r="C9">
        <v>0.6</v>
      </c>
      <c r="D9">
        <v>0.5</v>
      </c>
      <c r="E9">
        <v>1</v>
      </c>
      <c r="F9">
        <v>0.66700000000000004</v>
      </c>
      <c r="G9" s="25">
        <v>151</v>
      </c>
      <c r="H9" s="16"/>
      <c r="I9" s="38" t="s">
        <v>97</v>
      </c>
      <c r="J9">
        <v>0.51500000000000001</v>
      </c>
      <c r="K9">
        <v>0.56200000000000006</v>
      </c>
      <c r="L9">
        <v>0.29199999999999998</v>
      </c>
      <c r="M9">
        <v>0.38500000000000001</v>
      </c>
      <c r="N9" s="31">
        <v>687</v>
      </c>
      <c r="P9" s="43"/>
      <c r="Q9" s="38" t="s">
        <v>97</v>
      </c>
      <c r="R9">
        <v>1</v>
      </c>
      <c r="S9">
        <v>1</v>
      </c>
      <c r="T9">
        <v>1</v>
      </c>
      <c r="U9">
        <v>1</v>
      </c>
      <c r="V9" s="26">
        <v>151</v>
      </c>
      <c r="W9" s="16"/>
      <c r="X9" s="38" t="s">
        <v>97</v>
      </c>
      <c r="Y9">
        <v>0.49700000000000005</v>
      </c>
      <c r="Z9">
        <v>0.65099999999999991</v>
      </c>
      <c r="AA9">
        <v>0.26700000000000002</v>
      </c>
      <c r="AB9">
        <v>0.378</v>
      </c>
      <c r="AC9" s="44">
        <v>687</v>
      </c>
      <c r="AE9" s="43"/>
      <c r="AF9" s="38" t="s">
        <v>97</v>
      </c>
      <c r="AG9">
        <v>0</v>
      </c>
      <c r="AH9">
        <v>0</v>
      </c>
      <c r="AI9">
        <v>0</v>
      </c>
      <c r="AJ9">
        <v>0</v>
      </c>
      <c r="AK9" s="26">
        <v>151</v>
      </c>
      <c r="AL9" s="16"/>
      <c r="AM9" s="38" t="s">
        <v>97</v>
      </c>
      <c r="AN9">
        <v>0.26300000000000001</v>
      </c>
      <c r="AO9">
        <v>0</v>
      </c>
      <c r="AP9">
        <v>0</v>
      </c>
      <c r="AQ9">
        <v>0</v>
      </c>
      <c r="AR9" s="44">
        <v>687</v>
      </c>
      <c r="AT9" s="43"/>
      <c r="AU9" s="38" t="s">
        <v>97</v>
      </c>
      <c r="AV9">
        <v>0</v>
      </c>
      <c r="AW9">
        <v>0</v>
      </c>
      <c r="AX9">
        <v>0</v>
      </c>
      <c r="AY9">
        <v>0</v>
      </c>
      <c r="AZ9" s="26">
        <v>151</v>
      </c>
      <c r="BA9" s="16"/>
      <c r="BB9" s="38" t="s">
        <v>97</v>
      </c>
      <c r="BC9">
        <v>0.25</v>
      </c>
      <c r="BD9">
        <v>0</v>
      </c>
      <c r="BE9">
        <v>0</v>
      </c>
      <c r="BF9">
        <v>0</v>
      </c>
      <c r="BG9" s="44">
        <v>687</v>
      </c>
      <c r="BJ9" s="109" t="s">
        <v>89</v>
      </c>
      <c r="BK9" s="107"/>
      <c r="BL9" s="107"/>
      <c r="BM9" s="110"/>
      <c r="BN9" s="106" t="s">
        <v>90</v>
      </c>
      <c r="BO9" s="107"/>
      <c r="BP9" s="107"/>
      <c r="BQ9" s="108"/>
      <c r="BS9" s="103" t="s">
        <v>89</v>
      </c>
      <c r="BT9" s="104"/>
      <c r="BU9" s="53"/>
      <c r="BV9" s="46"/>
      <c r="BW9" s="24" t="s">
        <v>15</v>
      </c>
      <c r="BX9" s="24" t="s">
        <v>19</v>
      </c>
      <c r="BZ9" s="24" t="s">
        <v>14</v>
      </c>
      <c r="CA9" s="24" t="s">
        <v>15</v>
      </c>
      <c r="CB9" s="42" t="s">
        <v>19</v>
      </c>
    </row>
    <row r="10" spans="1:80" ht="15" customHeight="1">
      <c r="A10" s="15" t="s">
        <v>76</v>
      </c>
      <c r="B10" s="38" t="s">
        <v>96</v>
      </c>
      <c r="C10">
        <v>0.6</v>
      </c>
      <c r="D10">
        <v>0.6</v>
      </c>
      <c r="E10">
        <v>1</v>
      </c>
      <c r="F10">
        <v>0.75</v>
      </c>
      <c r="G10" s="25">
        <v>40</v>
      </c>
      <c r="H10" s="16" t="s">
        <v>76</v>
      </c>
      <c r="I10" s="38" t="s">
        <v>96</v>
      </c>
      <c r="J10">
        <v>0.47500000000000003</v>
      </c>
      <c r="K10">
        <v>0.56600000000000006</v>
      </c>
      <c r="L10">
        <v>0.5</v>
      </c>
      <c r="M10">
        <v>0.53100000000000003</v>
      </c>
      <c r="N10" s="31">
        <v>513</v>
      </c>
      <c r="P10" s="43" t="s">
        <v>76</v>
      </c>
      <c r="Q10" s="38" t="s">
        <v>96</v>
      </c>
      <c r="R10">
        <v>1</v>
      </c>
      <c r="S10">
        <v>1</v>
      </c>
      <c r="T10">
        <v>1</v>
      </c>
      <c r="U10">
        <v>1</v>
      </c>
      <c r="V10" s="26">
        <v>40</v>
      </c>
      <c r="W10" s="16" t="s">
        <v>76</v>
      </c>
      <c r="X10" s="38" t="s">
        <v>96</v>
      </c>
      <c r="Y10">
        <v>0.47299999999999998</v>
      </c>
      <c r="Z10">
        <v>0.56200000000000006</v>
      </c>
      <c r="AA10">
        <v>0.53200000000000003</v>
      </c>
      <c r="AB10">
        <v>0.54700000000000004</v>
      </c>
      <c r="AC10" s="44">
        <v>513</v>
      </c>
      <c r="AE10" s="43" t="s">
        <v>76</v>
      </c>
      <c r="AF10" s="38" t="s">
        <v>96</v>
      </c>
      <c r="AG10">
        <v>1</v>
      </c>
      <c r="AH10">
        <v>1</v>
      </c>
      <c r="AI10">
        <v>1</v>
      </c>
      <c r="AJ10">
        <v>1</v>
      </c>
      <c r="AK10" s="26">
        <v>40</v>
      </c>
      <c r="AL10" s="16" t="s">
        <v>76</v>
      </c>
      <c r="AM10" s="38" t="s">
        <v>96</v>
      </c>
      <c r="AN10">
        <v>0.68400000000000005</v>
      </c>
      <c r="AO10">
        <v>0.92300000000000004</v>
      </c>
      <c r="AP10">
        <v>0.70599999999999996</v>
      </c>
      <c r="AQ10">
        <v>0.8</v>
      </c>
      <c r="AR10" s="44">
        <v>513</v>
      </c>
      <c r="AT10" s="43" t="s">
        <v>76</v>
      </c>
      <c r="AU10" s="38" t="s">
        <v>96</v>
      </c>
      <c r="AV10">
        <v>1</v>
      </c>
      <c r="AW10">
        <v>1</v>
      </c>
      <c r="AX10">
        <v>1</v>
      </c>
      <c r="AY10">
        <v>1</v>
      </c>
      <c r="AZ10" s="26">
        <v>40</v>
      </c>
      <c r="BA10" s="16" t="s">
        <v>76</v>
      </c>
      <c r="BB10" s="38" t="s">
        <v>96</v>
      </c>
      <c r="BC10">
        <v>0.75</v>
      </c>
      <c r="BD10">
        <v>1</v>
      </c>
      <c r="BE10">
        <v>0.75</v>
      </c>
      <c r="BF10">
        <v>0.8570000000000001</v>
      </c>
      <c r="BG10" s="44">
        <v>513</v>
      </c>
      <c r="BJ10" s="18"/>
      <c r="BK10" s="24" t="s">
        <v>14</v>
      </c>
      <c r="BL10" s="24" t="s">
        <v>15</v>
      </c>
      <c r="BM10" s="24" t="s">
        <v>19</v>
      </c>
      <c r="BO10" s="24" t="s">
        <v>14</v>
      </c>
      <c r="BP10" s="24" t="s">
        <v>15</v>
      </c>
      <c r="BQ10" s="30" t="s">
        <v>19</v>
      </c>
      <c r="BS10" s="46"/>
      <c r="BT10" s="24" t="s">
        <v>19</v>
      </c>
      <c r="BU10" s="42" t="s">
        <v>19</v>
      </c>
      <c r="BV10" s="76" t="s">
        <v>28</v>
      </c>
      <c r="BW10" s="64">
        <v>0.58299999999999996</v>
      </c>
      <c r="BX10" s="68">
        <v>74</v>
      </c>
      <c r="BY10" s="16" t="s">
        <v>28</v>
      </c>
      <c r="BZ10" s="38" t="s">
        <v>96</v>
      </c>
      <c r="CA10">
        <v>0.54500000000000004</v>
      </c>
      <c r="CB10" s="45">
        <v>1013</v>
      </c>
    </row>
    <row r="11" spans="1:80" ht="15" customHeight="1">
      <c r="A11" s="15"/>
      <c r="B11" s="38" t="s">
        <v>97</v>
      </c>
      <c r="C11">
        <v>0.6</v>
      </c>
      <c r="D11">
        <v>0.6</v>
      </c>
      <c r="E11">
        <v>1</v>
      </c>
      <c r="F11">
        <v>0.75</v>
      </c>
      <c r="G11" s="25">
        <v>40</v>
      </c>
      <c r="H11" s="16"/>
      <c r="I11" s="38" t="s">
        <v>97</v>
      </c>
      <c r="J11">
        <v>0.47000000000000003</v>
      </c>
      <c r="K11">
        <v>0.56200000000000006</v>
      </c>
      <c r="L11">
        <v>0.49200000000000005</v>
      </c>
      <c r="M11">
        <v>0.52400000000000002</v>
      </c>
      <c r="N11" s="31">
        <v>513</v>
      </c>
      <c r="P11" s="43"/>
      <c r="Q11" s="38" t="s">
        <v>97</v>
      </c>
      <c r="R11">
        <v>1</v>
      </c>
      <c r="S11">
        <v>1</v>
      </c>
      <c r="T11">
        <v>1</v>
      </c>
      <c r="U11">
        <v>1</v>
      </c>
      <c r="V11" s="26">
        <v>40</v>
      </c>
      <c r="W11" s="16"/>
      <c r="X11" s="38" t="s">
        <v>97</v>
      </c>
      <c r="Y11">
        <v>0.46500000000000002</v>
      </c>
      <c r="Z11">
        <v>0.55600000000000005</v>
      </c>
      <c r="AA11">
        <v>0.51900000000000002</v>
      </c>
      <c r="AB11">
        <v>0.53700000000000003</v>
      </c>
      <c r="AC11" s="44">
        <v>513</v>
      </c>
      <c r="AE11" s="43"/>
      <c r="AF11" s="38" t="s">
        <v>97</v>
      </c>
      <c r="AG11">
        <v>1</v>
      </c>
      <c r="AH11">
        <v>1</v>
      </c>
      <c r="AI11">
        <v>1</v>
      </c>
      <c r="AJ11">
        <v>1</v>
      </c>
      <c r="AK11" s="26">
        <v>40</v>
      </c>
      <c r="AL11" s="16"/>
      <c r="AM11" s="38" t="s">
        <v>97</v>
      </c>
      <c r="AN11">
        <v>0.68400000000000005</v>
      </c>
      <c r="AO11">
        <v>0.92300000000000004</v>
      </c>
      <c r="AP11">
        <v>0.70599999999999996</v>
      </c>
      <c r="AQ11">
        <v>0.8</v>
      </c>
      <c r="AR11" s="44">
        <v>513</v>
      </c>
      <c r="AT11" s="43"/>
      <c r="AU11" s="38" t="s">
        <v>97</v>
      </c>
      <c r="AV11">
        <v>1</v>
      </c>
      <c r="AW11">
        <v>1</v>
      </c>
      <c r="AX11">
        <v>1</v>
      </c>
      <c r="AY11">
        <v>1</v>
      </c>
      <c r="AZ11" s="26">
        <v>40</v>
      </c>
      <c r="BA11" s="16"/>
      <c r="BB11" s="38" t="s">
        <v>97</v>
      </c>
      <c r="BC11">
        <v>0.75</v>
      </c>
      <c r="BD11">
        <v>1</v>
      </c>
      <c r="BE11">
        <v>0.75</v>
      </c>
      <c r="BF11">
        <v>0.8570000000000001</v>
      </c>
      <c r="BG11" s="44">
        <v>513</v>
      </c>
      <c r="BJ11" s="65" t="s">
        <v>28</v>
      </c>
      <c r="BK11" s="66" t="s">
        <v>96</v>
      </c>
      <c r="BL11" s="64">
        <v>0.59599999999999997</v>
      </c>
      <c r="BM11" s="68">
        <v>74</v>
      </c>
      <c r="BN11" s="16" t="s">
        <v>28</v>
      </c>
      <c r="BO11" s="38" t="s">
        <v>96</v>
      </c>
      <c r="BP11">
        <v>0.54400000000000004</v>
      </c>
      <c r="BQ11" s="32">
        <v>1013</v>
      </c>
      <c r="BS11" s="43" t="s">
        <v>28</v>
      </c>
      <c r="BT11" s="26">
        <v>74</v>
      </c>
      <c r="BU11" s="45">
        <v>1013</v>
      </c>
      <c r="BV11" s="43" t="s">
        <v>45</v>
      </c>
      <c r="BW11">
        <v>0.44400000000000001</v>
      </c>
      <c r="BX11" s="26">
        <v>99</v>
      </c>
      <c r="BY11" s="16" t="s">
        <v>45</v>
      </c>
      <c r="BZ11" s="38" t="s">
        <v>96</v>
      </c>
      <c r="CA11">
        <v>0.53200000000000003</v>
      </c>
      <c r="CB11" s="44">
        <v>866</v>
      </c>
    </row>
    <row r="12" spans="1:80" ht="15" customHeight="1">
      <c r="A12" s="15" t="s">
        <v>88</v>
      </c>
      <c r="B12" s="38" t="s">
        <v>96</v>
      </c>
      <c r="C12">
        <v>0</v>
      </c>
      <c r="D12">
        <v>0</v>
      </c>
      <c r="E12">
        <v>0</v>
      </c>
      <c r="F12">
        <v>0</v>
      </c>
      <c r="G12" s="25">
        <v>48</v>
      </c>
      <c r="H12" s="16" t="s">
        <v>88</v>
      </c>
      <c r="I12" s="38" t="s">
        <v>96</v>
      </c>
      <c r="J12">
        <v>0.503</v>
      </c>
      <c r="K12">
        <v>0.57299999999999995</v>
      </c>
      <c r="L12">
        <v>0.35600000000000004</v>
      </c>
      <c r="M12">
        <v>0.439</v>
      </c>
      <c r="N12" s="32">
        <v>2799</v>
      </c>
      <c r="P12" s="43" t="s">
        <v>88</v>
      </c>
      <c r="Q12" s="38" t="s">
        <v>96</v>
      </c>
      <c r="R12">
        <v>0.5</v>
      </c>
      <c r="S12">
        <v>0</v>
      </c>
      <c r="T12">
        <v>0</v>
      </c>
      <c r="U12">
        <v>0</v>
      </c>
      <c r="V12" s="26">
        <v>48</v>
      </c>
      <c r="W12" s="16" t="s">
        <v>88</v>
      </c>
      <c r="X12" s="38" t="s">
        <v>96</v>
      </c>
      <c r="Y12">
        <v>0.51100000000000001</v>
      </c>
      <c r="Z12">
        <v>0.64200000000000002</v>
      </c>
      <c r="AA12">
        <v>0.33899999999999997</v>
      </c>
      <c r="AB12">
        <v>0.443</v>
      </c>
      <c r="AC12" s="45">
        <v>2799</v>
      </c>
      <c r="AE12" s="43" t="s">
        <v>88</v>
      </c>
      <c r="AF12" s="38" t="s">
        <v>96</v>
      </c>
      <c r="AG12">
        <v>0</v>
      </c>
      <c r="AH12">
        <v>0</v>
      </c>
      <c r="AI12">
        <v>0</v>
      </c>
      <c r="AJ12">
        <v>0</v>
      </c>
      <c r="AK12" s="26">
        <v>48</v>
      </c>
      <c r="AL12" s="16" t="s">
        <v>88</v>
      </c>
      <c r="AM12" s="38" t="s">
        <v>96</v>
      </c>
      <c r="AN12">
        <v>0.42100000000000004</v>
      </c>
      <c r="AO12">
        <v>1</v>
      </c>
      <c r="AP12">
        <v>8.3000000000000004E-2</v>
      </c>
      <c r="AQ12">
        <v>0.154</v>
      </c>
      <c r="AR12" s="45">
        <v>2799</v>
      </c>
      <c r="AT12" s="43" t="s">
        <v>88</v>
      </c>
      <c r="AU12" s="38" t="s">
        <v>96</v>
      </c>
      <c r="AV12">
        <v>0</v>
      </c>
      <c r="AW12">
        <v>0</v>
      </c>
      <c r="AX12">
        <v>0</v>
      </c>
      <c r="AY12">
        <v>0</v>
      </c>
      <c r="AZ12" s="26">
        <v>48</v>
      </c>
      <c r="BA12" s="16" t="s">
        <v>88</v>
      </c>
      <c r="BB12" s="38" t="s">
        <v>96</v>
      </c>
      <c r="BC12">
        <v>0.25</v>
      </c>
      <c r="BD12">
        <v>0</v>
      </c>
      <c r="BE12">
        <v>0</v>
      </c>
      <c r="BF12">
        <v>0</v>
      </c>
      <c r="BG12" s="45">
        <v>2799</v>
      </c>
      <c r="BJ12" s="15" t="s">
        <v>45</v>
      </c>
      <c r="BK12" s="38" t="s">
        <v>96</v>
      </c>
      <c r="BL12">
        <v>0.45100000000000001</v>
      </c>
      <c r="BM12" s="26">
        <v>99</v>
      </c>
      <c r="BN12" s="16" t="s">
        <v>45</v>
      </c>
      <c r="BO12" s="38" t="s">
        <v>96</v>
      </c>
      <c r="BP12">
        <v>0.495</v>
      </c>
      <c r="BQ12" s="31">
        <v>866</v>
      </c>
      <c r="BS12" s="43" t="s">
        <v>45</v>
      </c>
      <c r="BT12" s="26">
        <v>99</v>
      </c>
      <c r="BU12" s="44">
        <v>866</v>
      </c>
      <c r="BV12" s="43" t="s">
        <v>61</v>
      </c>
      <c r="BW12">
        <v>0.47600000000000003</v>
      </c>
      <c r="BX12" s="26">
        <v>98</v>
      </c>
      <c r="BY12" s="16" t="s">
        <v>61</v>
      </c>
      <c r="BZ12" s="38" t="s">
        <v>96</v>
      </c>
      <c r="CA12">
        <v>0.50700000000000001</v>
      </c>
      <c r="CB12" s="44">
        <v>588</v>
      </c>
    </row>
    <row r="13" spans="1:80" ht="18.75">
      <c r="A13" s="15"/>
      <c r="B13" s="38" t="s">
        <v>97</v>
      </c>
      <c r="C13">
        <v>0.33299999999999996</v>
      </c>
      <c r="D13">
        <v>0</v>
      </c>
      <c r="E13">
        <v>0</v>
      </c>
      <c r="F13">
        <v>0</v>
      </c>
      <c r="G13" s="25">
        <v>48</v>
      </c>
      <c r="H13" s="16"/>
      <c r="I13" s="38" t="s">
        <v>97</v>
      </c>
      <c r="J13">
        <v>0.52500000000000002</v>
      </c>
      <c r="K13">
        <v>0.60399999999999998</v>
      </c>
      <c r="L13">
        <v>0.379</v>
      </c>
      <c r="M13">
        <v>0.46600000000000003</v>
      </c>
      <c r="N13" s="32">
        <v>2799</v>
      </c>
      <c r="P13" s="43"/>
      <c r="Q13" s="38" t="s">
        <v>97</v>
      </c>
      <c r="R13">
        <v>0.5</v>
      </c>
      <c r="S13">
        <v>0</v>
      </c>
      <c r="T13">
        <v>0</v>
      </c>
      <c r="U13">
        <v>0</v>
      </c>
      <c r="V13" s="26">
        <v>48</v>
      </c>
      <c r="W13" s="16"/>
      <c r="X13" s="38" t="s">
        <v>97</v>
      </c>
      <c r="Y13">
        <v>0.52</v>
      </c>
      <c r="Z13">
        <v>0.66200000000000003</v>
      </c>
      <c r="AA13">
        <v>0.33899999999999997</v>
      </c>
      <c r="AB13">
        <v>0.44799999999999995</v>
      </c>
      <c r="AC13" s="45">
        <v>2799</v>
      </c>
      <c r="AE13" s="43"/>
      <c r="AF13" s="38" t="s">
        <v>97</v>
      </c>
      <c r="AG13">
        <v>1</v>
      </c>
      <c r="AH13">
        <v>0</v>
      </c>
      <c r="AI13">
        <v>0</v>
      </c>
      <c r="AJ13">
        <v>0</v>
      </c>
      <c r="AK13" s="26">
        <v>48</v>
      </c>
      <c r="AL13" s="16"/>
      <c r="AM13" s="38" t="s">
        <v>97</v>
      </c>
      <c r="AN13">
        <v>0.42100000000000004</v>
      </c>
      <c r="AO13">
        <v>1</v>
      </c>
      <c r="AP13">
        <v>8.3000000000000004E-2</v>
      </c>
      <c r="AQ13">
        <v>0.154</v>
      </c>
      <c r="AR13" s="45">
        <v>2799</v>
      </c>
      <c r="AT13" s="43"/>
      <c r="AU13" s="38" t="s">
        <v>97</v>
      </c>
      <c r="AV13">
        <v>1</v>
      </c>
      <c r="AW13">
        <v>0</v>
      </c>
      <c r="AX13">
        <v>0</v>
      </c>
      <c r="AY13">
        <v>0</v>
      </c>
      <c r="AZ13" s="26">
        <v>48</v>
      </c>
      <c r="BA13" s="16"/>
      <c r="BB13" s="38" t="s">
        <v>97</v>
      </c>
      <c r="BC13">
        <v>0.25</v>
      </c>
      <c r="BD13">
        <v>0</v>
      </c>
      <c r="BE13">
        <v>0</v>
      </c>
      <c r="BF13">
        <v>0</v>
      </c>
      <c r="BG13" s="45">
        <v>2799</v>
      </c>
      <c r="BJ13" s="15" t="s">
        <v>61</v>
      </c>
      <c r="BK13" s="38" t="s">
        <v>96</v>
      </c>
      <c r="BL13">
        <v>0.51500000000000001</v>
      </c>
      <c r="BM13" s="26">
        <v>98</v>
      </c>
      <c r="BN13" s="16" t="s">
        <v>61</v>
      </c>
      <c r="BO13" s="38" t="s">
        <v>96</v>
      </c>
      <c r="BP13">
        <v>0.54200000000000004</v>
      </c>
      <c r="BQ13" s="31">
        <v>588</v>
      </c>
      <c r="BS13" s="43" t="s">
        <v>61</v>
      </c>
      <c r="BT13" s="26">
        <v>98</v>
      </c>
      <c r="BU13" s="44">
        <v>588</v>
      </c>
      <c r="BV13" s="43" t="s">
        <v>76</v>
      </c>
      <c r="BW13">
        <v>0.5</v>
      </c>
      <c r="BX13" s="26">
        <v>9</v>
      </c>
      <c r="BY13" s="16" t="s">
        <v>76</v>
      </c>
      <c r="BZ13" s="38" t="s">
        <v>96</v>
      </c>
      <c r="CA13">
        <v>0.5</v>
      </c>
      <c r="CB13" s="44">
        <v>303</v>
      </c>
    </row>
    <row r="14" spans="1:80" ht="18.75">
      <c r="A14" s="109" t="s">
        <v>89</v>
      </c>
      <c r="B14" s="107"/>
      <c r="C14" s="107"/>
      <c r="D14" s="107"/>
      <c r="E14" s="107"/>
      <c r="F14" s="107"/>
      <c r="G14" s="110"/>
      <c r="H14" s="106" t="s">
        <v>90</v>
      </c>
      <c r="I14" s="107"/>
      <c r="J14" s="107"/>
      <c r="K14" s="107"/>
      <c r="L14" s="107"/>
      <c r="M14" s="107"/>
      <c r="N14" s="108"/>
      <c r="P14" s="103" t="s">
        <v>89</v>
      </c>
      <c r="Q14" s="104"/>
      <c r="R14" s="104"/>
      <c r="S14" s="104"/>
      <c r="T14" s="104"/>
      <c r="U14" s="104"/>
      <c r="V14" s="104"/>
      <c r="W14" s="104" t="s">
        <v>90</v>
      </c>
      <c r="X14" s="104"/>
      <c r="Y14" s="104"/>
      <c r="Z14" s="104"/>
      <c r="AA14" s="104"/>
      <c r="AB14" s="104"/>
      <c r="AC14" s="105"/>
      <c r="AE14" s="103" t="s">
        <v>89</v>
      </c>
      <c r="AF14" s="104"/>
      <c r="AG14" s="104"/>
      <c r="AH14" s="104"/>
      <c r="AI14" s="104"/>
      <c r="AJ14" s="104"/>
      <c r="AK14" s="104"/>
      <c r="AL14" s="104" t="s">
        <v>90</v>
      </c>
      <c r="AM14" s="104"/>
      <c r="AN14" s="104"/>
      <c r="AO14" s="104"/>
      <c r="AP14" s="104"/>
      <c r="AQ14" s="104"/>
      <c r="AR14" s="105"/>
      <c r="AT14" s="103" t="s">
        <v>89</v>
      </c>
      <c r="AU14" s="104"/>
      <c r="AV14" s="104"/>
      <c r="AW14" s="104"/>
      <c r="AX14" s="104"/>
      <c r="AY14" s="104"/>
      <c r="AZ14" s="104"/>
      <c r="BA14" s="104" t="s">
        <v>90</v>
      </c>
      <c r="BB14" s="104"/>
      <c r="BC14" s="104"/>
      <c r="BD14" s="104"/>
      <c r="BE14" s="104"/>
      <c r="BF14" s="104"/>
      <c r="BG14" s="105"/>
      <c r="BJ14" s="15" t="s">
        <v>76</v>
      </c>
      <c r="BK14" s="38" t="s">
        <v>96</v>
      </c>
      <c r="BL14">
        <v>0.5</v>
      </c>
      <c r="BM14" s="26">
        <v>9</v>
      </c>
      <c r="BN14" s="16" t="s">
        <v>76</v>
      </c>
      <c r="BO14" s="38" t="s">
        <v>96</v>
      </c>
      <c r="BP14">
        <v>0.51400000000000001</v>
      </c>
      <c r="BQ14" s="31">
        <v>303</v>
      </c>
      <c r="BS14" s="43" t="s">
        <v>76</v>
      </c>
      <c r="BT14" s="26">
        <v>9</v>
      </c>
      <c r="BU14" s="44">
        <v>303</v>
      </c>
      <c r="BV14" s="43" t="s">
        <v>88</v>
      </c>
      <c r="BW14">
        <v>0.5</v>
      </c>
      <c r="BX14" s="27">
        <v>59</v>
      </c>
      <c r="BY14" s="69" t="s">
        <v>88</v>
      </c>
      <c r="BZ14" s="66" t="s">
        <v>96</v>
      </c>
      <c r="CA14" s="64">
        <v>0.55299999999999994</v>
      </c>
      <c r="CB14" s="78">
        <v>668</v>
      </c>
    </row>
    <row r="15" spans="1:80" ht="15" customHeight="1">
      <c r="A15" s="18"/>
      <c r="B15" s="24" t="s">
        <v>14</v>
      </c>
      <c r="C15" s="24" t="s">
        <v>15</v>
      </c>
      <c r="D15" s="24" t="s">
        <v>16</v>
      </c>
      <c r="E15" s="24" t="s">
        <v>17</v>
      </c>
      <c r="F15" s="24" t="s">
        <v>18</v>
      </c>
      <c r="G15" s="24" t="s">
        <v>19</v>
      </c>
      <c r="I15" s="24" t="s">
        <v>14</v>
      </c>
      <c r="J15" s="24" t="s">
        <v>15</v>
      </c>
      <c r="K15" s="24" t="s">
        <v>16</v>
      </c>
      <c r="L15" s="24" t="s">
        <v>17</v>
      </c>
      <c r="M15" s="24" t="s">
        <v>18</v>
      </c>
      <c r="N15" s="30" t="s">
        <v>19</v>
      </c>
      <c r="P15" s="46"/>
      <c r="Q15" s="24" t="s">
        <v>14</v>
      </c>
      <c r="R15" s="24" t="s">
        <v>15</v>
      </c>
      <c r="S15" s="24" t="s">
        <v>16</v>
      </c>
      <c r="T15" s="24" t="s">
        <v>17</v>
      </c>
      <c r="U15" s="24" t="s">
        <v>18</v>
      </c>
      <c r="V15" s="24" t="s">
        <v>19</v>
      </c>
      <c r="X15" s="24" t="s">
        <v>14</v>
      </c>
      <c r="Y15" s="24" t="s">
        <v>15</v>
      </c>
      <c r="Z15" s="24" t="s">
        <v>16</v>
      </c>
      <c r="AA15" s="24" t="s">
        <v>17</v>
      </c>
      <c r="AB15" s="24" t="s">
        <v>18</v>
      </c>
      <c r="AC15" s="42" t="s">
        <v>19</v>
      </c>
      <c r="AE15" s="46"/>
      <c r="AF15" s="35" t="s">
        <v>14</v>
      </c>
      <c r="AG15" s="35" t="s">
        <v>15</v>
      </c>
      <c r="AH15" s="35" t="s">
        <v>16</v>
      </c>
      <c r="AI15" s="35" t="s">
        <v>17</v>
      </c>
      <c r="AJ15" s="35" t="s">
        <v>18</v>
      </c>
      <c r="AK15" s="35" t="s">
        <v>19</v>
      </c>
      <c r="AM15" s="24" t="s">
        <v>14</v>
      </c>
      <c r="AN15" s="24" t="s">
        <v>15</v>
      </c>
      <c r="AO15" s="24" t="s">
        <v>16</v>
      </c>
      <c r="AP15" s="24" t="s">
        <v>17</v>
      </c>
      <c r="AQ15" s="24" t="s">
        <v>18</v>
      </c>
      <c r="AR15" s="42" t="s">
        <v>19</v>
      </c>
      <c r="AT15" s="46"/>
      <c r="AU15" s="24" t="s">
        <v>14</v>
      </c>
      <c r="AV15" s="24" t="s">
        <v>15</v>
      </c>
      <c r="AW15" s="24" t="s">
        <v>16</v>
      </c>
      <c r="AX15" s="24" t="s">
        <v>17</v>
      </c>
      <c r="AY15" s="24" t="s">
        <v>18</v>
      </c>
      <c r="AZ15" s="24" t="s">
        <v>19</v>
      </c>
      <c r="BB15" s="24" t="s">
        <v>14</v>
      </c>
      <c r="BC15" s="24" t="s">
        <v>15</v>
      </c>
      <c r="BD15" s="24" t="s">
        <v>16</v>
      </c>
      <c r="BE15" s="24" t="s">
        <v>17</v>
      </c>
      <c r="BF15" s="24" t="s">
        <v>18</v>
      </c>
      <c r="BG15" s="42" t="s">
        <v>19</v>
      </c>
      <c r="BJ15" s="19" t="s">
        <v>88</v>
      </c>
      <c r="BK15" s="62" t="s">
        <v>96</v>
      </c>
      <c r="BL15" s="63">
        <v>0.46</v>
      </c>
      <c r="BM15" s="33">
        <v>59</v>
      </c>
      <c r="BN15" s="71" t="s">
        <v>88</v>
      </c>
      <c r="BO15" s="72" t="s">
        <v>96</v>
      </c>
      <c r="BP15" s="73">
        <v>0.55299999999999994</v>
      </c>
      <c r="BQ15" s="74">
        <v>668</v>
      </c>
      <c r="BS15" s="76" t="s">
        <v>88</v>
      </c>
      <c r="BT15" s="77">
        <v>59</v>
      </c>
      <c r="BU15" s="75">
        <v>668</v>
      </c>
    </row>
    <row r="16" spans="1:80" ht="15" customHeight="1">
      <c r="A16" s="15" t="s">
        <v>28</v>
      </c>
      <c r="B16" s="38" t="s">
        <v>96</v>
      </c>
      <c r="C16">
        <v>0.59599999999999997</v>
      </c>
      <c r="D16">
        <v>0.72200000000000009</v>
      </c>
      <c r="E16">
        <v>0.44799999999999995</v>
      </c>
      <c r="F16">
        <v>0.55299999999999994</v>
      </c>
      <c r="G16" s="26">
        <v>74</v>
      </c>
      <c r="H16" s="16" t="s">
        <v>28</v>
      </c>
      <c r="I16" s="38" t="s">
        <v>96</v>
      </c>
      <c r="J16">
        <v>0.54400000000000004</v>
      </c>
      <c r="K16">
        <v>0.67900000000000005</v>
      </c>
      <c r="L16">
        <v>0.40700000000000003</v>
      </c>
      <c r="M16">
        <v>0.50900000000000001</v>
      </c>
      <c r="N16" s="32">
        <v>1013</v>
      </c>
      <c r="P16" s="43" t="s">
        <v>28</v>
      </c>
      <c r="Q16" s="38" t="s">
        <v>96</v>
      </c>
      <c r="R16">
        <v>0.52200000000000002</v>
      </c>
      <c r="S16">
        <v>0.66700000000000004</v>
      </c>
      <c r="T16">
        <v>0.37</v>
      </c>
      <c r="U16">
        <v>0.47600000000000003</v>
      </c>
      <c r="V16" s="26">
        <v>74</v>
      </c>
      <c r="W16" s="16" t="s">
        <v>28</v>
      </c>
      <c r="X16" s="38" t="s">
        <v>96</v>
      </c>
      <c r="Y16">
        <v>0.50600000000000001</v>
      </c>
      <c r="Z16">
        <v>0.70200000000000007</v>
      </c>
      <c r="AA16">
        <v>0.34700000000000003</v>
      </c>
      <c r="AB16">
        <v>0.46500000000000002</v>
      </c>
      <c r="AC16" s="45">
        <v>1013</v>
      </c>
      <c r="AE16" s="43" t="s">
        <v>28</v>
      </c>
      <c r="AF16" s="38" t="s">
        <v>96</v>
      </c>
      <c r="AG16">
        <v>0.36399999999999999</v>
      </c>
      <c r="AH16">
        <v>0.75</v>
      </c>
      <c r="AI16">
        <v>0.33299999999999996</v>
      </c>
      <c r="AJ16">
        <v>0.46200000000000002</v>
      </c>
      <c r="AK16" s="36">
        <v>74</v>
      </c>
      <c r="AL16" s="16" t="s">
        <v>28</v>
      </c>
      <c r="AM16" s="38" t="s">
        <v>96</v>
      </c>
      <c r="AN16">
        <v>0.23100000000000001</v>
      </c>
      <c r="AO16">
        <v>0</v>
      </c>
      <c r="AP16">
        <v>0</v>
      </c>
      <c r="AQ16">
        <v>0</v>
      </c>
      <c r="AR16" s="45">
        <v>1013</v>
      </c>
      <c r="AT16" s="43" t="s">
        <v>28</v>
      </c>
      <c r="AU16" s="38" t="s">
        <v>96</v>
      </c>
      <c r="AV16">
        <v>0.33299999999999996</v>
      </c>
      <c r="AW16">
        <v>0</v>
      </c>
      <c r="AX16">
        <v>0</v>
      </c>
      <c r="AY16">
        <v>0</v>
      </c>
      <c r="AZ16" s="26">
        <v>74</v>
      </c>
      <c r="BA16" s="16" t="s">
        <v>28</v>
      </c>
      <c r="BB16" s="38" t="s">
        <v>96</v>
      </c>
      <c r="BC16">
        <v>0.33299999999999996</v>
      </c>
      <c r="BD16">
        <v>0</v>
      </c>
      <c r="BE16">
        <v>0</v>
      </c>
      <c r="BF16">
        <v>0</v>
      </c>
      <c r="BG16" s="45">
        <v>1013</v>
      </c>
    </row>
    <row r="17" spans="1:64" ht="15" customHeight="1">
      <c r="A17" s="15"/>
      <c r="B17" s="38" t="s">
        <v>97</v>
      </c>
      <c r="C17">
        <v>0.57700000000000007</v>
      </c>
      <c r="D17">
        <v>0.70599999999999996</v>
      </c>
      <c r="E17">
        <v>0.41399999999999998</v>
      </c>
      <c r="F17">
        <v>0.52200000000000002</v>
      </c>
      <c r="G17" s="26">
        <v>74</v>
      </c>
      <c r="H17" s="16"/>
      <c r="I17" s="38" t="s">
        <v>97</v>
      </c>
      <c r="J17">
        <v>0.53800000000000003</v>
      </c>
      <c r="K17">
        <v>0.67599999999999993</v>
      </c>
      <c r="L17">
        <v>0.39</v>
      </c>
      <c r="M17">
        <v>0.495</v>
      </c>
      <c r="N17" s="32">
        <v>1013</v>
      </c>
      <c r="P17" s="43"/>
      <c r="Q17" s="38" t="s">
        <v>97</v>
      </c>
      <c r="R17">
        <v>0.54300000000000004</v>
      </c>
      <c r="S17">
        <v>0.68799999999999994</v>
      </c>
      <c r="T17">
        <v>0.40700000000000003</v>
      </c>
      <c r="U17">
        <v>0.51200000000000001</v>
      </c>
      <c r="V17" s="26">
        <v>74</v>
      </c>
      <c r="W17" s="16"/>
      <c r="X17" s="38" t="s">
        <v>97</v>
      </c>
      <c r="Y17">
        <v>0.48700000000000004</v>
      </c>
      <c r="Z17">
        <v>0.68200000000000005</v>
      </c>
      <c r="AA17">
        <v>0.316</v>
      </c>
      <c r="AB17">
        <v>0.43200000000000005</v>
      </c>
      <c r="AC17" s="45">
        <v>1013</v>
      </c>
      <c r="AE17" s="43"/>
      <c r="AF17" s="38" t="s">
        <v>97</v>
      </c>
      <c r="AG17">
        <v>0.27300000000000002</v>
      </c>
      <c r="AH17">
        <v>0.66700000000000004</v>
      </c>
      <c r="AI17">
        <v>0.222</v>
      </c>
      <c r="AJ17">
        <v>0.33299999999999996</v>
      </c>
      <c r="AK17" s="27">
        <v>74</v>
      </c>
      <c r="AL17" s="16"/>
      <c r="AM17" s="38" t="s">
        <v>97</v>
      </c>
      <c r="AN17">
        <v>0.23100000000000001</v>
      </c>
      <c r="AO17">
        <v>0</v>
      </c>
      <c r="AP17">
        <v>0</v>
      </c>
      <c r="AQ17">
        <v>0</v>
      </c>
      <c r="AR17" s="45">
        <v>1013</v>
      </c>
      <c r="AT17" s="43"/>
      <c r="AU17" s="38" t="s">
        <v>97</v>
      </c>
      <c r="AV17">
        <v>0.33299999999999996</v>
      </c>
      <c r="AW17">
        <v>0</v>
      </c>
      <c r="AX17">
        <v>0</v>
      </c>
      <c r="AY17">
        <v>0</v>
      </c>
      <c r="AZ17" s="26">
        <v>74</v>
      </c>
      <c r="BA17" s="16"/>
      <c r="BB17" s="38" t="s">
        <v>97</v>
      </c>
      <c r="BC17">
        <v>0.33299999999999996</v>
      </c>
      <c r="BD17">
        <v>0</v>
      </c>
      <c r="BE17">
        <v>0</v>
      </c>
      <c r="BF17">
        <v>0</v>
      </c>
      <c r="BG17" s="45">
        <v>1013</v>
      </c>
      <c r="BK17" t="s">
        <v>98</v>
      </c>
    </row>
    <row r="18" spans="1:64" ht="15" customHeight="1">
      <c r="A18" s="15" t="s">
        <v>45</v>
      </c>
      <c r="B18" s="38" t="s">
        <v>96</v>
      </c>
      <c r="C18">
        <v>0.45100000000000001</v>
      </c>
      <c r="D18">
        <v>0.433</v>
      </c>
      <c r="E18">
        <v>0.317</v>
      </c>
      <c r="F18">
        <v>0.36600000000000005</v>
      </c>
      <c r="G18" s="26">
        <v>99</v>
      </c>
      <c r="H18" s="16" t="s">
        <v>45</v>
      </c>
      <c r="I18" s="38" t="s">
        <v>96</v>
      </c>
      <c r="J18">
        <v>0.495</v>
      </c>
      <c r="K18">
        <v>0.55200000000000005</v>
      </c>
      <c r="L18">
        <v>0.433</v>
      </c>
      <c r="M18">
        <v>0.48499999999999999</v>
      </c>
      <c r="N18" s="31">
        <v>866</v>
      </c>
      <c r="P18" s="43" t="s">
        <v>45</v>
      </c>
      <c r="Q18" s="38" t="s">
        <v>96</v>
      </c>
      <c r="R18">
        <v>0.50800000000000001</v>
      </c>
      <c r="S18">
        <v>0.65200000000000002</v>
      </c>
      <c r="T18">
        <v>0.39500000000000002</v>
      </c>
      <c r="U18">
        <v>0.49200000000000005</v>
      </c>
      <c r="V18" s="26">
        <v>99</v>
      </c>
      <c r="W18" s="16" t="s">
        <v>45</v>
      </c>
      <c r="X18" s="38" t="s">
        <v>96</v>
      </c>
      <c r="Y18">
        <v>0.52300000000000002</v>
      </c>
      <c r="Z18">
        <v>0.67200000000000004</v>
      </c>
      <c r="AA18">
        <v>0.436</v>
      </c>
      <c r="AB18">
        <v>0.52900000000000003</v>
      </c>
      <c r="AC18" s="44">
        <v>866</v>
      </c>
      <c r="AE18" s="43" t="s">
        <v>45</v>
      </c>
      <c r="AF18" s="38" t="s">
        <v>96</v>
      </c>
      <c r="AG18">
        <v>0.45500000000000002</v>
      </c>
      <c r="AH18">
        <v>1</v>
      </c>
      <c r="AI18">
        <v>0.25</v>
      </c>
      <c r="AJ18">
        <v>0.4</v>
      </c>
      <c r="AK18" s="26">
        <v>99</v>
      </c>
      <c r="AL18" s="16" t="s">
        <v>45</v>
      </c>
      <c r="AM18" s="38" t="s">
        <v>96</v>
      </c>
      <c r="AN18">
        <v>0.46200000000000002</v>
      </c>
      <c r="AO18">
        <v>0.75</v>
      </c>
      <c r="AP18">
        <v>0.33299999999999996</v>
      </c>
      <c r="AQ18">
        <v>0.46200000000000002</v>
      </c>
      <c r="AR18" s="44">
        <v>866</v>
      </c>
      <c r="AT18" s="43" t="s">
        <v>45</v>
      </c>
      <c r="AU18" s="38" t="s">
        <v>96</v>
      </c>
      <c r="AV18">
        <v>0</v>
      </c>
      <c r="AW18">
        <v>0</v>
      </c>
      <c r="AX18">
        <v>0</v>
      </c>
      <c r="AY18">
        <v>0</v>
      </c>
      <c r="AZ18" s="26">
        <v>99</v>
      </c>
      <c r="BA18" s="16" t="s">
        <v>45</v>
      </c>
      <c r="BB18" s="38" t="s">
        <v>96</v>
      </c>
      <c r="BC18">
        <v>0.33299999999999996</v>
      </c>
      <c r="BD18">
        <v>1</v>
      </c>
      <c r="BE18">
        <v>0.33299999999999996</v>
      </c>
      <c r="BF18">
        <v>0.5</v>
      </c>
      <c r="BG18" s="44">
        <v>866</v>
      </c>
      <c r="BK18" t="s">
        <v>4</v>
      </c>
      <c r="BL18">
        <f>AVERAGE(BL4:BL8)</f>
        <v>0.48</v>
      </c>
    </row>
    <row r="19" spans="1:64" ht="15" customHeight="1">
      <c r="A19" s="15"/>
      <c r="B19" s="38" t="s">
        <v>97</v>
      </c>
      <c r="C19">
        <v>0.47600000000000003</v>
      </c>
      <c r="D19">
        <v>0.46399999999999997</v>
      </c>
      <c r="E19">
        <v>0.317</v>
      </c>
      <c r="F19">
        <v>0.37700000000000006</v>
      </c>
      <c r="G19" s="26">
        <v>99</v>
      </c>
      <c r="H19" s="16"/>
      <c r="I19" s="38" t="s">
        <v>97</v>
      </c>
      <c r="J19">
        <v>0.47899999999999998</v>
      </c>
      <c r="K19">
        <v>0.53500000000000003</v>
      </c>
      <c r="L19">
        <v>0.40399999999999997</v>
      </c>
      <c r="M19">
        <v>0.46</v>
      </c>
      <c r="N19" s="31">
        <v>866</v>
      </c>
      <c r="P19" s="43"/>
      <c r="Q19" s="38" t="s">
        <v>97</v>
      </c>
      <c r="R19">
        <v>0.47600000000000003</v>
      </c>
      <c r="S19">
        <v>0.61899999999999999</v>
      </c>
      <c r="T19">
        <v>0.34200000000000003</v>
      </c>
      <c r="U19">
        <v>0.441</v>
      </c>
      <c r="V19" s="26">
        <v>99</v>
      </c>
      <c r="W19" s="16"/>
      <c r="X19" s="38" t="s">
        <v>97</v>
      </c>
      <c r="Y19">
        <v>0.49700000000000005</v>
      </c>
      <c r="Z19">
        <v>0.64400000000000002</v>
      </c>
      <c r="AA19">
        <v>0.40399999999999997</v>
      </c>
      <c r="AB19">
        <v>0.49700000000000005</v>
      </c>
      <c r="AC19" s="44">
        <v>866</v>
      </c>
      <c r="AE19" s="43"/>
      <c r="AF19" s="38" t="s">
        <v>97</v>
      </c>
      <c r="AG19">
        <v>0.45500000000000002</v>
      </c>
      <c r="AH19">
        <v>1</v>
      </c>
      <c r="AI19">
        <v>0.25</v>
      </c>
      <c r="AJ19">
        <v>0.4</v>
      </c>
      <c r="AK19" s="26">
        <v>99</v>
      </c>
      <c r="AL19" s="16"/>
      <c r="AM19" s="38" t="s">
        <v>97</v>
      </c>
      <c r="AN19">
        <v>0.53800000000000003</v>
      </c>
      <c r="AO19">
        <v>1</v>
      </c>
      <c r="AP19">
        <v>0.33299999999999996</v>
      </c>
      <c r="AQ19">
        <v>0.5</v>
      </c>
      <c r="AR19" s="44">
        <v>866</v>
      </c>
      <c r="AT19" s="43"/>
      <c r="AU19" s="38" t="s">
        <v>97</v>
      </c>
      <c r="AV19">
        <v>0</v>
      </c>
      <c r="AW19">
        <v>0</v>
      </c>
      <c r="AX19">
        <v>0</v>
      </c>
      <c r="AY19">
        <v>0</v>
      </c>
      <c r="AZ19" s="26">
        <v>99</v>
      </c>
      <c r="BA19" s="16"/>
      <c r="BB19" s="38" t="s">
        <v>97</v>
      </c>
      <c r="BC19">
        <v>0</v>
      </c>
      <c r="BD19">
        <v>0</v>
      </c>
      <c r="BE19">
        <v>0</v>
      </c>
      <c r="BF19">
        <v>0</v>
      </c>
      <c r="BG19" s="44">
        <v>866</v>
      </c>
      <c r="BK19" t="s">
        <v>99</v>
      </c>
      <c r="BL19">
        <f>AVERAGE(BP4:BP8)</f>
        <v>0.50600000000000001</v>
      </c>
    </row>
    <row r="20" spans="1:64" ht="15" customHeight="1">
      <c r="A20" s="15" t="s">
        <v>61</v>
      </c>
      <c r="B20" s="38" t="s">
        <v>96</v>
      </c>
      <c r="C20">
        <v>0.51500000000000001</v>
      </c>
      <c r="D20">
        <v>0.38500000000000001</v>
      </c>
      <c r="E20">
        <v>0.16700000000000001</v>
      </c>
      <c r="F20">
        <v>0.23300000000000001</v>
      </c>
      <c r="G20" s="26">
        <v>98</v>
      </c>
      <c r="H20" s="16" t="s">
        <v>61</v>
      </c>
      <c r="I20" s="38" t="s">
        <v>96</v>
      </c>
      <c r="J20">
        <v>0.54200000000000004</v>
      </c>
      <c r="K20">
        <v>0.63600000000000001</v>
      </c>
      <c r="L20">
        <v>0.26700000000000002</v>
      </c>
      <c r="M20">
        <v>0.376</v>
      </c>
      <c r="N20" s="31">
        <v>588</v>
      </c>
      <c r="P20" s="43" t="s">
        <v>61</v>
      </c>
      <c r="Q20" s="38" t="s">
        <v>96</v>
      </c>
      <c r="R20">
        <v>0.44600000000000001</v>
      </c>
      <c r="S20">
        <v>0.70000000000000007</v>
      </c>
      <c r="T20">
        <v>0.2</v>
      </c>
      <c r="U20">
        <v>0.311</v>
      </c>
      <c r="V20" s="26">
        <v>98</v>
      </c>
      <c r="W20" s="16" t="s">
        <v>61</v>
      </c>
      <c r="X20" s="38" t="s">
        <v>96</v>
      </c>
      <c r="Y20">
        <v>0.48600000000000004</v>
      </c>
      <c r="Z20">
        <v>0.65400000000000003</v>
      </c>
      <c r="AA20">
        <v>0.20699999999999999</v>
      </c>
      <c r="AB20">
        <v>0.315</v>
      </c>
      <c r="AC20" s="44">
        <v>588</v>
      </c>
      <c r="AE20" s="43" t="s">
        <v>61</v>
      </c>
      <c r="AF20" s="38" t="s">
        <v>96</v>
      </c>
      <c r="AG20">
        <v>0.45500000000000002</v>
      </c>
      <c r="AH20">
        <v>0</v>
      </c>
      <c r="AI20">
        <v>0</v>
      </c>
      <c r="AJ20">
        <v>0</v>
      </c>
      <c r="AK20" s="26">
        <v>98</v>
      </c>
      <c r="AL20" s="16" t="s">
        <v>61</v>
      </c>
      <c r="AM20" s="38" t="s">
        <v>96</v>
      </c>
      <c r="AN20">
        <v>0.308</v>
      </c>
      <c r="AO20">
        <v>1</v>
      </c>
      <c r="AP20">
        <v>0.1</v>
      </c>
      <c r="AQ20">
        <v>0.182</v>
      </c>
      <c r="AR20" s="44">
        <v>588</v>
      </c>
      <c r="AT20" s="43" t="s">
        <v>61</v>
      </c>
      <c r="AU20" s="38" t="s">
        <v>96</v>
      </c>
      <c r="AV20">
        <v>0.33299999999999996</v>
      </c>
      <c r="AW20">
        <v>0</v>
      </c>
      <c r="AX20">
        <v>0</v>
      </c>
      <c r="AY20">
        <v>0</v>
      </c>
      <c r="AZ20" s="26">
        <v>98</v>
      </c>
      <c r="BA20" s="16" t="s">
        <v>61</v>
      </c>
      <c r="BB20" s="38" t="s">
        <v>96</v>
      </c>
      <c r="BC20">
        <v>0.66700000000000004</v>
      </c>
      <c r="BD20">
        <v>0</v>
      </c>
      <c r="BE20">
        <v>0</v>
      </c>
      <c r="BF20">
        <v>0</v>
      </c>
      <c r="BG20" s="44">
        <v>588</v>
      </c>
      <c r="BK20" t="s">
        <v>89</v>
      </c>
      <c r="BL20">
        <f>AVERAGE(BL11:BL15)</f>
        <v>0.50439999999999996</v>
      </c>
    </row>
    <row r="21" spans="1:64" ht="15" customHeight="1">
      <c r="A21" s="15"/>
      <c r="B21" s="38" t="s">
        <v>97</v>
      </c>
      <c r="C21">
        <v>0.5</v>
      </c>
      <c r="D21">
        <v>0.35700000000000004</v>
      </c>
      <c r="E21">
        <v>0.16700000000000001</v>
      </c>
      <c r="F21">
        <v>0.22700000000000001</v>
      </c>
      <c r="G21" s="26">
        <v>98</v>
      </c>
      <c r="H21" s="16"/>
      <c r="I21" s="38" t="s">
        <v>97</v>
      </c>
      <c r="J21">
        <v>0.53800000000000003</v>
      </c>
      <c r="K21">
        <v>0.625</v>
      </c>
      <c r="L21">
        <v>0.26700000000000002</v>
      </c>
      <c r="M21">
        <v>0.374</v>
      </c>
      <c r="N21" s="31">
        <v>588</v>
      </c>
      <c r="P21" s="43"/>
      <c r="Q21" s="38" t="s">
        <v>97</v>
      </c>
      <c r="R21">
        <v>0.41100000000000003</v>
      </c>
      <c r="S21">
        <v>0.625</v>
      </c>
      <c r="T21">
        <v>0.14300000000000002</v>
      </c>
      <c r="U21">
        <v>0.23300000000000001</v>
      </c>
      <c r="V21" s="26">
        <v>98</v>
      </c>
      <c r="W21" s="16"/>
      <c r="X21" s="38" t="s">
        <v>97</v>
      </c>
      <c r="Y21">
        <v>0.49299999999999999</v>
      </c>
      <c r="Z21">
        <v>0.68</v>
      </c>
      <c r="AA21">
        <v>0.20699999999999999</v>
      </c>
      <c r="AB21">
        <v>0.318</v>
      </c>
      <c r="AC21" s="44">
        <v>588</v>
      </c>
      <c r="AE21" s="43"/>
      <c r="AF21" s="38" t="s">
        <v>97</v>
      </c>
      <c r="AG21">
        <v>0.54500000000000004</v>
      </c>
      <c r="AH21">
        <v>1</v>
      </c>
      <c r="AI21">
        <v>0.16700000000000001</v>
      </c>
      <c r="AJ21">
        <v>0.28600000000000003</v>
      </c>
      <c r="AK21" s="26">
        <v>98</v>
      </c>
      <c r="AL21" s="16"/>
      <c r="AM21" s="38" t="s">
        <v>97</v>
      </c>
      <c r="AN21">
        <v>0.308</v>
      </c>
      <c r="AO21">
        <v>1</v>
      </c>
      <c r="AP21">
        <v>0.1</v>
      </c>
      <c r="AQ21">
        <v>0.182</v>
      </c>
      <c r="AR21" s="44">
        <v>588</v>
      </c>
      <c r="AT21" s="43"/>
      <c r="AU21" s="38" t="s">
        <v>97</v>
      </c>
      <c r="AV21">
        <v>0.33299999999999996</v>
      </c>
      <c r="AW21">
        <v>0</v>
      </c>
      <c r="AX21">
        <v>0</v>
      </c>
      <c r="AY21">
        <v>0</v>
      </c>
      <c r="AZ21" s="26">
        <v>98</v>
      </c>
      <c r="BA21" s="16"/>
      <c r="BB21" s="38" t="s">
        <v>97</v>
      </c>
      <c r="BC21">
        <v>0.66700000000000004</v>
      </c>
      <c r="BD21">
        <v>0</v>
      </c>
      <c r="BE21">
        <v>0</v>
      </c>
      <c r="BF21">
        <v>0</v>
      </c>
      <c r="BG21" s="44">
        <v>588</v>
      </c>
      <c r="BK21" t="s">
        <v>90</v>
      </c>
      <c r="BL21">
        <f>AVERAGE(BP11:BP15)</f>
        <v>0.52960000000000007</v>
      </c>
    </row>
    <row r="22" spans="1:64" ht="15" customHeight="1">
      <c r="A22" s="15" t="s">
        <v>76</v>
      </c>
      <c r="B22" s="38" t="s">
        <v>96</v>
      </c>
      <c r="C22">
        <v>0.5</v>
      </c>
      <c r="D22">
        <v>0.66700000000000004</v>
      </c>
      <c r="E22">
        <v>0.4</v>
      </c>
      <c r="F22">
        <v>0.5</v>
      </c>
      <c r="G22" s="26">
        <v>9</v>
      </c>
      <c r="H22" s="16" t="s">
        <v>76</v>
      </c>
      <c r="I22" s="38" t="s">
        <v>96</v>
      </c>
      <c r="J22">
        <v>0.51400000000000001</v>
      </c>
      <c r="K22">
        <v>0.55400000000000005</v>
      </c>
      <c r="L22">
        <v>0.59</v>
      </c>
      <c r="M22">
        <v>0.57100000000000006</v>
      </c>
      <c r="N22" s="31">
        <v>303</v>
      </c>
      <c r="P22" s="43" t="s">
        <v>76</v>
      </c>
      <c r="Q22" s="38" t="s">
        <v>96</v>
      </c>
      <c r="R22">
        <v>0.5</v>
      </c>
      <c r="S22">
        <v>1</v>
      </c>
      <c r="T22">
        <v>0.42899999999999999</v>
      </c>
      <c r="U22">
        <v>0.6</v>
      </c>
      <c r="V22" s="26">
        <v>9</v>
      </c>
      <c r="W22" s="16" t="s">
        <v>76</v>
      </c>
      <c r="X22" s="38" t="s">
        <v>96</v>
      </c>
      <c r="Y22">
        <v>0.51</v>
      </c>
      <c r="Z22">
        <v>0.59599999999999997</v>
      </c>
      <c r="AA22">
        <v>0.54799999999999993</v>
      </c>
      <c r="AB22">
        <v>0.57100000000000006</v>
      </c>
      <c r="AC22" s="44">
        <v>303</v>
      </c>
      <c r="AE22" s="43" t="s">
        <v>76</v>
      </c>
      <c r="AF22" s="38" t="s">
        <v>96</v>
      </c>
      <c r="AG22">
        <v>0.42899999999999999</v>
      </c>
      <c r="AH22">
        <v>1</v>
      </c>
      <c r="AI22">
        <v>0.42899999999999999</v>
      </c>
      <c r="AJ22">
        <v>0.6</v>
      </c>
      <c r="AK22" s="26">
        <v>9</v>
      </c>
      <c r="AL22" s="16" t="s">
        <v>76</v>
      </c>
      <c r="AM22" s="38" t="s">
        <v>96</v>
      </c>
      <c r="AN22">
        <v>0.61499999999999999</v>
      </c>
      <c r="AO22">
        <v>0.88900000000000012</v>
      </c>
      <c r="AP22">
        <v>0.66700000000000004</v>
      </c>
      <c r="AQ22">
        <v>0.76200000000000001</v>
      </c>
      <c r="AR22" s="44">
        <v>303</v>
      </c>
      <c r="AT22" s="43" t="s">
        <v>76</v>
      </c>
      <c r="AU22" s="38" t="s">
        <v>96</v>
      </c>
      <c r="AV22">
        <v>0.33299999999999996</v>
      </c>
      <c r="AW22">
        <v>1</v>
      </c>
      <c r="AX22">
        <v>0.33299999999999996</v>
      </c>
      <c r="AY22">
        <v>0.5</v>
      </c>
      <c r="AZ22" s="26">
        <v>9</v>
      </c>
      <c r="BA22" s="16" t="s">
        <v>76</v>
      </c>
      <c r="BB22" s="38" t="s">
        <v>96</v>
      </c>
      <c r="BC22">
        <v>0.66700000000000004</v>
      </c>
      <c r="BD22">
        <v>1</v>
      </c>
      <c r="BE22">
        <v>0.66700000000000004</v>
      </c>
      <c r="BF22">
        <v>0.8</v>
      </c>
      <c r="BG22" s="44">
        <v>303</v>
      </c>
    </row>
    <row r="23" spans="1:64" ht="15" customHeight="1">
      <c r="A23" s="15"/>
      <c r="B23" s="38" t="s">
        <v>97</v>
      </c>
      <c r="C23">
        <v>0.5</v>
      </c>
      <c r="D23">
        <v>0.66700000000000004</v>
      </c>
      <c r="E23">
        <v>0.4</v>
      </c>
      <c r="F23">
        <v>0.5</v>
      </c>
      <c r="G23" s="26">
        <v>9</v>
      </c>
      <c r="H23" s="16"/>
      <c r="I23" s="38" t="s">
        <v>97</v>
      </c>
      <c r="J23">
        <v>0.48600000000000004</v>
      </c>
      <c r="K23">
        <v>0.53100000000000003</v>
      </c>
      <c r="L23">
        <v>0.55100000000000005</v>
      </c>
      <c r="M23">
        <v>0.54100000000000004</v>
      </c>
      <c r="N23" s="31">
        <v>303</v>
      </c>
      <c r="P23" s="43"/>
      <c r="Q23" s="38" t="s">
        <v>97</v>
      </c>
      <c r="R23">
        <v>0.5</v>
      </c>
      <c r="S23">
        <v>1</v>
      </c>
      <c r="T23">
        <v>0.42899999999999999</v>
      </c>
      <c r="U23">
        <v>0.6</v>
      </c>
      <c r="V23" s="26">
        <v>9</v>
      </c>
      <c r="W23" s="16"/>
      <c r="X23" s="38" t="s">
        <v>97</v>
      </c>
      <c r="Y23">
        <v>0.5</v>
      </c>
      <c r="Z23">
        <v>0.58600000000000008</v>
      </c>
      <c r="AA23">
        <v>0.54799999999999993</v>
      </c>
      <c r="AB23">
        <v>0.56700000000000006</v>
      </c>
      <c r="AC23" s="44">
        <v>303</v>
      </c>
      <c r="AE23" s="43"/>
      <c r="AF23" s="38" t="s">
        <v>97</v>
      </c>
      <c r="AG23">
        <v>0.42899999999999999</v>
      </c>
      <c r="AH23">
        <v>1</v>
      </c>
      <c r="AI23">
        <v>0.42899999999999999</v>
      </c>
      <c r="AJ23">
        <v>0.6</v>
      </c>
      <c r="AK23" s="26">
        <v>9</v>
      </c>
      <c r="AL23" s="16"/>
      <c r="AM23" s="38" t="s">
        <v>97</v>
      </c>
      <c r="AN23">
        <v>0.61499999999999999</v>
      </c>
      <c r="AO23">
        <v>0.88900000000000012</v>
      </c>
      <c r="AP23">
        <v>0.66700000000000004</v>
      </c>
      <c r="AQ23">
        <v>0.76200000000000001</v>
      </c>
      <c r="AR23" s="44">
        <v>303</v>
      </c>
      <c r="AT23" s="43"/>
      <c r="AU23" s="38" t="s">
        <v>97</v>
      </c>
      <c r="AV23">
        <v>0.33299999999999996</v>
      </c>
      <c r="AW23">
        <v>1</v>
      </c>
      <c r="AX23">
        <v>0.33299999999999996</v>
      </c>
      <c r="AY23">
        <v>0.5</v>
      </c>
      <c r="AZ23" s="26">
        <v>9</v>
      </c>
      <c r="BA23" s="16"/>
      <c r="BB23" s="38" t="s">
        <v>97</v>
      </c>
      <c r="BC23">
        <v>0.66700000000000004</v>
      </c>
      <c r="BD23">
        <v>1</v>
      </c>
      <c r="BE23">
        <v>0.66700000000000004</v>
      </c>
      <c r="BF23">
        <v>0.8</v>
      </c>
      <c r="BG23" s="44">
        <v>303</v>
      </c>
    </row>
    <row r="24" spans="1:64" ht="15" customHeight="1">
      <c r="A24" s="15" t="s">
        <v>88</v>
      </c>
      <c r="B24" s="38" t="s">
        <v>96</v>
      </c>
      <c r="C24">
        <v>0.46</v>
      </c>
      <c r="D24">
        <v>0.66700000000000004</v>
      </c>
      <c r="E24">
        <v>0.36399999999999999</v>
      </c>
      <c r="F24">
        <v>0.47100000000000003</v>
      </c>
      <c r="G24" s="26">
        <v>59</v>
      </c>
      <c r="H24" s="16" t="s">
        <v>88</v>
      </c>
      <c r="I24" s="38" t="s">
        <v>96</v>
      </c>
      <c r="J24">
        <v>0.55299999999999994</v>
      </c>
      <c r="K24">
        <v>0.56000000000000005</v>
      </c>
      <c r="L24">
        <v>0.45200000000000001</v>
      </c>
      <c r="M24">
        <v>0.5</v>
      </c>
      <c r="N24" s="31">
        <v>668</v>
      </c>
      <c r="P24" s="43" t="s">
        <v>88</v>
      </c>
      <c r="Q24" s="38" t="s">
        <v>96</v>
      </c>
      <c r="R24">
        <v>0.64400000000000002</v>
      </c>
      <c r="S24">
        <v>0.82400000000000007</v>
      </c>
      <c r="T24">
        <v>0.51900000000000002</v>
      </c>
      <c r="U24">
        <v>0.63600000000000001</v>
      </c>
      <c r="V24" s="27">
        <v>59</v>
      </c>
      <c r="W24" s="16" t="s">
        <v>88</v>
      </c>
      <c r="X24" s="38" t="s">
        <v>96</v>
      </c>
      <c r="Y24">
        <v>0.56799999999999995</v>
      </c>
      <c r="Z24">
        <v>0.63</v>
      </c>
      <c r="AA24">
        <v>0.44200000000000006</v>
      </c>
      <c r="AB24">
        <v>0.51900000000000002</v>
      </c>
      <c r="AC24" s="44">
        <v>668</v>
      </c>
      <c r="AE24" s="43" t="s">
        <v>88</v>
      </c>
      <c r="AF24" s="38" t="s">
        <v>96</v>
      </c>
      <c r="AG24">
        <v>0.45500000000000002</v>
      </c>
      <c r="AH24">
        <v>0.66700000000000004</v>
      </c>
      <c r="AI24">
        <v>0.28600000000000003</v>
      </c>
      <c r="AJ24">
        <v>0.4</v>
      </c>
      <c r="AK24" s="27">
        <v>59</v>
      </c>
      <c r="AL24" s="16" t="s">
        <v>88</v>
      </c>
      <c r="AM24" s="38" t="s">
        <v>96</v>
      </c>
      <c r="AN24">
        <v>0.69200000000000006</v>
      </c>
      <c r="AO24">
        <v>1</v>
      </c>
      <c r="AP24">
        <v>0.5</v>
      </c>
      <c r="AQ24">
        <v>0.66700000000000004</v>
      </c>
      <c r="AR24" s="45">
        <v>668</v>
      </c>
      <c r="AT24" s="43" t="s">
        <v>88</v>
      </c>
      <c r="AU24" s="38" t="s">
        <v>96</v>
      </c>
      <c r="AV24">
        <v>0.66700000000000004</v>
      </c>
      <c r="AW24">
        <v>1</v>
      </c>
      <c r="AX24">
        <v>0.5</v>
      </c>
      <c r="AY24">
        <v>0.66700000000000004</v>
      </c>
      <c r="AZ24" s="27">
        <v>59</v>
      </c>
      <c r="BA24" s="16" t="s">
        <v>88</v>
      </c>
      <c r="BB24" s="38" t="s">
        <v>96</v>
      </c>
      <c r="BC24">
        <v>0.33299999999999996</v>
      </c>
      <c r="BD24">
        <v>0</v>
      </c>
      <c r="BE24">
        <v>0</v>
      </c>
      <c r="BF24">
        <v>0</v>
      </c>
      <c r="BG24" s="45">
        <v>668</v>
      </c>
    </row>
    <row r="25" spans="1:64" ht="18.75">
      <c r="A25" s="19"/>
      <c r="B25" s="38" t="s">
        <v>97</v>
      </c>
      <c r="C25">
        <v>0.46</v>
      </c>
      <c r="D25">
        <v>0.66700000000000004</v>
      </c>
      <c r="E25">
        <v>0.36399999999999999</v>
      </c>
      <c r="F25">
        <v>0.47100000000000003</v>
      </c>
      <c r="G25" s="33">
        <v>59</v>
      </c>
      <c r="H25" s="20"/>
      <c r="I25" s="38" t="s">
        <v>97</v>
      </c>
      <c r="J25">
        <v>0.55700000000000005</v>
      </c>
      <c r="K25">
        <v>0.56600000000000006</v>
      </c>
      <c r="L25">
        <v>0.44400000000000001</v>
      </c>
      <c r="M25">
        <v>0.498</v>
      </c>
      <c r="N25" s="34">
        <v>668</v>
      </c>
      <c r="P25" s="47"/>
      <c r="Q25" s="48" t="s">
        <v>97</v>
      </c>
      <c r="R25" s="49">
        <v>0.66700000000000004</v>
      </c>
      <c r="S25" s="49">
        <v>0.92900000000000005</v>
      </c>
      <c r="T25" s="49">
        <v>0.48100000000000004</v>
      </c>
      <c r="U25" s="49">
        <v>0.63400000000000001</v>
      </c>
      <c r="V25" s="50">
        <v>59</v>
      </c>
      <c r="W25" s="51"/>
      <c r="X25" s="48" t="s">
        <v>97</v>
      </c>
      <c r="Y25" s="49">
        <v>0.56799999999999995</v>
      </c>
      <c r="Z25" s="49">
        <v>0.63500000000000001</v>
      </c>
      <c r="AA25" s="49">
        <v>0.42899999999999999</v>
      </c>
      <c r="AB25" s="49">
        <v>0.51200000000000001</v>
      </c>
      <c r="AC25" s="52">
        <v>668</v>
      </c>
      <c r="AE25" s="47"/>
      <c r="AF25" s="48" t="s">
        <v>97</v>
      </c>
      <c r="AG25" s="49">
        <v>0.54500000000000004</v>
      </c>
      <c r="AH25" s="49">
        <v>1</v>
      </c>
      <c r="AI25" s="49">
        <v>0.28600000000000003</v>
      </c>
      <c r="AJ25" s="49">
        <v>0.44400000000000001</v>
      </c>
      <c r="AK25" s="50">
        <v>59</v>
      </c>
      <c r="AL25" s="51"/>
      <c r="AM25" s="48" t="s">
        <v>97</v>
      </c>
      <c r="AN25" s="49">
        <v>0.69200000000000006</v>
      </c>
      <c r="AO25" s="49">
        <v>1</v>
      </c>
      <c r="AP25" s="49">
        <v>0.5</v>
      </c>
      <c r="AQ25" s="49">
        <v>0.66700000000000004</v>
      </c>
      <c r="AR25" s="52">
        <v>668</v>
      </c>
      <c r="AT25" s="47"/>
      <c r="AU25" s="48" t="s">
        <v>97</v>
      </c>
      <c r="AV25" s="49">
        <v>0.33299999999999996</v>
      </c>
      <c r="AW25" s="49">
        <v>0</v>
      </c>
      <c r="AX25" s="49">
        <v>0</v>
      </c>
      <c r="AY25" s="49">
        <v>0</v>
      </c>
      <c r="AZ25" s="50">
        <v>59</v>
      </c>
      <c r="BA25" s="51"/>
      <c r="BB25" s="48" t="s">
        <v>97</v>
      </c>
      <c r="BC25" s="49">
        <v>0.33299999999999996</v>
      </c>
      <c r="BD25" s="49">
        <v>0</v>
      </c>
      <c r="BE25" s="49">
        <v>0</v>
      </c>
      <c r="BF25" s="49">
        <v>0</v>
      </c>
      <c r="BG25" s="52">
        <v>668</v>
      </c>
    </row>
    <row r="26" spans="1:64">
      <c r="A26" s="98" t="s">
        <v>95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P26" s="97" t="s">
        <v>100</v>
      </c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E26" s="97" t="s">
        <v>101</v>
      </c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</row>
    <row r="27" spans="1:64" ht="14.25" customHeight="1">
      <c r="A27" s="39"/>
      <c r="B27" s="99" t="s">
        <v>4</v>
      </c>
      <c r="C27" s="99"/>
      <c r="D27" s="99"/>
      <c r="E27" s="99"/>
      <c r="F27" s="99"/>
      <c r="G27" s="99"/>
      <c r="H27" s="40"/>
      <c r="I27" s="99" t="s">
        <v>5</v>
      </c>
      <c r="J27" s="99"/>
      <c r="K27" s="99"/>
      <c r="L27" s="99"/>
      <c r="M27" s="99"/>
      <c r="N27" s="100"/>
      <c r="P27" s="39"/>
      <c r="Q27" s="99" t="s">
        <v>4</v>
      </c>
      <c r="R27" s="99"/>
      <c r="S27" s="99"/>
      <c r="T27" s="99"/>
      <c r="U27" s="99"/>
      <c r="V27" s="99"/>
      <c r="W27" s="40"/>
      <c r="X27" s="99" t="s">
        <v>5</v>
      </c>
      <c r="Y27" s="99"/>
      <c r="Z27" s="99"/>
      <c r="AA27" s="99"/>
      <c r="AB27" s="99"/>
      <c r="AC27" s="100"/>
      <c r="AE27" s="39"/>
      <c r="AF27" s="99" t="s">
        <v>4</v>
      </c>
      <c r="AG27" s="99"/>
      <c r="AH27" s="99"/>
      <c r="AI27" s="99"/>
      <c r="AJ27" s="99"/>
      <c r="AK27" s="99"/>
      <c r="AL27" s="40"/>
      <c r="AM27" s="99" t="s">
        <v>5</v>
      </c>
      <c r="AN27" s="99"/>
      <c r="AO27" s="99"/>
      <c r="AP27" s="99"/>
      <c r="AQ27" s="99"/>
      <c r="AR27" s="100"/>
    </row>
    <row r="28" spans="1:64">
      <c r="A28" s="41"/>
      <c r="B28" s="24" t="s">
        <v>14</v>
      </c>
      <c r="C28" s="24" t="s">
        <v>15</v>
      </c>
      <c r="D28" s="24" t="s">
        <v>16</v>
      </c>
      <c r="E28" s="24" t="s">
        <v>17</v>
      </c>
      <c r="F28" s="24" t="s">
        <v>18</v>
      </c>
      <c r="G28" s="24" t="s">
        <v>19</v>
      </c>
      <c r="I28" s="24" t="s">
        <v>14</v>
      </c>
      <c r="J28" s="24" t="s">
        <v>15</v>
      </c>
      <c r="K28" s="24" t="s">
        <v>16</v>
      </c>
      <c r="L28" s="24" t="s">
        <v>17</v>
      </c>
      <c r="M28" s="24" t="s">
        <v>18</v>
      </c>
      <c r="N28" s="42" t="s">
        <v>19</v>
      </c>
      <c r="P28" s="41"/>
      <c r="Q28" s="24" t="s">
        <v>14</v>
      </c>
      <c r="R28" s="24" t="s">
        <v>15</v>
      </c>
      <c r="S28" s="24" t="s">
        <v>16</v>
      </c>
      <c r="T28" s="24" t="s">
        <v>17</v>
      </c>
      <c r="U28" s="24" t="s">
        <v>18</v>
      </c>
      <c r="V28" s="24" t="s">
        <v>19</v>
      </c>
      <c r="X28" s="24" t="s">
        <v>14</v>
      </c>
      <c r="Y28" s="24" t="s">
        <v>15</v>
      </c>
      <c r="Z28" s="24" t="s">
        <v>16</v>
      </c>
      <c r="AA28" s="24" t="s">
        <v>17</v>
      </c>
      <c r="AB28" s="24" t="s">
        <v>18</v>
      </c>
      <c r="AC28" s="42" t="s">
        <v>19</v>
      </c>
      <c r="AE28" s="41"/>
      <c r="AF28" s="24" t="s">
        <v>14</v>
      </c>
      <c r="AG28" s="24" t="s">
        <v>15</v>
      </c>
      <c r="AH28" s="24" t="s">
        <v>16</v>
      </c>
      <c r="AI28" s="24" t="s">
        <v>17</v>
      </c>
      <c r="AJ28" s="24" t="s">
        <v>18</v>
      </c>
      <c r="AK28" s="24" t="s">
        <v>19</v>
      </c>
      <c r="AM28" s="24" t="s">
        <v>14</v>
      </c>
      <c r="AN28" s="24" t="s">
        <v>15</v>
      </c>
      <c r="AO28" s="24" t="s">
        <v>16</v>
      </c>
      <c r="AP28" s="24" t="s">
        <v>17</v>
      </c>
      <c r="AQ28" s="24" t="s">
        <v>18</v>
      </c>
      <c r="AR28" s="42" t="s">
        <v>19</v>
      </c>
    </row>
    <row r="29" spans="1:64" ht="16.5" customHeight="1">
      <c r="A29" s="43" t="s">
        <v>28</v>
      </c>
      <c r="B29" s="38" t="s">
        <v>96</v>
      </c>
      <c r="C29">
        <v>0.5</v>
      </c>
      <c r="D29">
        <v>0.5</v>
      </c>
      <c r="E29">
        <v>1</v>
      </c>
      <c r="F29">
        <v>0.66700000000000004</v>
      </c>
      <c r="G29" s="26">
        <v>58</v>
      </c>
      <c r="H29" s="16" t="s">
        <v>28</v>
      </c>
      <c r="I29" s="38" t="s">
        <v>96</v>
      </c>
      <c r="J29">
        <v>0.48100000000000004</v>
      </c>
      <c r="K29">
        <v>0.75800000000000001</v>
      </c>
      <c r="L29">
        <v>0.34200000000000003</v>
      </c>
      <c r="M29">
        <v>0.47200000000000003</v>
      </c>
      <c r="N29" s="44">
        <v>970</v>
      </c>
      <c r="P29" s="43" t="s">
        <v>28</v>
      </c>
      <c r="Q29" s="38" t="s">
        <v>96</v>
      </c>
      <c r="R29">
        <v>1</v>
      </c>
      <c r="S29">
        <v>1</v>
      </c>
      <c r="T29">
        <v>1</v>
      </c>
      <c r="U29">
        <v>1</v>
      </c>
      <c r="V29" s="26">
        <v>58</v>
      </c>
      <c r="W29" s="16" t="s">
        <v>28</v>
      </c>
      <c r="X29" s="38" t="s">
        <v>96</v>
      </c>
      <c r="Y29">
        <v>0.46600000000000003</v>
      </c>
      <c r="Z29">
        <v>0.8</v>
      </c>
      <c r="AA29">
        <v>0.3</v>
      </c>
      <c r="AB29">
        <v>0.436</v>
      </c>
      <c r="AC29" s="44">
        <v>970</v>
      </c>
      <c r="AE29" s="43" t="s">
        <v>28</v>
      </c>
      <c r="AF29" s="38" t="s">
        <v>96</v>
      </c>
      <c r="AG29">
        <v>1</v>
      </c>
      <c r="AH29">
        <v>1</v>
      </c>
      <c r="AI29">
        <v>1</v>
      </c>
      <c r="AJ29">
        <v>1</v>
      </c>
      <c r="AK29" s="27">
        <v>58</v>
      </c>
      <c r="AL29" s="16" t="s">
        <v>28</v>
      </c>
      <c r="AM29" s="38" t="s">
        <v>96</v>
      </c>
      <c r="AN29">
        <v>0.33299999999999996</v>
      </c>
      <c r="AO29">
        <v>1</v>
      </c>
      <c r="AP29">
        <v>0.25</v>
      </c>
      <c r="AQ29">
        <v>0.4</v>
      </c>
      <c r="AR29" s="44">
        <v>970</v>
      </c>
    </row>
    <row r="30" spans="1:64" ht="18.75">
      <c r="A30" s="43"/>
      <c r="B30" s="38" t="s">
        <v>97</v>
      </c>
      <c r="C30">
        <v>0</v>
      </c>
      <c r="D30">
        <v>0</v>
      </c>
      <c r="E30">
        <v>0</v>
      </c>
      <c r="F30">
        <v>0</v>
      </c>
      <c r="G30" s="26">
        <v>58</v>
      </c>
      <c r="H30" s="16"/>
      <c r="I30" s="38" t="s">
        <v>97</v>
      </c>
      <c r="J30">
        <v>0.48100000000000004</v>
      </c>
      <c r="K30">
        <v>0.79300000000000004</v>
      </c>
      <c r="L30">
        <v>0.315</v>
      </c>
      <c r="M30">
        <v>0.45100000000000001</v>
      </c>
      <c r="N30" s="44">
        <v>970</v>
      </c>
      <c r="P30" s="43"/>
      <c r="Q30" s="38" t="s">
        <v>97</v>
      </c>
      <c r="R30">
        <v>1</v>
      </c>
      <c r="S30">
        <v>1</v>
      </c>
      <c r="T30">
        <v>1</v>
      </c>
      <c r="U30">
        <v>1</v>
      </c>
      <c r="V30" s="26">
        <v>58</v>
      </c>
      <c r="W30" s="16"/>
      <c r="X30" s="38" t="s">
        <v>97</v>
      </c>
      <c r="Y30">
        <v>0.51700000000000002</v>
      </c>
      <c r="Z30">
        <v>0.875</v>
      </c>
      <c r="AA30">
        <v>0.35000000000000003</v>
      </c>
      <c r="AB30">
        <v>0.5</v>
      </c>
      <c r="AC30" s="44">
        <v>970</v>
      </c>
      <c r="AE30" s="43"/>
      <c r="AF30" s="38" t="s">
        <v>97</v>
      </c>
      <c r="AG30">
        <v>1</v>
      </c>
      <c r="AH30">
        <v>1</v>
      </c>
      <c r="AI30">
        <v>1</v>
      </c>
      <c r="AJ30">
        <v>1</v>
      </c>
      <c r="AK30" s="27">
        <v>58</v>
      </c>
      <c r="AL30" s="16"/>
      <c r="AM30" s="38" t="s">
        <v>97</v>
      </c>
      <c r="AN30">
        <v>0.33299999999999996</v>
      </c>
      <c r="AO30">
        <v>1</v>
      </c>
      <c r="AP30">
        <v>0.25</v>
      </c>
      <c r="AQ30">
        <v>0.4</v>
      </c>
      <c r="AR30" s="44">
        <v>970</v>
      </c>
    </row>
    <row r="31" spans="1:64" ht="18.75">
      <c r="A31" s="43" t="s">
        <v>45</v>
      </c>
      <c r="B31" s="38" t="s">
        <v>96</v>
      </c>
      <c r="C31">
        <v>0.5</v>
      </c>
      <c r="D31">
        <v>0.5</v>
      </c>
      <c r="E31">
        <v>1</v>
      </c>
      <c r="F31">
        <v>0.66700000000000004</v>
      </c>
      <c r="G31" s="26">
        <v>110</v>
      </c>
      <c r="H31" s="16" t="s">
        <v>45</v>
      </c>
      <c r="I31" s="38" t="s">
        <v>96</v>
      </c>
      <c r="J31">
        <v>0.48499999999999999</v>
      </c>
      <c r="K31">
        <v>0.73699999999999999</v>
      </c>
      <c r="L31">
        <v>0.39400000000000002</v>
      </c>
      <c r="M31">
        <v>0.51400000000000001</v>
      </c>
      <c r="N31" s="44">
        <v>854</v>
      </c>
      <c r="P31" s="43" t="s">
        <v>45</v>
      </c>
      <c r="Q31" s="38" t="s">
        <v>96</v>
      </c>
      <c r="R31">
        <v>1</v>
      </c>
      <c r="S31">
        <v>1</v>
      </c>
      <c r="T31">
        <v>1</v>
      </c>
      <c r="U31">
        <v>1</v>
      </c>
      <c r="V31" s="26">
        <v>110</v>
      </c>
      <c r="W31" s="16" t="s">
        <v>45</v>
      </c>
      <c r="X31" s="38" t="s">
        <v>96</v>
      </c>
      <c r="Y31">
        <v>0.50900000000000001</v>
      </c>
      <c r="Z31">
        <v>0.8</v>
      </c>
      <c r="AA31">
        <v>0.41000000000000003</v>
      </c>
      <c r="AB31">
        <v>0.54200000000000004</v>
      </c>
      <c r="AC31" s="44">
        <v>854</v>
      </c>
      <c r="AE31" s="43" t="s">
        <v>45</v>
      </c>
      <c r="AF31" s="38" t="s">
        <v>96</v>
      </c>
      <c r="AG31">
        <v>1</v>
      </c>
      <c r="AH31">
        <v>1</v>
      </c>
      <c r="AI31">
        <v>1</v>
      </c>
      <c r="AJ31">
        <v>1</v>
      </c>
      <c r="AK31" s="26">
        <v>110</v>
      </c>
      <c r="AL31" s="16" t="s">
        <v>45</v>
      </c>
      <c r="AM31" s="38" t="s">
        <v>96</v>
      </c>
      <c r="AN31">
        <v>0.222</v>
      </c>
      <c r="AO31">
        <v>1</v>
      </c>
      <c r="AP31">
        <v>0.125</v>
      </c>
      <c r="AQ31">
        <v>0.222</v>
      </c>
      <c r="AR31" s="44">
        <v>854</v>
      </c>
    </row>
    <row r="32" spans="1:64" ht="18.75">
      <c r="A32" s="43"/>
      <c r="B32" s="38" t="s">
        <v>97</v>
      </c>
      <c r="C32">
        <v>0.5</v>
      </c>
      <c r="D32">
        <v>0.5</v>
      </c>
      <c r="E32">
        <v>1</v>
      </c>
      <c r="F32">
        <v>0.66700000000000004</v>
      </c>
      <c r="G32" s="26">
        <v>110</v>
      </c>
      <c r="H32" s="16"/>
      <c r="I32" s="38" t="s">
        <v>97</v>
      </c>
      <c r="J32">
        <v>0.47600000000000003</v>
      </c>
      <c r="K32">
        <v>0.71799999999999997</v>
      </c>
      <c r="L32">
        <v>0.39400000000000002</v>
      </c>
      <c r="M32">
        <v>0.50900000000000001</v>
      </c>
      <c r="N32" s="44">
        <v>854</v>
      </c>
      <c r="P32" s="43"/>
      <c r="Q32" s="38" t="s">
        <v>97</v>
      </c>
      <c r="R32">
        <v>1</v>
      </c>
      <c r="S32">
        <v>1</v>
      </c>
      <c r="T32">
        <v>1</v>
      </c>
      <c r="U32">
        <v>1</v>
      </c>
      <c r="V32" s="26">
        <v>110</v>
      </c>
      <c r="W32" s="16"/>
      <c r="X32" s="38" t="s">
        <v>97</v>
      </c>
      <c r="Y32">
        <v>0.47299999999999998</v>
      </c>
      <c r="Z32">
        <v>0.75</v>
      </c>
      <c r="AA32">
        <v>0.38500000000000001</v>
      </c>
      <c r="AB32">
        <v>0.50800000000000001</v>
      </c>
      <c r="AC32" s="44">
        <v>854</v>
      </c>
      <c r="AE32" s="43"/>
      <c r="AF32" s="38" t="s">
        <v>97</v>
      </c>
      <c r="AG32">
        <v>1</v>
      </c>
      <c r="AH32">
        <v>1</v>
      </c>
      <c r="AI32">
        <v>1</v>
      </c>
      <c r="AJ32">
        <v>1</v>
      </c>
      <c r="AK32" s="26">
        <v>110</v>
      </c>
      <c r="AL32" s="16"/>
      <c r="AM32" s="38" t="s">
        <v>97</v>
      </c>
      <c r="AN32">
        <v>0.222</v>
      </c>
      <c r="AO32">
        <v>1</v>
      </c>
      <c r="AP32">
        <v>0.125</v>
      </c>
      <c r="AQ32">
        <v>0.222</v>
      </c>
      <c r="AR32" s="44">
        <v>854</v>
      </c>
      <c r="AS32" s="8"/>
    </row>
    <row r="33" spans="1:60" ht="18.75">
      <c r="A33" s="43" t="s">
        <v>61</v>
      </c>
      <c r="B33" s="38" t="s">
        <v>96</v>
      </c>
      <c r="C33">
        <v>0.5</v>
      </c>
      <c r="D33">
        <v>0.5</v>
      </c>
      <c r="E33">
        <v>1</v>
      </c>
      <c r="F33">
        <v>0.66700000000000004</v>
      </c>
      <c r="G33" s="26">
        <v>151</v>
      </c>
      <c r="H33" s="16" t="s">
        <v>61</v>
      </c>
      <c r="I33" s="38" t="s">
        <v>96</v>
      </c>
      <c r="J33">
        <v>0.49</v>
      </c>
      <c r="K33">
        <v>0.63200000000000001</v>
      </c>
      <c r="L33">
        <v>0.20699999999999999</v>
      </c>
      <c r="M33">
        <v>0.312</v>
      </c>
      <c r="N33" s="44">
        <v>687</v>
      </c>
      <c r="P33" s="43" t="s">
        <v>61</v>
      </c>
      <c r="Q33" s="38" t="s">
        <v>96</v>
      </c>
      <c r="R33">
        <v>0</v>
      </c>
      <c r="S33">
        <v>0</v>
      </c>
      <c r="T33">
        <v>0</v>
      </c>
      <c r="U33">
        <v>0</v>
      </c>
      <c r="V33" s="26">
        <v>151</v>
      </c>
      <c r="W33" s="16" t="s">
        <v>61</v>
      </c>
      <c r="X33" s="38" t="s">
        <v>96</v>
      </c>
      <c r="Y33">
        <v>0.439</v>
      </c>
      <c r="Z33">
        <v>1</v>
      </c>
      <c r="AA33">
        <v>0.2</v>
      </c>
      <c r="AB33">
        <v>0.33299999999999996</v>
      </c>
      <c r="AC33" s="44">
        <v>687</v>
      </c>
      <c r="AE33" s="43" t="s">
        <v>61</v>
      </c>
      <c r="AF33" s="38" t="s">
        <v>96</v>
      </c>
      <c r="AG33">
        <v>0</v>
      </c>
      <c r="AH33">
        <v>0</v>
      </c>
      <c r="AI33">
        <v>0</v>
      </c>
      <c r="AJ33">
        <v>0</v>
      </c>
      <c r="AK33" s="26">
        <v>151</v>
      </c>
      <c r="AL33" s="16" t="s">
        <v>61</v>
      </c>
      <c r="AM33" s="38" t="s">
        <v>96</v>
      </c>
      <c r="AN33">
        <v>0.222</v>
      </c>
      <c r="AO33">
        <v>0</v>
      </c>
      <c r="AP33">
        <v>0</v>
      </c>
      <c r="AQ33">
        <v>0</v>
      </c>
      <c r="AR33" s="44">
        <v>687</v>
      </c>
    </row>
    <row r="34" spans="1:60" ht="18.75">
      <c r="A34" s="43"/>
      <c r="B34" s="38" t="s">
        <v>97</v>
      </c>
      <c r="C34">
        <v>0.5</v>
      </c>
      <c r="D34">
        <v>0.5</v>
      </c>
      <c r="E34">
        <v>1</v>
      </c>
      <c r="F34">
        <v>0.66700000000000004</v>
      </c>
      <c r="G34" s="26">
        <v>151</v>
      </c>
      <c r="H34" s="16"/>
      <c r="I34" s="38" t="s">
        <v>97</v>
      </c>
      <c r="J34">
        <v>0.5</v>
      </c>
      <c r="K34">
        <v>0.65</v>
      </c>
      <c r="L34">
        <v>0.22399999999999998</v>
      </c>
      <c r="M34">
        <v>0.33299999999999996</v>
      </c>
      <c r="N34" s="44">
        <v>687</v>
      </c>
      <c r="P34" s="43"/>
      <c r="Q34" s="38" t="s">
        <v>97</v>
      </c>
      <c r="R34">
        <v>0</v>
      </c>
      <c r="S34">
        <v>0</v>
      </c>
      <c r="T34">
        <v>0</v>
      </c>
      <c r="U34">
        <v>0</v>
      </c>
      <c r="V34" s="26">
        <v>151</v>
      </c>
      <c r="W34" s="16"/>
      <c r="X34" s="38" t="s">
        <v>97</v>
      </c>
      <c r="Y34">
        <v>0.42100000000000004</v>
      </c>
      <c r="Z34">
        <v>1</v>
      </c>
      <c r="AA34">
        <v>0.17500000000000002</v>
      </c>
      <c r="AB34">
        <v>0.29799999999999999</v>
      </c>
      <c r="AC34" s="44">
        <v>687</v>
      </c>
      <c r="AE34" s="43"/>
      <c r="AF34" s="38" t="s">
        <v>97</v>
      </c>
      <c r="AG34">
        <v>0</v>
      </c>
      <c r="AH34">
        <v>0</v>
      </c>
      <c r="AI34">
        <v>0</v>
      </c>
      <c r="AJ34">
        <v>0</v>
      </c>
      <c r="AK34" s="26">
        <v>151</v>
      </c>
      <c r="AL34" s="16"/>
      <c r="AM34" s="38" t="s">
        <v>97</v>
      </c>
      <c r="AN34">
        <v>0.222</v>
      </c>
      <c r="AO34">
        <v>0</v>
      </c>
      <c r="AP34">
        <v>0</v>
      </c>
      <c r="AQ34">
        <v>0</v>
      </c>
      <c r="AR34" s="44">
        <v>687</v>
      </c>
    </row>
    <row r="35" spans="1:60" ht="18.75">
      <c r="A35" s="43" t="s">
        <v>76</v>
      </c>
      <c r="B35" s="38" t="s">
        <v>96</v>
      </c>
      <c r="C35">
        <v>1</v>
      </c>
      <c r="D35">
        <v>1</v>
      </c>
      <c r="E35">
        <v>1</v>
      </c>
      <c r="F35">
        <v>1</v>
      </c>
      <c r="G35" s="26">
        <v>40</v>
      </c>
      <c r="H35" s="16" t="s">
        <v>76</v>
      </c>
      <c r="I35" s="38" t="s">
        <v>96</v>
      </c>
      <c r="J35">
        <v>0.52400000000000002</v>
      </c>
      <c r="K35">
        <v>0.69400000000000006</v>
      </c>
      <c r="L35">
        <v>0.57600000000000007</v>
      </c>
      <c r="M35">
        <v>0.63</v>
      </c>
      <c r="N35" s="44">
        <v>513</v>
      </c>
      <c r="P35" s="43" t="s">
        <v>76</v>
      </c>
      <c r="Q35" s="38" t="s">
        <v>96</v>
      </c>
      <c r="R35">
        <v>1</v>
      </c>
      <c r="S35">
        <v>1</v>
      </c>
      <c r="T35">
        <v>1</v>
      </c>
      <c r="U35">
        <v>1</v>
      </c>
      <c r="V35" s="26">
        <v>40</v>
      </c>
      <c r="W35" s="16" t="s">
        <v>76</v>
      </c>
      <c r="X35" s="38" t="s">
        <v>96</v>
      </c>
      <c r="Y35">
        <v>0.61199999999999999</v>
      </c>
      <c r="Z35">
        <v>0.81200000000000006</v>
      </c>
      <c r="AA35">
        <v>0.66700000000000004</v>
      </c>
      <c r="AB35">
        <v>0.7320000000000001</v>
      </c>
      <c r="AC35" s="44">
        <v>513</v>
      </c>
      <c r="AE35" s="43" t="s">
        <v>76</v>
      </c>
      <c r="AF35" s="38" t="s">
        <v>96</v>
      </c>
      <c r="AG35">
        <v>1</v>
      </c>
      <c r="AH35">
        <v>1</v>
      </c>
      <c r="AI35">
        <v>1</v>
      </c>
      <c r="AJ35">
        <v>1</v>
      </c>
      <c r="AK35" s="26">
        <v>40</v>
      </c>
      <c r="AL35" s="16" t="s">
        <v>76</v>
      </c>
      <c r="AM35" s="38" t="s">
        <v>96</v>
      </c>
      <c r="AN35">
        <v>0.66700000000000004</v>
      </c>
      <c r="AO35">
        <v>1</v>
      </c>
      <c r="AP35">
        <v>0.66700000000000004</v>
      </c>
      <c r="AQ35">
        <v>0.8</v>
      </c>
      <c r="AR35" s="44">
        <v>513</v>
      </c>
    </row>
    <row r="36" spans="1:60" ht="18.75">
      <c r="A36" s="43"/>
      <c r="B36" s="38" t="s">
        <v>97</v>
      </c>
      <c r="C36">
        <v>1</v>
      </c>
      <c r="D36">
        <v>1</v>
      </c>
      <c r="E36">
        <v>1</v>
      </c>
      <c r="F36">
        <v>1</v>
      </c>
      <c r="G36" s="26">
        <v>40</v>
      </c>
      <c r="H36" s="16"/>
      <c r="I36" s="38" t="s">
        <v>97</v>
      </c>
      <c r="J36">
        <v>0.46399999999999997</v>
      </c>
      <c r="K36">
        <v>0.65200000000000002</v>
      </c>
      <c r="L36">
        <v>0.50800000000000001</v>
      </c>
      <c r="M36">
        <v>0.57100000000000006</v>
      </c>
      <c r="N36" s="44">
        <v>513</v>
      </c>
      <c r="P36" s="43"/>
      <c r="Q36" s="38" t="s">
        <v>97</v>
      </c>
      <c r="R36">
        <v>1</v>
      </c>
      <c r="S36">
        <v>1</v>
      </c>
      <c r="T36">
        <v>1</v>
      </c>
      <c r="U36">
        <v>1</v>
      </c>
      <c r="V36" s="26">
        <v>40</v>
      </c>
      <c r="W36" s="16"/>
      <c r="X36" s="38" t="s">
        <v>97</v>
      </c>
      <c r="Y36">
        <v>0.53100000000000003</v>
      </c>
      <c r="Z36">
        <v>0.76700000000000002</v>
      </c>
      <c r="AA36">
        <v>0.59</v>
      </c>
      <c r="AB36">
        <v>0.66700000000000004</v>
      </c>
      <c r="AC36" s="44">
        <v>513</v>
      </c>
      <c r="AE36" s="43"/>
      <c r="AF36" s="38" t="s">
        <v>97</v>
      </c>
      <c r="AG36">
        <v>1</v>
      </c>
      <c r="AH36">
        <v>1</v>
      </c>
      <c r="AI36">
        <v>1</v>
      </c>
      <c r="AJ36">
        <v>1</v>
      </c>
      <c r="AK36" s="26">
        <v>40</v>
      </c>
      <c r="AL36" s="16"/>
      <c r="AM36" s="38" t="s">
        <v>97</v>
      </c>
      <c r="AN36">
        <v>0.77800000000000002</v>
      </c>
      <c r="AO36">
        <v>1</v>
      </c>
      <c r="AP36">
        <v>0.77800000000000002</v>
      </c>
      <c r="AQ36">
        <v>0.875</v>
      </c>
      <c r="AR36" s="44">
        <v>513</v>
      </c>
      <c r="AS36" s="8"/>
    </row>
    <row r="37" spans="1:60" ht="18.75">
      <c r="A37" s="43" t="s">
        <v>88</v>
      </c>
      <c r="B37" s="38" t="s">
        <v>96</v>
      </c>
      <c r="C37">
        <v>0</v>
      </c>
      <c r="D37">
        <v>0</v>
      </c>
      <c r="E37">
        <v>0</v>
      </c>
      <c r="F37">
        <v>0</v>
      </c>
      <c r="G37" s="26">
        <v>48</v>
      </c>
      <c r="H37" s="16" t="s">
        <v>88</v>
      </c>
      <c r="I37" s="38" t="s">
        <v>96</v>
      </c>
      <c r="J37">
        <v>0.42100000000000004</v>
      </c>
      <c r="K37">
        <v>0.55200000000000005</v>
      </c>
      <c r="L37">
        <v>0.23199999999999998</v>
      </c>
      <c r="M37">
        <v>0.32700000000000001</v>
      </c>
      <c r="N37" s="45">
        <v>2799</v>
      </c>
      <c r="P37" s="43" t="s">
        <v>88</v>
      </c>
      <c r="Q37" s="38" t="s">
        <v>96</v>
      </c>
      <c r="R37">
        <v>0</v>
      </c>
      <c r="S37">
        <v>0</v>
      </c>
      <c r="T37">
        <v>0</v>
      </c>
      <c r="U37">
        <v>0</v>
      </c>
      <c r="V37" s="26">
        <v>48</v>
      </c>
      <c r="W37" s="16" t="s">
        <v>88</v>
      </c>
      <c r="X37" s="38" t="s">
        <v>96</v>
      </c>
      <c r="Y37">
        <v>0.46600000000000003</v>
      </c>
      <c r="Z37">
        <v>0.55600000000000005</v>
      </c>
      <c r="AA37">
        <v>0.156</v>
      </c>
      <c r="AB37">
        <v>0.24399999999999999</v>
      </c>
      <c r="AC37" s="45">
        <v>2799</v>
      </c>
      <c r="AE37" s="43" t="s">
        <v>88</v>
      </c>
      <c r="AF37" s="38" t="s">
        <v>96</v>
      </c>
      <c r="AG37">
        <v>0</v>
      </c>
      <c r="AH37">
        <v>0</v>
      </c>
      <c r="AI37">
        <v>0</v>
      </c>
      <c r="AJ37">
        <v>0</v>
      </c>
      <c r="AK37" s="26">
        <v>48</v>
      </c>
      <c r="AL37" s="16" t="s">
        <v>88</v>
      </c>
      <c r="AM37" s="38" t="s">
        <v>96</v>
      </c>
      <c r="AN37">
        <v>0.44400000000000001</v>
      </c>
      <c r="AO37">
        <v>0</v>
      </c>
      <c r="AP37">
        <v>0</v>
      </c>
      <c r="AQ37">
        <v>0</v>
      </c>
      <c r="AR37" s="45">
        <v>2799</v>
      </c>
      <c r="AU37" s="8"/>
      <c r="AV37" s="8"/>
      <c r="BG37" s="8"/>
      <c r="BH37" s="8"/>
    </row>
    <row r="38" spans="1:60" ht="18.75">
      <c r="A38" s="43"/>
      <c r="B38" s="38" t="s">
        <v>97</v>
      </c>
      <c r="C38">
        <v>0.5</v>
      </c>
      <c r="D38">
        <v>0</v>
      </c>
      <c r="E38">
        <v>0</v>
      </c>
      <c r="F38">
        <v>0</v>
      </c>
      <c r="G38" s="26">
        <v>48</v>
      </c>
      <c r="H38" s="16"/>
      <c r="I38" s="38" t="s">
        <v>97</v>
      </c>
      <c r="J38">
        <v>0.42100000000000004</v>
      </c>
      <c r="K38">
        <v>0.56000000000000005</v>
      </c>
      <c r="L38">
        <v>0.20300000000000001</v>
      </c>
      <c r="M38">
        <v>0.29799999999999999</v>
      </c>
      <c r="N38" s="45">
        <v>2799</v>
      </c>
      <c r="P38" s="43"/>
      <c r="Q38" s="38" t="s">
        <v>97</v>
      </c>
      <c r="R38">
        <v>1</v>
      </c>
      <c r="S38">
        <v>0</v>
      </c>
      <c r="T38">
        <v>0</v>
      </c>
      <c r="U38">
        <v>0</v>
      </c>
      <c r="V38" s="26">
        <v>48</v>
      </c>
      <c r="W38" s="16"/>
      <c r="X38" s="38" t="s">
        <v>97</v>
      </c>
      <c r="Y38">
        <v>0.46600000000000003</v>
      </c>
      <c r="Z38">
        <v>0.55600000000000005</v>
      </c>
      <c r="AA38">
        <v>0.156</v>
      </c>
      <c r="AB38">
        <v>0.24399999999999999</v>
      </c>
      <c r="AC38" s="45">
        <v>2799</v>
      </c>
      <c r="AE38" s="43"/>
      <c r="AF38" s="38" t="s">
        <v>97</v>
      </c>
      <c r="AG38">
        <v>1</v>
      </c>
      <c r="AH38">
        <v>0</v>
      </c>
      <c r="AI38">
        <v>0</v>
      </c>
      <c r="AJ38">
        <v>0</v>
      </c>
      <c r="AK38" s="26">
        <v>48</v>
      </c>
      <c r="AL38" s="16"/>
      <c r="AM38" s="38" t="s">
        <v>97</v>
      </c>
      <c r="AN38">
        <v>0.44400000000000001</v>
      </c>
      <c r="AO38">
        <v>0</v>
      </c>
      <c r="AP38">
        <v>0</v>
      </c>
      <c r="AQ38">
        <v>0</v>
      </c>
      <c r="AR38" s="45">
        <v>2799</v>
      </c>
    </row>
    <row r="39" spans="1:60" ht="15.75">
      <c r="A39" s="103" t="s">
        <v>89</v>
      </c>
      <c r="B39" s="104"/>
      <c r="C39" s="104"/>
      <c r="D39" s="104"/>
      <c r="E39" s="104"/>
      <c r="F39" s="104"/>
      <c r="G39" s="104"/>
      <c r="H39" s="104" t="s">
        <v>90</v>
      </c>
      <c r="I39" s="104"/>
      <c r="J39" s="104"/>
      <c r="K39" s="104"/>
      <c r="L39" s="104"/>
      <c r="M39" s="104"/>
      <c r="N39" s="105"/>
      <c r="P39" s="103" t="s">
        <v>89</v>
      </c>
      <c r="Q39" s="104"/>
      <c r="R39" s="104"/>
      <c r="S39" s="104"/>
      <c r="T39" s="104"/>
      <c r="U39" s="104"/>
      <c r="V39" s="104"/>
      <c r="W39" s="104" t="s">
        <v>90</v>
      </c>
      <c r="X39" s="104"/>
      <c r="Y39" s="104"/>
      <c r="Z39" s="104"/>
      <c r="AA39" s="104"/>
      <c r="AB39" s="104"/>
      <c r="AC39" s="105"/>
      <c r="AE39" s="103" t="s">
        <v>89</v>
      </c>
      <c r="AF39" s="104"/>
      <c r="AG39" s="104"/>
      <c r="AH39" s="104"/>
      <c r="AI39" s="104"/>
      <c r="AJ39" s="104"/>
      <c r="AK39" s="104"/>
      <c r="AL39" s="104" t="s">
        <v>90</v>
      </c>
      <c r="AM39" s="104"/>
      <c r="AN39" s="104"/>
      <c r="AO39" s="104"/>
      <c r="AP39" s="104"/>
      <c r="AQ39" s="104"/>
      <c r="AR39" s="105"/>
    </row>
    <row r="40" spans="1:60" ht="18.75">
      <c r="A40" s="46"/>
      <c r="B40" s="24" t="s">
        <v>14</v>
      </c>
      <c r="C40" s="24" t="s">
        <v>15</v>
      </c>
      <c r="D40" s="24" t="s">
        <v>16</v>
      </c>
      <c r="E40" s="24" t="s">
        <v>17</v>
      </c>
      <c r="F40" s="24" t="s">
        <v>18</v>
      </c>
      <c r="G40" s="24" t="s">
        <v>19</v>
      </c>
      <c r="I40" s="24" t="s">
        <v>14</v>
      </c>
      <c r="J40" s="24" t="s">
        <v>15</v>
      </c>
      <c r="K40" s="24" t="s">
        <v>16</v>
      </c>
      <c r="L40" s="24" t="s">
        <v>17</v>
      </c>
      <c r="M40" s="24" t="s">
        <v>18</v>
      </c>
      <c r="N40" s="42" t="s">
        <v>19</v>
      </c>
      <c r="P40" s="46"/>
      <c r="Q40" s="24" t="s">
        <v>14</v>
      </c>
      <c r="R40" s="24" t="s">
        <v>15</v>
      </c>
      <c r="S40" s="24" t="s">
        <v>16</v>
      </c>
      <c r="T40" s="24" t="s">
        <v>17</v>
      </c>
      <c r="U40" s="24" t="s">
        <v>18</v>
      </c>
      <c r="V40" s="24" t="s">
        <v>19</v>
      </c>
      <c r="X40" s="24" t="s">
        <v>14</v>
      </c>
      <c r="Y40" s="24" t="s">
        <v>15</v>
      </c>
      <c r="Z40" s="24" t="s">
        <v>16</v>
      </c>
      <c r="AA40" s="24" t="s">
        <v>17</v>
      </c>
      <c r="AB40" s="24" t="s">
        <v>18</v>
      </c>
      <c r="AC40" s="42" t="s">
        <v>19</v>
      </c>
      <c r="AE40" s="46"/>
      <c r="AF40" s="24" t="s">
        <v>14</v>
      </c>
      <c r="AG40" s="24" t="s">
        <v>15</v>
      </c>
      <c r="AH40" s="24" t="s">
        <v>16</v>
      </c>
      <c r="AI40" s="24" t="s">
        <v>17</v>
      </c>
      <c r="AJ40" s="24" t="s">
        <v>18</v>
      </c>
      <c r="AK40" s="24" t="s">
        <v>19</v>
      </c>
      <c r="AM40" s="24" t="s">
        <v>14</v>
      </c>
      <c r="AN40" s="24" t="s">
        <v>15</v>
      </c>
      <c r="AO40" s="24" t="s">
        <v>16</v>
      </c>
      <c r="AP40" s="24" t="s">
        <v>17</v>
      </c>
      <c r="AQ40" s="24" t="s">
        <v>18</v>
      </c>
      <c r="AR40" s="42" t="s">
        <v>19</v>
      </c>
    </row>
    <row r="41" spans="1:60" ht="18.75">
      <c r="A41" s="43" t="s">
        <v>28</v>
      </c>
      <c r="B41" s="38" t="s">
        <v>96</v>
      </c>
      <c r="C41">
        <v>0.58299999999999996</v>
      </c>
      <c r="D41">
        <v>0.76900000000000013</v>
      </c>
      <c r="E41">
        <v>0.45500000000000002</v>
      </c>
      <c r="F41">
        <v>0.57100000000000006</v>
      </c>
      <c r="G41" s="26">
        <v>74</v>
      </c>
      <c r="H41" s="16" t="s">
        <v>28</v>
      </c>
      <c r="I41" s="38" t="s">
        <v>96</v>
      </c>
      <c r="J41">
        <v>0.54500000000000004</v>
      </c>
      <c r="K41">
        <v>0.8</v>
      </c>
      <c r="L41">
        <v>0.4</v>
      </c>
      <c r="M41">
        <v>0.53300000000000003</v>
      </c>
      <c r="N41" s="45">
        <v>1013</v>
      </c>
      <c r="P41" s="43" t="s">
        <v>28</v>
      </c>
      <c r="Q41" s="38" t="s">
        <v>96</v>
      </c>
      <c r="R41">
        <v>0.51900000000000002</v>
      </c>
      <c r="S41">
        <v>0.63600000000000001</v>
      </c>
      <c r="T41">
        <v>0.438</v>
      </c>
      <c r="U41">
        <v>0.51900000000000002</v>
      </c>
      <c r="V41" s="26">
        <v>74</v>
      </c>
      <c r="W41" s="16" t="s">
        <v>28</v>
      </c>
      <c r="X41" s="38" t="s">
        <v>96</v>
      </c>
      <c r="Y41">
        <v>0.308</v>
      </c>
      <c r="Z41">
        <v>0.625</v>
      </c>
      <c r="AA41">
        <v>0.17199999999999999</v>
      </c>
      <c r="AB41">
        <v>0.27</v>
      </c>
      <c r="AC41" s="45">
        <v>1013</v>
      </c>
      <c r="AE41" s="43" t="s">
        <v>28</v>
      </c>
      <c r="AF41" s="38" t="s">
        <v>96</v>
      </c>
      <c r="AG41">
        <v>0.33299999999999996</v>
      </c>
      <c r="AH41">
        <v>1</v>
      </c>
      <c r="AI41">
        <v>0.2</v>
      </c>
      <c r="AJ41">
        <v>0.33299999999999996</v>
      </c>
      <c r="AK41" s="26">
        <v>74</v>
      </c>
      <c r="AL41" s="16" t="s">
        <v>28</v>
      </c>
      <c r="AM41" s="38" t="s">
        <v>96</v>
      </c>
      <c r="AN41">
        <v>0.14300000000000002</v>
      </c>
      <c r="AO41">
        <v>0</v>
      </c>
      <c r="AP41">
        <v>0</v>
      </c>
      <c r="AQ41">
        <v>0</v>
      </c>
      <c r="AR41" s="45">
        <v>1013</v>
      </c>
    </row>
    <row r="42" spans="1:60" ht="18.75">
      <c r="A42" s="43"/>
      <c r="B42" s="38" t="s">
        <v>97</v>
      </c>
      <c r="C42">
        <v>0.58299999999999996</v>
      </c>
      <c r="D42">
        <v>0.76900000000000013</v>
      </c>
      <c r="E42">
        <v>0.45500000000000002</v>
      </c>
      <c r="F42">
        <v>0.57100000000000006</v>
      </c>
      <c r="G42" s="26">
        <v>74</v>
      </c>
      <c r="H42" s="16"/>
      <c r="I42" s="38" t="s">
        <v>97</v>
      </c>
      <c r="J42">
        <v>0.49399999999999999</v>
      </c>
      <c r="K42">
        <v>0.76200000000000001</v>
      </c>
      <c r="L42">
        <v>0.32</v>
      </c>
      <c r="M42">
        <v>0.45100000000000001</v>
      </c>
      <c r="N42" s="45">
        <v>1013</v>
      </c>
      <c r="P42" s="43"/>
      <c r="Q42" s="38" t="s">
        <v>97</v>
      </c>
      <c r="R42">
        <v>0.55600000000000005</v>
      </c>
      <c r="S42">
        <v>0.75</v>
      </c>
      <c r="T42">
        <v>0.375</v>
      </c>
      <c r="U42">
        <v>0.5</v>
      </c>
      <c r="V42" s="26">
        <v>74</v>
      </c>
      <c r="W42" s="16"/>
      <c r="X42" s="38" t="s">
        <v>97</v>
      </c>
      <c r="Y42">
        <v>0.33299999999999996</v>
      </c>
      <c r="Z42">
        <v>0.71400000000000008</v>
      </c>
      <c r="AA42">
        <v>0.17199999999999999</v>
      </c>
      <c r="AB42">
        <v>0.27800000000000002</v>
      </c>
      <c r="AC42" s="45">
        <v>1013</v>
      </c>
      <c r="AE42" s="43"/>
      <c r="AF42" s="38" t="s">
        <v>97</v>
      </c>
      <c r="AG42">
        <v>0.16700000000000001</v>
      </c>
      <c r="AH42">
        <v>0</v>
      </c>
      <c r="AI42">
        <v>0</v>
      </c>
      <c r="AJ42">
        <v>0</v>
      </c>
      <c r="AK42" s="26">
        <v>74</v>
      </c>
      <c r="AL42" s="16"/>
      <c r="AM42" s="38" t="s">
        <v>97</v>
      </c>
      <c r="AN42">
        <v>0.14300000000000002</v>
      </c>
      <c r="AO42">
        <v>0</v>
      </c>
      <c r="AP42">
        <v>0</v>
      </c>
      <c r="AQ42">
        <v>0</v>
      </c>
      <c r="AR42" s="45">
        <v>1013</v>
      </c>
    </row>
    <row r="43" spans="1:60" ht="18.75">
      <c r="A43" s="43" t="s">
        <v>45</v>
      </c>
      <c r="B43" s="38" t="s">
        <v>96</v>
      </c>
      <c r="C43">
        <v>0.44400000000000001</v>
      </c>
      <c r="D43">
        <v>0.61499999999999999</v>
      </c>
      <c r="E43">
        <v>0.28600000000000003</v>
      </c>
      <c r="F43">
        <v>0.39</v>
      </c>
      <c r="G43" s="26">
        <v>99</v>
      </c>
      <c r="H43" s="16" t="s">
        <v>45</v>
      </c>
      <c r="I43" s="38" t="s">
        <v>96</v>
      </c>
      <c r="J43">
        <v>0.53200000000000003</v>
      </c>
      <c r="K43">
        <v>0.72400000000000009</v>
      </c>
      <c r="L43">
        <v>0.42899999999999999</v>
      </c>
      <c r="M43">
        <v>0.53800000000000003</v>
      </c>
      <c r="N43" s="44">
        <v>866</v>
      </c>
      <c r="P43" s="43" t="s">
        <v>45</v>
      </c>
      <c r="Q43" s="38" t="s">
        <v>96</v>
      </c>
      <c r="R43">
        <v>0.42899999999999999</v>
      </c>
      <c r="S43">
        <v>0.71400000000000008</v>
      </c>
      <c r="T43">
        <v>0.26300000000000001</v>
      </c>
      <c r="U43">
        <v>0.38500000000000001</v>
      </c>
      <c r="V43" s="26">
        <v>99</v>
      </c>
      <c r="W43" s="16" t="s">
        <v>45</v>
      </c>
      <c r="X43" s="38" t="s">
        <v>96</v>
      </c>
      <c r="Y43">
        <v>0.51300000000000001</v>
      </c>
      <c r="Z43">
        <v>0.78599999999999992</v>
      </c>
      <c r="AA43">
        <v>0.40700000000000003</v>
      </c>
      <c r="AB43">
        <v>0.53700000000000003</v>
      </c>
      <c r="AC43" s="44">
        <v>866</v>
      </c>
      <c r="AE43" s="43" t="s">
        <v>45</v>
      </c>
      <c r="AF43" s="38" t="s">
        <v>96</v>
      </c>
      <c r="AG43">
        <v>0.5</v>
      </c>
      <c r="AH43">
        <v>1</v>
      </c>
      <c r="AI43">
        <v>0.25</v>
      </c>
      <c r="AJ43">
        <v>0.4</v>
      </c>
      <c r="AK43" s="26">
        <v>99</v>
      </c>
      <c r="AL43" s="16" t="s">
        <v>45</v>
      </c>
      <c r="AM43" s="38" t="s">
        <v>96</v>
      </c>
      <c r="AN43">
        <v>0.42899999999999999</v>
      </c>
      <c r="AO43">
        <v>1</v>
      </c>
      <c r="AP43">
        <v>0.33299999999999996</v>
      </c>
      <c r="AQ43">
        <v>0.5</v>
      </c>
      <c r="AR43" s="44">
        <v>866</v>
      </c>
    </row>
    <row r="44" spans="1:60" ht="18.75">
      <c r="A44" s="43"/>
      <c r="B44" s="38" t="s">
        <v>97</v>
      </c>
      <c r="C44">
        <v>0.44400000000000001</v>
      </c>
      <c r="D44">
        <v>0.63600000000000001</v>
      </c>
      <c r="E44">
        <v>0.25</v>
      </c>
      <c r="F44">
        <v>0.35899999999999999</v>
      </c>
      <c r="G44" s="26">
        <v>99</v>
      </c>
      <c r="H44" s="16"/>
      <c r="I44" s="38" t="s">
        <v>97</v>
      </c>
      <c r="J44">
        <v>0.48100000000000004</v>
      </c>
      <c r="K44">
        <v>0.68</v>
      </c>
      <c r="L44">
        <v>0.34700000000000003</v>
      </c>
      <c r="M44">
        <v>0.45900000000000002</v>
      </c>
      <c r="N44" s="44">
        <v>866</v>
      </c>
      <c r="P44" s="43"/>
      <c r="Q44" s="38" t="s">
        <v>97</v>
      </c>
      <c r="R44">
        <v>0.46399999999999997</v>
      </c>
      <c r="S44">
        <v>0.83299999999999996</v>
      </c>
      <c r="T44">
        <v>0.26300000000000001</v>
      </c>
      <c r="U44">
        <v>0.4</v>
      </c>
      <c r="V44" s="26">
        <v>99</v>
      </c>
      <c r="W44" s="16"/>
      <c r="X44" s="38" t="s">
        <v>97</v>
      </c>
      <c r="Y44">
        <v>0.48700000000000004</v>
      </c>
      <c r="Z44">
        <v>0.81799999999999995</v>
      </c>
      <c r="AA44">
        <v>0.33299999999999996</v>
      </c>
      <c r="AB44">
        <v>0.47399999999999998</v>
      </c>
      <c r="AC44" s="44">
        <v>866</v>
      </c>
      <c r="AE44" s="43"/>
      <c r="AF44" s="38" t="s">
        <v>97</v>
      </c>
      <c r="AG44">
        <v>0.33299999999999996</v>
      </c>
      <c r="AH44">
        <v>0</v>
      </c>
      <c r="AI44">
        <v>0</v>
      </c>
      <c r="AJ44">
        <v>0</v>
      </c>
      <c r="AK44" s="26">
        <v>99</v>
      </c>
      <c r="AL44" s="16"/>
      <c r="AM44" s="38" t="s">
        <v>97</v>
      </c>
      <c r="AN44">
        <v>0.28600000000000003</v>
      </c>
      <c r="AO44">
        <v>1</v>
      </c>
      <c r="AP44">
        <v>0.16700000000000001</v>
      </c>
      <c r="AQ44">
        <v>0.28600000000000003</v>
      </c>
      <c r="AR44" s="44">
        <v>866</v>
      </c>
    </row>
    <row r="45" spans="1:60" ht="18.75">
      <c r="A45" s="43" t="s">
        <v>61</v>
      </c>
      <c r="B45" s="38" t="s">
        <v>96</v>
      </c>
      <c r="C45">
        <v>0.47600000000000003</v>
      </c>
      <c r="D45">
        <v>0.42899999999999999</v>
      </c>
      <c r="E45">
        <v>0.14300000000000002</v>
      </c>
      <c r="F45">
        <v>0.214</v>
      </c>
      <c r="G45" s="26">
        <v>98</v>
      </c>
      <c r="H45" s="16" t="s">
        <v>61</v>
      </c>
      <c r="I45" s="38" t="s">
        <v>96</v>
      </c>
      <c r="J45">
        <v>0.50700000000000001</v>
      </c>
      <c r="K45">
        <v>0.81799999999999995</v>
      </c>
      <c r="L45">
        <v>0.20500000000000002</v>
      </c>
      <c r="M45">
        <v>0.32700000000000001</v>
      </c>
      <c r="N45" s="44">
        <v>588</v>
      </c>
      <c r="P45" s="43" t="s">
        <v>61</v>
      </c>
      <c r="Q45" s="38" t="s">
        <v>96</v>
      </c>
      <c r="R45">
        <v>0.32100000000000001</v>
      </c>
      <c r="S45">
        <v>0.4</v>
      </c>
      <c r="T45">
        <v>0.111</v>
      </c>
      <c r="U45">
        <v>0.17399999999999999</v>
      </c>
      <c r="V45" s="26">
        <v>98</v>
      </c>
      <c r="W45" s="16" t="s">
        <v>61</v>
      </c>
      <c r="X45" s="38" t="s">
        <v>96</v>
      </c>
      <c r="Y45">
        <v>0.41000000000000003</v>
      </c>
      <c r="Z45">
        <v>0.66700000000000004</v>
      </c>
      <c r="AA45">
        <v>8.3000000000000004E-2</v>
      </c>
      <c r="AB45">
        <v>0.14800000000000002</v>
      </c>
      <c r="AC45" s="44">
        <v>588</v>
      </c>
      <c r="AE45" s="43" t="s">
        <v>61</v>
      </c>
      <c r="AF45" s="38" t="s">
        <v>96</v>
      </c>
      <c r="AG45">
        <v>0.16700000000000001</v>
      </c>
      <c r="AH45">
        <v>0</v>
      </c>
      <c r="AI45">
        <v>0</v>
      </c>
      <c r="AJ45">
        <v>0</v>
      </c>
      <c r="AK45" s="26">
        <v>98</v>
      </c>
      <c r="AL45" s="16" t="s">
        <v>61</v>
      </c>
      <c r="AM45" s="38" t="s">
        <v>96</v>
      </c>
      <c r="AN45">
        <v>0.42899999999999999</v>
      </c>
      <c r="AO45">
        <v>1</v>
      </c>
      <c r="AP45">
        <v>0.2</v>
      </c>
      <c r="AQ45">
        <v>0.33299999999999996</v>
      </c>
      <c r="AR45" s="44">
        <v>588</v>
      </c>
    </row>
    <row r="46" spans="1:60" ht="18.75">
      <c r="A46" s="43"/>
      <c r="B46" s="38" t="s">
        <v>97</v>
      </c>
      <c r="C46">
        <v>0.52400000000000002</v>
      </c>
      <c r="D46">
        <v>0.57100000000000006</v>
      </c>
      <c r="E46">
        <v>0.19</v>
      </c>
      <c r="F46">
        <v>0.28600000000000003</v>
      </c>
      <c r="G46" s="26">
        <v>98</v>
      </c>
      <c r="H46" s="16"/>
      <c r="I46" s="38" t="s">
        <v>97</v>
      </c>
      <c r="J46">
        <v>0.49299999999999999</v>
      </c>
      <c r="K46">
        <v>0.75</v>
      </c>
      <c r="L46">
        <v>0.20500000000000002</v>
      </c>
      <c r="M46">
        <v>0.32100000000000001</v>
      </c>
      <c r="N46" s="44">
        <v>588</v>
      </c>
      <c r="P46" s="43"/>
      <c r="Q46" s="38" t="s">
        <v>97</v>
      </c>
      <c r="R46">
        <v>0.35700000000000004</v>
      </c>
      <c r="S46">
        <v>0.5</v>
      </c>
      <c r="T46">
        <v>0.111</v>
      </c>
      <c r="U46">
        <v>0.182</v>
      </c>
      <c r="V46" s="26">
        <v>98</v>
      </c>
      <c r="W46" s="16"/>
      <c r="X46" s="38" t="s">
        <v>97</v>
      </c>
      <c r="Y46">
        <v>0.436</v>
      </c>
      <c r="Z46">
        <v>0.75</v>
      </c>
      <c r="AA46">
        <v>0.125</v>
      </c>
      <c r="AB46">
        <v>0.214</v>
      </c>
      <c r="AC46" s="44">
        <v>588</v>
      </c>
      <c r="AE46" s="43"/>
      <c r="AF46" s="38" t="s">
        <v>97</v>
      </c>
      <c r="AG46">
        <v>0.16700000000000001</v>
      </c>
      <c r="AH46">
        <v>0</v>
      </c>
      <c r="AI46">
        <v>0</v>
      </c>
      <c r="AJ46">
        <v>0</v>
      </c>
      <c r="AK46" s="26">
        <v>98</v>
      </c>
      <c r="AL46" s="16"/>
      <c r="AM46" s="38" t="s">
        <v>97</v>
      </c>
      <c r="AN46">
        <v>0.42899999999999999</v>
      </c>
      <c r="AO46">
        <v>1</v>
      </c>
      <c r="AP46">
        <v>0.2</v>
      </c>
      <c r="AQ46">
        <v>0.33299999999999996</v>
      </c>
      <c r="AR46" s="44">
        <v>588</v>
      </c>
    </row>
    <row r="47" spans="1:60" ht="18.75">
      <c r="A47" s="43" t="s">
        <v>76</v>
      </c>
      <c r="B47" s="38" t="s">
        <v>96</v>
      </c>
      <c r="C47">
        <v>0.5</v>
      </c>
      <c r="D47">
        <v>1</v>
      </c>
      <c r="E47">
        <v>0.42899999999999999</v>
      </c>
      <c r="F47">
        <v>0.6</v>
      </c>
      <c r="G47" s="26">
        <v>9</v>
      </c>
      <c r="H47" s="16" t="s">
        <v>76</v>
      </c>
      <c r="I47" s="38" t="s">
        <v>96</v>
      </c>
      <c r="J47">
        <v>0.5</v>
      </c>
      <c r="K47">
        <v>0.72200000000000009</v>
      </c>
      <c r="L47">
        <v>0.53100000000000003</v>
      </c>
      <c r="M47">
        <v>0.61199999999999999</v>
      </c>
      <c r="N47" s="44">
        <v>303</v>
      </c>
      <c r="P47" s="43" t="s">
        <v>76</v>
      </c>
      <c r="Q47" s="38" t="s">
        <v>96</v>
      </c>
      <c r="R47">
        <v>0.5</v>
      </c>
      <c r="S47">
        <v>1</v>
      </c>
      <c r="T47">
        <v>0.42899999999999999</v>
      </c>
      <c r="U47">
        <v>0.6</v>
      </c>
      <c r="V47" s="26">
        <v>9</v>
      </c>
      <c r="W47" s="16" t="s">
        <v>76</v>
      </c>
      <c r="X47" s="38" t="s">
        <v>96</v>
      </c>
      <c r="Y47">
        <v>0.52600000000000002</v>
      </c>
      <c r="Z47">
        <v>0.71400000000000008</v>
      </c>
      <c r="AA47">
        <v>0.55600000000000005</v>
      </c>
      <c r="AB47">
        <v>0.625</v>
      </c>
      <c r="AC47" s="44">
        <v>303</v>
      </c>
      <c r="AE47" s="43" t="s">
        <v>76</v>
      </c>
      <c r="AF47" s="38" t="s">
        <v>96</v>
      </c>
      <c r="AG47">
        <v>0.33299999999999996</v>
      </c>
      <c r="AH47">
        <v>1</v>
      </c>
      <c r="AI47">
        <v>0.33299999999999996</v>
      </c>
      <c r="AJ47">
        <v>0.5</v>
      </c>
      <c r="AK47" s="26">
        <v>9</v>
      </c>
      <c r="AL47" s="16" t="s">
        <v>76</v>
      </c>
      <c r="AM47" s="38" t="s">
        <v>96</v>
      </c>
      <c r="AN47">
        <v>0.57100000000000006</v>
      </c>
      <c r="AO47">
        <v>0.8</v>
      </c>
      <c r="AP47">
        <v>0.66700000000000004</v>
      </c>
      <c r="AQ47">
        <v>0.72700000000000009</v>
      </c>
      <c r="AR47" s="44">
        <v>303</v>
      </c>
    </row>
    <row r="48" spans="1:60" ht="18.75">
      <c r="A48" s="43"/>
      <c r="B48" s="38" t="s">
        <v>97</v>
      </c>
      <c r="C48">
        <v>0.5</v>
      </c>
      <c r="D48">
        <v>1</v>
      </c>
      <c r="E48">
        <v>0.42899999999999999</v>
      </c>
      <c r="F48">
        <v>0.6</v>
      </c>
      <c r="G48" s="26">
        <v>9</v>
      </c>
      <c r="H48" s="16"/>
      <c r="I48" s="38" t="s">
        <v>97</v>
      </c>
      <c r="J48">
        <v>0.5</v>
      </c>
      <c r="K48">
        <v>0.70000000000000007</v>
      </c>
      <c r="L48">
        <v>0.57100000000000006</v>
      </c>
      <c r="M48">
        <v>0.629</v>
      </c>
      <c r="N48" s="44">
        <v>303</v>
      </c>
      <c r="P48" s="43"/>
      <c r="Q48" s="38" t="s">
        <v>97</v>
      </c>
      <c r="R48">
        <v>0.5</v>
      </c>
      <c r="S48">
        <v>1</v>
      </c>
      <c r="T48">
        <v>0.42899999999999999</v>
      </c>
      <c r="U48">
        <v>0.6</v>
      </c>
      <c r="V48" s="26">
        <v>9</v>
      </c>
      <c r="W48" s="16"/>
      <c r="X48" s="38" t="s">
        <v>97</v>
      </c>
      <c r="Y48">
        <v>0.52600000000000002</v>
      </c>
      <c r="Z48">
        <v>0.71400000000000008</v>
      </c>
      <c r="AA48">
        <v>0.55600000000000005</v>
      </c>
      <c r="AB48">
        <v>0.625</v>
      </c>
      <c r="AC48" s="44">
        <v>303</v>
      </c>
      <c r="AE48" s="43"/>
      <c r="AF48" s="38" t="s">
        <v>97</v>
      </c>
      <c r="AG48">
        <v>0.33299999999999996</v>
      </c>
      <c r="AH48">
        <v>1</v>
      </c>
      <c r="AI48">
        <v>0.33299999999999996</v>
      </c>
      <c r="AJ48">
        <v>0.5</v>
      </c>
      <c r="AK48" s="26">
        <v>9</v>
      </c>
      <c r="AL48" s="16"/>
      <c r="AM48" s="38" t="s">
        <v>97</v>
      </c>
      <c r="AN48">
        <v>0.57100000000000006</v>
      </c>
      <c r="AO48">
        <v>0.8</v>
      </c>
      <c r="AP48">
        <v>0.66700000000000004</v>
      </c>
      <c r="AQ48">
        <v>0.72700000000000009</v>
      </c>
      <c r="AR48" s="44">
        <v>303</v>
      </c>
    </row>
    <row r="49" spans="1:44" ht="18.75">
      <c r="A49" s="43" t="s">
        <v>88</v>
      </c>
      <c r="B49" s="38" t="s">
        <v>96</v>
      </c>
      <c r="C49">
        <v>0.5</v>
      </c>
      <c r="D49">
        <v>0.61499999999999999</v>
      </c>
      <c r="E49">
        <v>0.4</v>
      </c>
      <c r="F49">
        <v>0.48499999999999999</v>
      </c>
      <c r="G49" s="27">
        <v>59</v>
      </c>
      <c r="H49" s="16" t="s">
        <v>88</v>
      </c>
      <c r="I49" s="38" t="s">
        <v>96</v>
      </c>
      <c r="J49">
        <v>0.55299999999999994</v>
      </c>
      <c r="K49">
        <v>0.65400000000000003</v>
      </c>
      <c r="L49">
        <v>0.40500000000000003</v>
      </c>
      <c r="M49">
        <v>0.5</v>
      </c>
      <c r="N49" s="45">
        <v>668</v>
      </c>
      <c r="P49" s="43" t="s">
        <v>88</v>
      </c>
      <c r="Q49" s="38" t="s">
        <v>96</v>
      </c>
      <c r="R49">
        <v>0.64</v>
      </c>
      <c r="S49">
        <v>0.66700000000000004</v>
      </c>
      <c r="T49">
        <v>0.5</v>
      </c>
      <c r="U49">
        <v>0.57100000000000006</v>
      </c>
      <c r="V49" s="27">
        <v>59</v>
      </c>
      <c r="W49" s="16" t="s">
        <v>88</v>
      </c>
      <c r="X49" s="38" t="s">
        <v>96</v>
      </c>
      <c r="Y49">
        <v>0.6409999999999999</v>
      </c>
      <c r="Z49">
        <v>0.84599999999999997</v>
      </c>
      <c r="AA49">
        <v>0.47799999999999998</v>
      </c>
      <c r="AB49">
        <v>0.61099999999999999</v>
      </c>
      <c r="AC49" s="45">
        <v>668</v>
      </c>
      <c r="AE49" s="43" t="s">
        <v>88</v>
      </c>
      <c r="AF49" s="38" t="s">
        <v>96</v>
      </c>
      <c r="AG49">
        <v>0.66700000000000004</v>
      </c>
      <c r="AH49">
        <v>1</v>
      </c>
      <c r="AI49">
        <v>0.5</v>
      </c>
      <c r="AJ49">
        <v>0.66700000000000004</v>
      </c>
      <c r="AK49" s="27">
        <v>59</v>
      </c>
      <c r="AL49" s="16" t="s">
        <v>88</v>
      </c>
      <c r="AM49" s="38" t="s">
        <v>96</v>
      </c>
      <c r="AN49">
        <v>0.8570000000000001</v>
      </c>
      <c r="AO49">
        <v>1</v>
      </c>
      <c r="AP49">
        <v>0.66700000000000004</v>
      </c>
      <c r="AQ49">
        <v>0.8</v>
      </c>
      <c r="AR49" s="45">
        <v>668</v>
      </c>
    </row>
    <row r="50" spans="1:44" ht="18.75">
      <c r="A50" s="47"/>
      <c r="B50" s="48" t="s">
        <v>97</v>
      </c>
      <c r="C50" s="49">
        <v>0.52900000000000003</v>
      </c>
      <c r="D50" s="49">
        <v>0.66700000000000004</v>
      </c>
      <c r="E50" s="49">
        <v>0.4</v>
      </c>
      <c r="F50" s="49">
        <v>0.5</v>
      </c>
      <c r="G50" s="50">
        <v>59</v>
      </c>
      <c r="H50" s="51"/>
      <c r="I50" s="48" t="s">
        <v>97</v>
      </c>
      <c r="J50" s="49">
        <v>0.52600000000000002</v>
      </c>
      <c r="K50" s="49">
        <v>0.65</v>
      </c>
      <c r="L50" s="49">
        <v>0.31</v>
      </c>
      <c r="M50" s="49">
        <v>0.41899999999999998</v>
      </c>
      <c r="N50" s="52">
        <v>668</v>
      </c>
      <c r="P50" s="47"/>
      <c r="Q50" s="48" t="s">
        <v>97</v>
      </c>
      <c r="R50" s="49">
        <v>0.6</v>
      </c>
      <c r="S50" s="49">
        <v>0.66700000000000004</v>
      </c>
      <c r="T50" s="49">
        <v>0.33299999999999996</v>
      </c>
      <c r="U50" s="49">
        <v>0.44400000000000001</v>
      </c>
      <c r="V50" s="50">
        <v>59</v>
      </c>
      <c r="W50" s="51"/>
      <c r="X50" s="48" t="s">
        <v>97</v>
      </c>
      <c r="Y50" s="49">
        <v>0.61499999999999999</v>
      </c>
      <c r="Z50" s="49">
        <v>0.83299999999999996</v>
      </c>
      <c r="AA50" s="49">
        <v>0.435</v>
      </c>
      <c r="AB50" s="49">
        <v>0.57100000000000006</v>
      </c>
      <c r="AC50" s="52">
        <v>668</v>
      </c>
      <c r="AE50" s="47"/>
      <c r="AF50" s="48" t="s">
        <v>97</v>
      </c>
      <c r="AG50" s="49">
        <v>0.5</v>
      </c>
      <c r="AH50" s="49">
        <v>1</v>
      </c>
      <c r="AI50" s="49">
        <v>0.25</v>
      </c>
      <c r="AJ50" s="49">
        <v>0.4</v>
      </c>
      <c r="AK50" s="50">
        <v>59</v>
      </c>
      <c r="AL50" s="51"/>
      <c r="AM50" s="48" t="s">
        <v>97</v>
      </c>
      <c r="AN50" s="49">
        <v>0.8570000000000001</v>
      </c>
      <c r="AO50" s="49">
        <v>1</v>
      </c>
      <c r="AP50" s="49">
        <v>0.66700000000000004</v>
      </c>
      <c r="AQ50" s="49">
        <v>0.8</v>
      </c>
      <c r="AR50" s="52">
        <v>668</v>
      </c>
    </row>
    <row r="52" spans="1:44">
      <c r="B52" s="113" t="s">
        <v>102</v>
      </c>
      <c r="C52" s="113"/>
      <c r="D52" s="113"/>
      <c r="E52" s="113"/>
      <c r="F52" s="113"/>
      <c r="I52" s="113" t="s">
        <v>103</v>
      </c>
      <c r="J52" s="113"/>
      <c r="K52" s="113"/>
      <c r="L52" s="113"/>
      <c r="M52" s="113"/>
      <c r="P52" s="113" t="s">
        <v>104</v>
      </c>
      <c r="Q52" s="113"/>
      <c r="R52" s="113"/>
      <c r="S52" s="113"/>
      <c r="T52" s="113"/>
      <c r="W52" s="114" t="s">
        <v>105</v>
      </c>
      <c r="X52" s="114"/>
      <c r="Y52" s="114"/>
      <c r="Z52" s="114"/>
      <c r="AA52" s="114"/>
      <c r="AE52" s="96"/>
      <c r="AF52" s="96"/>
      <c r="AG52" s="96"/>
      <c r="AH52" s="96"/>
      <c r="AI52" s="96"/>
    </row>
    <row r="53" spans="1:44">
      <c r="B53" s="24" t="s">
        <v>14</v>
      </c>
      <c r="C53" s="24" t="s">
        <v>15</v>
      </c>
      <c r="D53" s="24" t="s">
        <v>16</v>
      </c>
      <c r="E53" s="24" t="s">
        <v>17</v>
      </c>
      <c r="F53" s="24" t="s">
        <v>18</v>
      </c>
      <c r="I53" s="24" t="s">
        <v>14</v>
      </c>
      <c r="J53" s="24" t="s">
        <v>15</v>
      </c>
      <c r="K53" s="24" t="s">
        <v>16</v>
      </c>
      <c r="L53" s="24" t="s">
        <v>17</v>
      </c>
      <c r="M53" s="24" t="s">
        <v>18</v>
      </c>
      <c r="P53" s="24" t="s">
        <v>14</v>
      </c>
      <c r="Q53" s="35" t="s">
        <v>15</v>
      </c>
      <c r="R53" s="35" t="s">
        <v>16</v>
      </c>
      <c r="S53" s="35" t="s">
        <v>17</v>
      </c>
      <c r="T53" s="35" t="s">
        <v>18</v>
      </c>
      <c r="W53" s="24" t="s">
        <v>14</v>
      </c>
      <c r="X53" s="35" t="s">
        <v>15</v>
      </c>
      <c r="Y53" s="35" t="s">
        <v>16</v>
      </c>
      <c r="Z53" s="35" t="s">
        <v>17</v>
      </c>
      <c r="AA53" s="35" t="s">
        <v>18</v>
      </c>
    </row>
    <row r="54" spans="1:44" ht="15.75">
      <c r="B54" s="38" t="s">
        <v>96</v>
      </c>
      <c r="C54" s="58">
        <f>AVERAGE(C4,C6,C8,C10,C12,C16,C18,C20,C22,C24,C29,C31,C33,C35,C37,C41,C43,C45,C47,C49,J4,J6,J8,J10,J12,J16,J18,J20,J22,J24,J29,J31,J33,J35,J37,J41,J43,J45,J47,J49,R4,R6,R8,R10,R12,R16,R18,R20,R22,R24,Y4,Y6,Y8,Y10,Y12,Y16,Y18,Y20,Y22,Y24,R29,R31,R33,R35,R37,R41,R43,R45,R47,R49,Y29,Y31,Y33,Y35,Y37,Y41,Y43,Y45,Y47,Y49)</f>
        <v>0.52761250000000015</v>
      </c>
      <c r="D54" s="58">
        <f>AVERAGE(D4,D6,D8,D10,D12,D16,D18,D20,D22,D24,D29,D31,D33,D35,D37,D41,D43,D45,D47,D49,K4,K6,K8,K10,K12,K16,K18,K20,K22,K24,K29,K31,K33,K35,K37,K41,K43,K45,K47,K49,S4,S6,S8,S10,S12,S16,S18,S20,S22,S24,Z4,Z6,Z8,Z10,Z12,Z16,Z18,Z20,Z22,Z24,S29,S31,S33,S35,S37,S41,S43,S45,S47,S49,Z29,Z31,Z33,Z35,Z37,Z41,Z43,Z45,Z47,Z49)</f>
        <v>0.64917499999999984</v>
      </c>
      <c r="E54" s="58">
        <f>AVERAGE(E4,E6,E8,E10,E12,E16,E18,E20,E22,E24,E29,E31,E33,E35,E37,E41,E43,E45,E47,E49,L4,L6,L8,L10,L12,L16,L18,L20,L22,L24,L29,L31,L33,L35,L37,L41,L43,L45,L47,L49,T4,T6,T8,T10,T12,T16,T18,T20,T22,T24,AA4,AA6,AA8,AA10,AA12,AA16,AA18,AA20,AA22,AA24,T29,T31,T33,T35,T37,T41,T43,T45,T47,T49,AA29,AA31,AA33,AA35,AA37,AA41,AA43,AA45,AA47,AA49)</f>
        <v>0.46652499999999975</v>
      </c>
      <c r="F54" s="58">
        <f>AVERAGE(F4,F6,F8,F10,F12,F16,F18,F20,F22,F24,F29,F31,F33,F35,F37,F41,F43,F45,F47,F49,M4,M6,M8,M10,M12,M16,M18,M20,M22,M24,M29,M31,M33,M35,M37,M41,M43,M45,M47,M49,U4,U6,U8,U10,U12,U16,U18,U20,U22,U24,AB4,AB6,AB8,AB10,AB12,AB16,AB18,AB20,AB22,AB24,U29,U31,U33,U35,U37,U41,U43,U45,U47,U49,AB29,AB31,AB33,AB35,AB37,AB41,AB43,AB45,AB47,AB49)</f>
        <v>0.50736250000000005</v>
      </c>
      <c r="I54" s="38" t="s">
        <v>96</v>
      </c>
      <c r="J54" s="58">
        <f>AVERAGE(AN4,AN6,AN8,AN10,AN12,AN16,AN18,AN20,AN22,AN24,AG16,AG18,AG20,AG22,AG24,AN29,AN31,AN33,AN35,AN37,AN41,AN43,AN45,AN47,AN49,AG41,AG43,AG45,AG47,AG49,BC4,BC6,BC8,BC10,BC12,BC16,BC18,BC20,BC22,BC24,AV16,AV18,AV20,AV22,AV24)</f>
        <v>0.41648888888888891</v>
      </c>
      <c r="K54" s="58">
        <f>AVERAGE(AO4,AO6,AO8,AO10,AO12,AO16,AO18,AO20,AO22,AO24,AH16,AH18,AH20,AH22,AH24,AO29,AO31,AO33,AO35,AO37,AO41,AO43,AO45,AO47,AO49,AH41,AH43,AH45,AH47,AH49,BD4,BD6,BD8,BD10,BD12,BD16,BD18,BD20,BD22,BD24,AW16,AW18,AW20,AW22,AW24)</f>
        <v>0.60991111111111107</v>
      </c>
      <c r="L54" s="58">
        <f>AVERAGE(AP4,AP6,AP8,AP10,AP12,AP16,AP18,AP20,AP22,AP24,AI16,AI18,AI20,AI22,AI24,AP29,AP31,AP33,AP35,AP37,AP41,AP43,AP45,AP47,AP49,AI41,AI43,AI45,AI47,AI49,BE4,BE6,BE8,BE10,BE12,BE16,BE18,BE20,BE22,BE24,AX16,AX18,AX20,AX22,AX24)</f>
        <v>0.25011111111111112</v>
      </c>
      <c r="M54" s="58">
        <f>AVERAGE(AQ4,AQ6,AQ8,AQ10,AQ12,AQ16,AQ18,AQ20,AQ22,AQ24,AJ16,AJ18,AJ20,AJ22,AJ24,AQ29,AQ31,AQ33,AQ35,AQ37,AQ41,AQ43,AQ45,AQ47,AQ49,AJ41,AJ43,AJ45,AJ47,AJ49,BF4,BF6,BF8,BF10,BF12,BF16,BF18,BF20,BF22,BF24,AY16,AY18,AY20,AY22,AY24)</f>
        <v>0.33557777777777786</v>
      </c>
      <c r="P54" s="38" t="s">
        <v>96</v>
      </c>
      <c r="Q54" s="58">
        <f>AVERAGE(C16,C18,C20,C22,C24,J16,J18,J20,J22,J24,C41,C43,C45,C47,C49,J41,J43,J45,J47,J49,R16,R18,R20,R22,R24,Y16,Y18,Y20,Y22,Y24,R41,R43,R45,R47,R49,Y41,Y43,Y45,Y47,Y48,AG16,AG18,AG20,AG22,AG24,AN16,AN18,AN20,AN22,AN24,AG41,AG43,AG45,AG47,AG49,AN41,AN43,AN45,AN47,AN49,AV16,AV18,AV20,AV22,AV24,BC16,BC18,BC20,BC22,BC24)</f>
        <v>0.47298571428571412</v>
      </c>
      <c r="R54" s="58">
        <f>AVERAGE(D16,D18,D20,D22,D24,K16,K18,K20,K22,K24,D41,D43,D45,D47,D49,K41,K43,K45,K47,K49,S16,S18,S20,S22,S24,Z16,Z18,Z20,Z22,Z24,S41,S43,S45,S47,S49,Z41,Z43,Z45,Z47,Z49,AH16,AH18,AH20,AH22,AH24,AO16,AO18,AO20,AO22,AO24,AH41,AH43,AH45,AH47,AH49,AO41,AO43,AO45,AO47,AO49,AW16,AW18,AW20,AW22,AW24,BD16,BD18,BD20,BD22,BD24)</f>
        <v>0.65727142857142873</v>
      </c>
      <c r="S54" s="58">
        <f>AVERAGE(E16,E18,E20,E22,E24,L16,L18,L20,L22,L24,E41,E43,E45,E47,E49,L41,L43,L45,L47,L49,T16,T18,T20,T22,T24,AA16,AA18,AA20,AA22,AA24,T41,T43,T45,T47,T49,AA41,AA43,AA45,AA47,AA49,AI16,AI18,AI20,AI22,AI24,AP16,AP18,AP20,AP22,AP24,AI41,AI43,AI45,AI47,AI49,AP41,AP43,AP45,AP47,AP49,AX16,AX18,AX20,AX22,AX24,BE16,BE18,BE20,BE22,BE24)</f>
        <v>0.32484285714285716</v>
      </c>
      <c r="T54" s="58">
        <f>AVERAGE(F16,F18,F20,F22,F24,M16,M18,M20,M22,M24,F41,F43,F45,F47,F49,M41,M43,M45,M47,M49,U16,U18,U20,U22,U24,AB16,AB18,AB20,AB22,AB24,U41,U43,U45,U47,U49,AB41,AB43,AB45,AB47,AB49,AJ16,AJ18,AJ20,AJ22,AJ24,AQ16,AQ18,AQ20,AQ22,AQ24,AJ41,AJ43,AJ45,AJ47,AJ49,AQ41,AQ43,AQ45,AQ47,AQ49,AY16,AY18,AY20,AY22,AY24,BF16,BF18,BF20,BF22,BF24)</f>
        <v>0.41928571428571426</v>
      </c>
      <c r="W54" s="38" t="s">
        <v>96</v>
      </c>
      <c r="X54" s="58">
        <f>AVERAGE(C4,C6,C8,C10,C12,J4,J6,J8,J10,J12,C29,C31,C33,C35,C37,J29,J31,J33,J35,J37,R4,R6,R8,R10,R12,Y4,Y6,Y8,Y10,Y12,Y29,Y31,Y33,Y35,Y37,AN4,AN6,AN8,AN10,AN12,AN29,AN31,AN33,AN35,AN37,BC4,BC6,BC8,BC10,BC12,AV4,AV6,AV8,AV10,AV12,AG29,AG31,AG33,AG35,AG37,AG4,AG6,AG8,AG10,AG12,R29,R31,R33,R35,R37)</f>
        <v>0.52467142857142868</v>
      </c>
      <c r="Y54" s="58">
        <f>AVERAGE(D4,D6,D8,D10,D12,K4,K6,K8,K10,K12,D29,D31,D33,D35,D37,K29,K31,K33,K35,K37,S4,S6,S8,S10,S12,Z4,Z6,Z8,Z10,Z12,Z29,Z31,Z33,Z35,Z37,AO4,AO6,AO8,AO10,AO12,AO29,AO31,AO33,AO35,AO37,BD4,BD6,BD8,BD10,BD12,AW4,AW6,AW8,AW10,AW12,AH29,AH31,AH33,AH35,AH37,AH4,AH6,AH8,AH10,AH12,S29,S31,S33,S35,S37)</f>
        <v>0.60530000000000017</v>
      </c>
      <c r="Z54" s="58">
        <f>AVERAGE(E4,E6,E8,E10,E12,L4,L6,L8,L10,L12,E29,E31,E33,E35,E37,L29,L31,L33,L35,L37,T4,T6,T8,T10,T12,AA4,AA6,AA8,AA10,AA12,AA29,AA31,AA33,AA35,AA37,AP4,AP6,AP8,AP10,AP12,AP29,AP31,AP33,AP35,AP37,BE4,BE6,BE8,BE10,BE12,AX4,AX6,AX8,AX10,AX12,AI29,AI31,AI33,AI35,AI37,AI4,AI6,AI8,AI10,AI12,T29,T31,T33,T35,T37)</f>
        <v>0.49768571428571418</v>
      </c>
      <c r="AA54" s="58">
        <f>AVERAGE(F4,F6,F8,F10,F12,M4,M6,M8,M10,M12,F29,F31,F33,F35,F37,M29,M31,M33,M35,M37,U4,U6,U8,U10,U12,AB4,AB6,AB8,AB10,AB12,AB29,AB31,AB33,AB35,AB37,AQ4,AQ6,AQ8,AQ10,AQ12,AQ29,AQ31,AQ33,AQ35,AQ37,BF4,BF6,BF8,BF10,BF12,AY4,AY6,AY8,AY10,AY12,AJ29,AJ31,AJ33,AJ35,AJ37,AJ4,AJ6,AJ8,AJ10,AJ12,U29,U31,U33,U35,U37)</f>
        <v>0.50485714285714278</v>
      </c>
      <c r="AF54" s="80"/>
      <c r="AG54" s="81" t="s">
        <v>4</v>
      </c>
      <c r="AH54" s="81" t="s">
        <v>106</v>
      </c>
      <c r="AI54" s="82" t="s">
        <v>107</v>
      </c>
      <c r="AJ54" s="83" t="s">
        <v>90</v>
      </c>
    </row>
    <row r="55" spans="1:44" ht="18.75">
      <c r="B55" s="48" t="s">
        <v>97</v>
      </c>
      <c r="C55" s="58">
        <f>AVERAGE(C5,C7,C9,C11,C13,C17,C19,C21,C23,C25,C30,C32,C34,C36,C38,C42,C44,C46,C48,C50,J5,J7,J9,J11,J13,J17,J19,J21,J23,J25,J30,J32,J34,J36,J38,J42,J44,J46,J48,J50,R5,R7,R9,R11,R13,R17,R19,R21,R23,R25,Y5,Y7,Y9,Y11,Y13,Y17,Y19,Y21,Y23,Y25,R30,R32,R34,R36,R38,R42,R44,R46,R48,R50,Y30,Y32,Y34,Y36,Y38,Y42,Y44,Y46,Y48,Y50)</f>
        <v>0.53875000000000006</v>
      </c>
      <c r="D55" s="58">
        <f>AVERAGE(D5,D7,D9,D11,D13,D17,D19,D21,D23,D25,D30,D32,D34,D36,D38,D42,D44,D46,D48,D50,K5,K7,K9,K11,K13,K17,K19,K21,K23,K25,K30,K32,K34,K36,K38,K42,K44,K46,K48,K50,S5,S7,S9,S11,S13,S17,S19,S21,S23,S25,Z5,Z7,Z9,Z11,Z13,Z17,Z19,Z21,Z23,Z25,S30,S32,S34,S36,S38,S42,S44,S46,S48,S50,Z30,Z32,Z34,Z36,Z38,Z42,Z44,Z46,Z48,Z50)</f>
        <v>0.6491374999999997</v>
      </c>
      <c r="E55" s="58">
        <f>AVERAGE(E5,E7,E9,E11,E13,E17,E19,E21,E23,E25,E30,E32,E34,E36,E38,E42,E44,E46,E48,E50,L5,L7,L9,L11,L13,L17,L19,L21,L23,L25,L30,L32,L34,L36,L38,L42,L44,L46,L48,L50,T5,T7,T9,T11,T13,T17,T19,T21,T23,T25,AA5,AA7,AA9,AA11,AA13,AA17,AA19,AA21,AA23,AA25,T30,T32,T34,T36,T38,T42,T44,T46,T48,T50,AA30,AA32,AA34,AA36,AA38,AA42,AA44,AA46,AA48,AA50)</f>
        <v>0.43447499999999983</v>
      </c>
      <c r="F55" s="58">
        <f>AVERAGE(F5,F7,F9,F11,F13,F17,F19,F21,F23,F25,F30,F32,F34,F36,F38,F42,F44,F46,F48,F50,M5,M7,M9,M11,M13,M17,M19,M21,M23,M25,M30,M32,M34,M36,M38,M42,M44,M46,M48,M50,U5,U7,U9,U11,U13,U17,U19,U21,U23,U25,AB5,AB7,AB9,AB11,AB13,AB17,AB19,AB21,AB23,AB25,U30,U32,U34,U36,U38,U42,U44,U46,U48,U50,AB30,AB32,AB34,AB36,AB38,AB42,AB44,AB46,AB48,AB50)</f>
        <v>0.48733750000000003</v>
      </c>
      <c r="I55" s="48" t="s">
        <v>97</v>
      </c>
      <c r="J55" s="58">
        <f>AVERAGE(AN5,AN7,AN9,AN11,AN13,AN17,AN19,AN21,AN23,AN25,AG17,AG19,AG21,AG23,AG25,AN30,AN32,AN34,AN36,AN38,AN42,AN44,AN46,AN48,AN50,AG42,AG44,AG46,AG48,AG50,BC5,BC7,BC9,BC11,BC13,BC17,BC19,BC21,BC23,BC25,AV17,AV19,AV21,AV23,AV25)</f>
        <v>0.39466666666666655</v>
      </c>
      <c r="K55" s="58">
        <f>AVERAGE(AO5,AO7,AO9,AO11,AO13,AO17,AO19,AO21,AO23,AO25,AH17,AH19,AH21,AH23,AH25,AO30,AO32,AO34,AO36,AO38,AO42,AO44,AO46,AO48,AO50,AH42,AH44,AH46,AH48,AH50,BD5,BD7,BD9,BD11,BD13,BD17,BD19,BD21,BD23,BD25,AW17,AW19,AW21,AW23,AW25)</f>
        <v>0.55620000000000003</v>
      </c>
      <c r="L55" s="58">
        <f>AVERAGE(AP5,AP7,AP9,AP11,AP13,AP17,AP19,AP21,AP23,AP25,AI17,AI19,AI21,AI23,AI25,AP30,AP32,AP34,AP36,AP38,AP42,AP44,AP46,AP48,AP50,AI42,AI44,AI46,AI48,AI50,BE5,BE7,BE9,BE11,BE13,BE17,BE19,BE21,BE23,BE25,AX17,AX19,AX21,AX23,AX25)</f>
        <v>0.21764444444444445</v>
      </c>
      <c r="M55" s="58">
        <f>AVERAGE(AQ5,AQ7,AQ9,AQ11,AQ13,AQ17,AQ19,AQ21,AQ23,AQ25,AJ17,AJ19,AJ21,AJ23,AJ25,AQ30,AQ32,AQ34,AQ36,AQ38,AQ42,AQ44,AQ46,AQ48,AQ50,AJ42,AJ44,AJ46,AJ48,AJ50,BF5,BF7,BF9,BF11,BF13,BF17,BF19,BF21,BF23,BF25,AY17,AY19,AY21,AY23,AY25)</f>
        <v>0.29182222222222232</v>
      </c>
      <c r="P55" s="48" t="s">
        <v>97</v>
      </c>
      <c r="Q55" s="58">
        <f>AVERAGE(C17,C19,C21,C23,C25,J17,J19,J21,J23,J25,C42,C44,C46,C48,C50,J42,J44,J46,J48,J50,R17,R19,R21,R23,R25,Y17,Y19,Y21,Y23,Y25,R42,R44,R46,R48,R50,Y42,Y44,Y46,Y48,Y50,AG17,AG19,AG21,AG23,AG25,AN17,AN19,AN21,AN23,AN25,AG42,AG44,AG46,AG48,AG50,AN42,AN44,AN46,AN48,AN50,AV17,AV19,AV21,AV23,AV25,BC17,BC19,BC21,BC23,BC25)</f>
        <v>0.45642857142857124</v>
      </c>
      <c r="R55" s="58">
        <f>AVERAGE(D17,D19,D21,D23,D25,K17,K19,K21,K23,K25,D42,D44,D46,D48,D50,K42,K44,K46,K48,K50,S17,S19,S21,S23,S25,Z17,Z19,Z21,Z23,Z25,S42,S44,S46,S48,S50,Z42,Z44,Z46,Z48,Z50,AH17,AH19,AH21,AH23,AH25,AO17,AO19,AO21,AO23,AO25,AH42,AH44,AH46,AH48,AH50,AO42,AO44,AO46,AO48,AO50,AW17,AW19,AW21,AW23,AW25,BD17,BD19,BD21,BD23,BD25)</f>
        <v>0.62859999999999994</v>
      </c>
      <c r="S55" s="58">
        <f>AVERAGE(E17,E19,E21,E23,E25,L17,L19,L21,L23,L25,E42,E44,E46,E48,E50,L42,L44,L46,L48,L50,T17,T19,T21,T23,T25,AA17,AA19,AA21,AA23,AA25,T42,T44,T46,T48,T50,AA42,AA44,AA46,AA48,AA50,AI17,AI19,AI21,AI23,AI25,AP17,AP19,AP21,AP23,AP25,AI42,AI44,AI46,AI48,AI50,AP42,AP44,AP46,AP48,AP50,AX17,AX19,AX21,AX23,AX25,BE17,BE19,BE21,BE23,BE25)</f>
        <v>0.28958571428571439</v>
      </c>
      <c r="T55" s="58">
        <f>AVERAGE(F17,F19,F21,F23,F25,M17,M19,M21,M23,M25,F42,F44,F46,F48,F50,M42,M44,M46,M48,M50,U17,U19,U21,U23,U25,AB17,AB19,AB21,AB23,AB25,U42,U44,U46,U48,U50,AB42,AB44,AB46,AB48,AB50,AJ17,AJ19,AJ21,AJ23,AJ25,AQ17,AQ19,AQ21,AQ23,AQ25,AJ42,AJ44,AJ46,AJ48,AJ50,AQ42,AQ44,AQ46,AQ48,AQ50,AY17,AY19,AY21,AY23,AY25,BF17,BF19,BF21,BF23,BF25)</f>
        <v>0.38020000000000004</v>
      </c>
      <c r="W55" s="48" t="s">
        <v>97</v>
      </c>
      <c r="X55" s="58">
        <f>AVERAGE(C5,C7,C9,C11,C13,J5,J7,J9,J11,J13,C30,C32,C34,C36,C38,J30,J32,J34,J36,J38,R5,R7,R9,R11,R13,Y5,Y7,Y9,Y11,Y13,Y30,Y32,Y34,Y36,Y38,AN5,AN7,AN9,AN11,AN13,AN30,AN32,AN34,AN36,AN38,BC5,BC7,BC9,BC11,BC13,AV5,AV7,AV9,AV11,AV13,AG30,AG32,AG34,AG36,AG38,AG5,AG7,AG9,AG11,AG13,R30,R32,R34,R36,R38)</f>
        <v>0.58442857142857141</v>
      </c>
      <c r="Y55" s="58">
        <f>AVERAGE(D5,D7,D9,D11,D13,K5,K7,K9,K11,K13,D30,D32,D34,D36,D38,K30,K32,K34,K36,K38,S5,S7,S9,S11,S13,Z5,Z7,Z9,Z11,Z13,Z30,Z32,Z34,Z36,Z38,AO5,AO7,AO9,AO11,AO13,AO30,AO32,AO34,AO36,AO38,BD5,BD7,BD9,BD11,BD13,AW5,AW7,AW9,AW11,AW13,AH30,AH32,AH34,AH36,AH38,AH5,AH7,AH9,AH11,AH13,S30,S32,S34,S36,S38)</f>
        <v>0.59939999999999993</v>
      </c>
      <c r="Z55" s="58">
        <f>AVERAGE(E5,E7,E9,E11,E13,L5,L7,L9,L11,L13,E30,E32,E34,E36,E38,L30,L32,L34,L36,L38,T5,T7,T9,T11,T13,AA5,AA7,AA9,AA11,AA13,AA30,AA32,AA34,AA36,AA38,AP5,AP7,AP9,AP11,AP13,AP30,AP32,AP34,AP36,AP38,BE5,BE7,BE9,BE11,BE13,AX5,AX7,AX9,AX11,AX13,AI30,AI32,AI34,AI36,AI38,AI5,AI7,AI9,AI11,AI13,T30,T32,T34,T36,T38)</f>
        <v>0.475442857142857</v>
      </c>
      <c r="AA55" s="58">
        <f>AVERAGE(F5,F7,F9,F11,F13,M5,M7,M9,M11,M13,F30,F32,F34,F36,F38,M30,M32,M34,M36,M38,U5,U7,U9,U11,U13,AB5,AB7,AB9,AB11,AB13,AB30,AB32,AB34,AB36,AB38,AQ5,AQ7,AQ9,AQ11,AQ13,AQ30,AQ32,AQ34,AQ36,AQ38,BF5,BF7,BF9,BF11,BF13,AY5,AY7,AY9,AY11,AY13,AJ30,AJ32,AJ34,AJ36,AJ38,AJ5,AJ7,AJ9,AJ11,AJ13,U30,U32,U34,U36,U38)</f>
        <v>0.49292857142857138</v>
      </c>
      <c r="AF55" s="15" t="s">
        <v>28</v>
      </c>
      <c r="AG55" s="26">
        <v>58</v>
      </c>
      <c r="AH55" s="26">
        <v>970</v>
      </c>
      <c r="AI55" s="26">
        <v>74</v>
      </c>
      <c r="AJ55" s="86">
        <v>1013</v>
      </c>
    </row>
    <row r="56" spans="1:44" ht="18.75">
      <c r="AF56" s="15" t="s">
        <v>45</v>
      </c>
      <c r="AG56" s="26">
        <v>110</v>
      </c>
      <c r="AH56" s="26">
        <v>854</v>
      </c>
      <c r="AI56" s="85">
        <v>99</v>
      </c>
      <c r="AJ56" s="31">
        <v>866</v>
      </c>
    </row>
    <row r="57" spans="1:44" ht="18.75">
      <c r="I57" s="97" t="s">
        <v>108</v>
      </c>
      <c r="J57" s="97"/>
      <c r="K57" s="97"/>
      <c r="L57" s="97"/>
      <c r="M57" s="97"/>
      <c r="P57" s="97" t="s">
        <v>109</v>
      </c>
      <c r="Q57" s="97"/>
      <c r="R57" s="97"/>
      <c r="S57" s="97"/>
      <c r="T57" s="97"/>
      <c r="U57" s="97"/>
      <c r="W57" s="96" t="s">
        <v>110</v>
      </c>
      <c r="X57" s="96"/>
      <c r="Y57" s="96"/>
      <c r="Z57" s="96"/>
      <c r="AA57" s="96"/>
      <c r="AF57" s="15" t="s">
        <v>61</v>
      </c>
      <c r="AG57" s="85">
        <v>151</v>
      </c>
      <c r="AH57" s="26">
        <v>687</v>
      </c>
      <c r="AI57" s="26">
        <v>98</v>
      </c>
      <c r="AJ57" s="31">
        <v>588</v>
      </c>
    </row>
    <row r="58" spans="1:44" ht="18.75">
      <c r="B58" s="59" t="s">
        <v>111</v>
      </c>
      <c r="C58" s="59" t="s">
        <v>15</v>
      </c>
      <c r="D58" s="59" t="s">
        <v>16</v>
      </c>
      <c r="E58" s="59" t="s">
        <v>17</v>
      </c>
      <c r="F58" s="59" t="s">
        <v>18</v>
      </c>
      <c r="I58" s="24" t="s">
        <v>20</v>
      </c>
      <c r="J58" s="24" t="s">
        <v>15</v>
      </c>
      <c r="K58" s="24" t="s">
        <v>16</v>
      </c>
      <c r="L58" s="24" t="s">
        <v>17</v>
      </c>
      <c r="M58" s="24" t="s">
        <v>18</v>
      </c>
      <c r="P58" s="24" t="s">
        <v>20</v>
      </c>
      <c r="Q58" s="24" t="s">
        <v>15</v>
      </c>
      <c r="R58" s="24" t="s">
        <v>16</v>
      </c>
      <c r="S58" s="24" t="s">
        <v>17</v>
      </c>
      <c r="T58" s="24" t="s">
        <v>18</v>
      </c>
      <c r="W58" s="24" t="s">
        <v>20</v>
      </c>
      <c r="X58" s="24" t="s">
        <v>15</v>
      </c>
      <c r="Y58" s="24" t="s">
        <v>16</v>
      </c>
      <c r="Z58" s="24" t="s">
        <v>17</v>
      </c>
      <c r="AA58" s="24" t="s">
        <v>18</v>
      </c>
      <c r="AF58" s="15" t="s">
        <v>76</v>
      </c>
      <c r="AG58" s="26">
        <v>40</v>
      </c>
      <c r="AH58" s="26">
        <v>513</v>
      </c>
      <c r="AI58" s="26">
        <v>9</v>
      </c>
      <c r="AJ58" s="31">
        <v>303</v>
      </c>
    </row>
    <row r="59" spans="1:44" ht="18.75">
      <c r="B59" s="59" t="s">
        <v>102</v>
      </c>
      <c r="C59" s="61" t="str">
        <f>IF(C54&gt;C55,B54,B55)</f>
        <v>RawC</v>
      </c>
      <c r="D59" s="60" t="str">
        <f>IF(D54&gt;D55,B54,B55)</f>
        <v>LabelsC</v>
      </c>
      <c r="E59" s="60" t="str">
        <f>IF(E54&gt;E55,B54,B55)</f>
        <v>LabelsC</v>
      </c>
      <c r="F59" s="60" t="str">
        <f>IF(F54&gt;F55,B54,B55)</f>
        <v>LabelsC</v>
      </c>
      <c r="I59" s="26" t="s">
        <v>96</v>
      </c>
      <c r="J59" s="58">
        <f>AVERAGE(Q54,X54)</f>
        <v>0.4988285714285714</v>
      </c>
      <c r="K59" s="58">
        <f>AVERAGE(R54,Y54)</f>
        <v>0.63128571428571445</v>
      </c>
      <c r="L59" s="58">
        <f>AVERAGE(S54,Z54)</f>
        <v>0.41126428571428564</v>
      </c>
      <c r="M59" s="58">
        <f>AVERAGE(T54,AA54)</f>
        <v>0.46207142857142852</v>
      </c>
      <c r="P59" s="26" t="s">
        <v>112</v>
      </c>
      <c r="Q59" s="58">
        <f>MAX(J54:J55)</f>
        <v>0.41648888888888891</v>
      </c>
      <c r="R59" s="58">
        <f>MAX(K54:K55)</f>
        <v>0.60991111111111107</v>
      </c>
      <c r="S59" s="58">
        <f t="shared" ref="R59:T59" si="0">MAX(L54:L55)</f>
        <v>0.25011111111111112</v>
      </c>
      <c r="T59" s="58">
        <f t="shared" si="0"/>
        <v>0.33557777777777786</v>
      </c>
      <c r="W59" s="26" t="s">
        <v>113</v>
      </c>
      <c r="X59" s="58">
        <f>MAX(X54:X55)</f>
        <v>0.58442857142857141</v>
      </c>
      <c r="Y59" s="58">
        <f>MAX(Y54:Y55)</f>
        <v>0.60530000000000017</v>
      </c>
      <c r="Z59" s="58">
        <f>MAX(Z54:Z55)</f>
        <v>0.49768571428571418</v>
      </c>
      <c r="AA59" s="58">
        <f>MAX(AA54:AA55)</f>
        <v>0.50485714285714278</v>
      </c>
      <c r="AF59" s="19" t="s">
        <v>88</v>
      </c>
      <c r="AG59" s="33">
        <v>48</v>
      </c>
      <c r="AH59" s="84">
        <v>2799</v>
      </c>
      <c r="AI59" s="79">
        <v>59</v>
      </c>
      <c r="AJ59" s="34">
        <v>668</v>
      </c>
    </row>
    <row r="60" spans="1:44">
      <c r="B60" s="59" t="s">
        <v>103</v>
      </c>
      <c r="C60" s="60" t="str">
        <f>IF(J54&gt;J55,B65,B66)</f>
        <v>LabelsC</v>
      </c>
      <c r="D60" s="60" t="str">
        <f>IF(K54&gt;K55,C65,C66)</f>
        <v>LabelsC</v>
      </c>
      <c r="E60" s="60" t="str">
        <f>IF(L54&gt;L55,D65,D66)</f>
        <v>LabelsC</v>
      </c>
      <c r="F60" s="60" t="str">
        <f>IF(M54&gt;M55,E65,E66)</f>
        <v>LabelsC</v>
      </c>
      <c r="I60" s="26" t="s">
        <v>97</v>
      </c>
      <c r="J60" s="58">
        <f>AVERAGE(Q55,X55)</f>
        <v>0.52042857142857135</v>
      </c>
      <c r="K60" s="58">
        <f>AVERAGE(R55,Y55)</f>
        <v>0.61399999999999988</v>
      </c>
      <c r="L60" s="58">
        <f>AVERAGE(S55,Z55)</f>
        <v>0.3825142857142857</v>
      </c>
      <c r="M60" s="58">
        <f>AVERAGE(T55,AA55)</f>
        <v>0.43656428571428574</v>
      </c>
      <c r="P60" s="26" t="s">
        <v>102</v>
      </c>
      <c r="Q60" s="58">
        <f>MAX(C54:C55)</f>
        <v>0.53875000000000006</v>
      </c>
      <c r="R60" s="58">
        <f t="shared" ref="R60:T60" si="1">MAX(D54:D55)</f>
        <v>0.64917499999999984</v>
      </c>
      <c r="S60" s="58">
        <f t="shared" si="1"/>
        <v>0.46652499999999975</v>
      </c>
      <c r="T60" s="58">
        <f t="shared" si="1"/>
        <v>0.50736250000000005</v>
      </c>
      <c r="W60" s="26" t="s">
        <v>114</v>
      </c>
      <c r="X60" s="58">
        <f>MAX(Q54:Q55)</f>
        <v>0.47298571428571412</v>
      </c>
      <c r="Y60" s="58">
        <f>MAX(R54:R55)</f>
        <v>0.65727142857142873</v>
      </c>
      <c r="Z60" s="58">
        <f>MAX(S54:S55)</f>
        <v>0.32484285714285716</v>
      </c>
      <c r="AA60" s="58">
        <f>MAX(T54:T55)</f>
        <v>0.41928571428571426</v>
      </c>
    </row>
    <row r="61" spans="1:44">
      <c r="B61" s="59" t="s">
        <v>114</v>
      </c>
      <c r="C61" s="60" t="str">
        <f>IF(Q54&gt;Q55,B65,B66)</f>
        <v>LabelsC</v>
      </c>
      <c r="D61" s="60" t="str">
        <f t="shared" ref="D61:F61" si="2">IF(R54&gt;R55,C65,C66)</f>
        <v>LabelsC</v>
      </c>
      <c r="E61" s="60" t="str">
        <f t="shared" si="2"/>
        <v>LabelsC</v>
      </c>
      <c r="F61" s="60" t="str">
        <f t="shared" si="2"/>
        <v>LabelsC</v>
      </c>
      <c r="Q61" s="8"/>
      <c r="R61" s="8"/>
    </row>
    <row r="62" spans="1:44">
      <c r="B62" s="59" t="s">
        <v>113</v>
      </c>
      <c r="C62" s="61" t="str">
        <f>IF(X54&gt;X55,B65,B66)</f>
        <v>RawC</v>
      </c>
      <c r="D62" s="60" t="str">
        <f t="shared" ref="D62:F62" si="3">IF(Y54&gt;Y55,C65,C66)</f>
        <v>LabelsC</v>
      </c>
      <c r="E62" s="60" t="str">
        <f t="shared" si="3"/>
        <v>LabelsC</v>
      </c>
      <c r="F62" s="60" t="str">
        <f t="shared" si="3"/>
        <v>LabelsC</v>
      </c>
      <c r="I62" s="29"/>
      <c r="J62" s="29"/>
      <c r="K62" s="29"/>
      <c r="L62" s="29"/>
      <c r="M62" s="29"/>
    </row>
    <row r="63" spans="1:44"/>
    <row r="64" spans="1:44"/>
    <row r="65" spans="2:6">
      <c r="B65" t="s">
        <v>96</v>
      </c>
      <c r="C65" t="s">
        <v>96</v>
      </c>
      <c r="D65" t="s">
        <v>96</v>
      </c>
      <c r="E65" t="s">
        <v>96</v>
      </c>
      <c r="F65" t="s">
        <v>96</v>
      </c>
    </row>
    <row r="66" spans="2:6">
      <c r="B66" t="s">
        <v>97</v>
      </c>
      <c r="C66" t="s">
        <v>97</v>
      </c>
      <c r="D66" t="s">
        <v>97</v>
      </c>
      <c r="E66" t="s">
        <v>97</v>
      </c>
      <c r="F66" t="s">
        <v>97</v>
      </c>
    </row>
    <row r="67" spans="2:6"/>
    <row r="68" spans="2:6"/>
    <row r="88" spans="3:16"/>
    <row r="89" spans="3:16" ht="15.75">
      <c r="C89" s="21"/>
      <c r="D89" s="111" t="s">
        <v>4</v>
      </c>
      <c r="E89" s="111"/>
      <c r="F89" s="111"/>
      <c r="G89" s="111"/>
      <c r="H89" s="111"/>
      <c r="I89" s="112"/>
      <c r="J89" s="22"/>
      <c r="K89" s="111" t="s">
        <v>5</v>
      </c>
      <c r="L89" s="111"/>
      <c r="M89" s="111"/>
      <c r="N89" s="111"/>
      <c r="O89" s="111"/>
      <c r="P89" s="115"/>
    </row>
    <row r="90" spans="3:16">
      <c r="C90" s="14"/>
      <c r="D90" s="24" t="s">
        <v>14</v>
      </c>
      <c r="E90" s="24" t="s">
        <v>15</v>
      </c>
      <c r="F90" s="24" t="s">
        <v>16</v>
      </c>
      <c r="G90" s="24" t="s">
        <v>17</v>
      </c>
      <c r="H90" s="24" t="s">
        <v>18</v>
      </c>
      <c r="I90" s="24" t="s">
        <v>19</v>
      </c>
      <c r="K90" s="24" t="s">
        <v>14</v>
      </c>
      <c r="L90" s="24" t="s">
        <v>15</v>
      </c>
      <c r="M90" s="24" t="s">
        <v>16</v>
      </c>
      <c r="N90" s="24" t="s">
        <v>17</v>
      </c>
      <c r="O90" s="24" t="s">
        <v>18</v>
      </c>
      <c r="P90" s="30" t="s">
        <v>19</v>
      </c>
    </row>
    <row r="91" spans="3:16" ht="18.75">
      <c r="C91" s="15" t="s">
        <v>28</v>
      </c>
      <c r="D91" s="38" t="s">
        <v>96</v>
      </c>
      <c r="E91">
        <v>0.6</v>
      </c>
      <c r="F91">
        <v>0.6</v>
      </c>
      <c r="G91">
        <v>1</v>
      </c>
      <c r="H91">
        <v>0.75</v>
      </c>
      <c r="I91" s="25">
        <v>58</v>
      </c>
      <c r="J91" s="16" t="s">
        <v>28</v>
      </c>
      <c r="K91" s="38" t="s">
        <v>96</v>
      </c>
      <c r="L91">
        <v>0.55100000000000005</v>
      </c>
      <c r="M91">
        <v>0.61899999999999999</v>
      </c>
      <c r="N91">
        <v>0.435</v>
      </c>
      <c r="O91">
        <v>0.51100000000000001</v>
      </c>
      <c r="P91" s="31">
        <v>970</v>
      </c>
    </row>
    <row r="92" spans="3:16" ht="18.75">
      <c r="C92" s="15" t="s">
        <v>45</v>
      </c>
      <c r="D92" s="38" t="s">
        <v>96</v>
      </c>
      <c r="E92">
        <v>0.8</v>
      </c>
      <c r="F92">
        <v>0.8</v>
      </c>
      <c r="G92">
        <v>1</v>
      </c>
      <c r="H92">
        <v>0.88900000000000012</v>
      </c>
      <c r="I92" s="25">
        <v>110</v>
      </c>
      <c r="J92" s="16" t="s">
        <v>45</v>
      </c>
      <c r="K92" s="38" t="s">
        <v>96</v>
      </c>
      <c r="L92">
        <v>0.49600000000000005</v>
      </c>
      <c r="M92">
        <v>0.54100000000000004</v>
      </c>
      <c r="N92">
        <v>0.435</v>
      </c>
      <c r="O92">
        <v>0.48200000000000004</v>
      </c>
      <c r="P92" s="31">
        <v>854</v>
      </c>
    </row>
    <row r="93" spans="3:16" ht="18.75">
      <c r="C93" s="15" t="s">
        <v>61</v>
      </c>
      <c r="D93" s="38" t="s">
        <v>96</v>
      </c>
      <c r="E93">
        <v>0.4</v>
      </c>
      <c r="F93">
        <v>0.4</v>
      </c>
      <c r="G93">
        <v>1</v>
      </c>
      <c r="H93">
        <v>0.57100000000000006</v>
      </c>
      <c r="I93" s="25">
        <v>151</v>
      </c>
      <c r="J93" s="16" t="s">
        <v>61</v>
      </c>
      <c r="K93" s="38" t="s">
        <v>96</v>
      </c>
      <c r="L93">
        <v>0.505</v>
      </c>
      <c r="M93">
        <v>0.54300000000000004</v>
      </c>
      <c r="N93">
        <v>0.28600000000000003</v>
      </c>
      <c r="O93">
        <v>0.374</v>
      </c>
      <c r="P93" s="31">
        <v>687</v>
      </c>
    </row>
    <row r="94" spans="3:16" ht="18.75">
      <c r="C94" s="15" t="s">
        <v>76</v>
      </c>
      <c r="D94" s="38" t="s">
        <v>96</v>
      </c>
      <c r="E94">
        <v>0.6</v>
      </c>
      <c r="F94">
        <v>0.6</v>
      </c>
      <c r="G94">
        <v>1</v>
      </c>
      <c r="H94">
        <v>0.75</v>
      </c>
      <c r="I94" s="25">
        <v>40</v>
      </c>
      <c r="J94" s="16" t="s">
        <v>76</v>
      </c>
      <c r="K94" s="38" t="s">
        <v>96</v>
      </c>
      <c r="L94">
        <v>0.47500000000000003</v>
      </c>
      <c r="M94">
        <v>0.56600000000000006</v>
      </c>
      <c r="N94">
        <v>0.5</v>
      </c>
      <c r="O94">
        <v>0.53100000000000003</v>
      </c>
      <c r="P94" s="31">
        <v>513</v>
      </c>
    </row>
    <row r="95" spans="3:16" ht="18.75">
      <c r="C95" s="15" t="s">
        <v>88</v>
      </c>
      <c r="D95" s="38" t="s">
        <v>96</v>
      </c>
      <c r="E95">
        <v>0</v>
      </c>
      <c r="F95">
        <v>0</v>
      </c>
      <c r="G95">
        <v>0</v>
      </c>
      <c r="H95">
        <v>0</v>
      </c>
      <c r="I95" s="25">
        <v>48</v>
      </c>
      <c r="J95" s="16" t="s">
        <v>88</v>
      </c>
      <c r="K95" s="38" t="s">
        <v>96</v>
      </c>
      <c r="L95">
        <v>0.503</v>
      </c>
      <c r="M95">
        <v>0.57299999999999995</v>
      </c>
      <c r="N95">
        <v>0.35600000000000004</v>
      </c>
      <c r="O95">
        <v>0.439</v>
      </c>
      <c r="P95" s="32">
        <v>2799</v>
      </c>
    </row>
    <row r="96" spans="3:16" ht="15.75">
      <c r="C96" s="109" t="s">
        <v>89</v>
      </c>
      <c r="D96" s="107"/>
      <c r="E96" s="107"/>
      <c r="F96" s="107"/>
      <c r="G96" s="107"/>
      <c r="H96" s="107"/>
      <c r="I96" s="110"/>
      <c r="J96" s="106" t="s">
        <v>90</v>
      </c>
      <c r="K96" s="107"/>
      <c r="L96" s="107"/>
      <c r="M96" s="107"/>
      <c r="N96" s="107"/>
      <c r="O96" s="107"/>
      <c r="P96" s="108"/>
    </row>
    <row r="97" spans="3:16" ht="18.75">
      <c r="C97" s="18"/>
      <c r="D97" s="24" t="s">
        <v>14</v>
      </c>
      <c r="E97" s="24" t="s">
        <v>15</v>
      </c>
      <c r="F97" s="24" t="s">
        <v>16</v>
      </c>
      <c r="G97" s="24" t="s">
        <v>17</v>
      </c>
      <c r="H97" s="24" t="s">
        <v>18</v>
      </c>
      <c r="I97" s="24" t="s">
        <v>19</v>
      </c>
      <c r="K97" s="24" t="s">
        <v>14</v>
      </c>
      <c r="L97" s="24" t="s">
        <v>15</v>
      </c>
      <c r="M97" s="24" t="s">
        <v>16</v>
      </c>
      <c r="N97" s="24" t="s">
        <v>17</v>
      </c>
      <c r="O97" s="24" t="s">
        <v>18</v>
      </c>
      <c r="P97" s="30" t="s">
        <v>19</v>
      </c>
    </row>
    <row r="98" spans="3:16" ht="18.75">
      <c r="C98" s="15" t="s">
        <v>28</v>
      </c>
      <c r="D98" s="38" t="s">
        <v>96</v>
      </c>
      <c r="E98">
        <v>0.59599999999999997</v>
      </c>
      <c r="F98">
        <v>0.72200000000000009</v>
      </c>
      <c r="G98">
        <v>0.44799999999999995</v>
      </c>
      <c r="H98">
        <v>0.55299999999999994</v>
      </c>
      <c r="I98" s="26">
        <v>74</v>
      </c>
      <c r="J98" s="16" t="s">
        <v>28</v>
      </c>
      <c r="K98" s="38" t="s">
        <v>96</v>
      </c>
      <c r="L98">
        <v>0.54400000000000004</v>
      </c>
      <c r="M98">
        <v>0.67900000000000005</v>
      </c>
      <c r="N98">
        <v>0.40700000000000003</v>
      </c>
      <c r="O98">
        <v>0.50900000000000001</v>
      </c>
      <c r="P98" s="32">
        <v>1013</v>
      </c>
    </row>
    <row r="99" spans="3:16" ht="18.75">
      <c r="C99" s="15" t="s">
        <v>45</v>
      </c>
      <c r="D99" s="38" t="s">
        <v>96</v>
      </c>
      <c r="E99">
        <v>0.45100000000000001</v>
      </c>
      <c r="F99">
        <v>0.433</v>
      </c>
      <c r="G99">
        <v>0.317</v>
      </c>
      <c r="H99">
        <v>0.36600000000000005</v>
      </c>
      <c r="I99" s="26">
        <v>99</v>
      </c>
      <c r="J99" s="16" t="s">
        <v>45</v>
      </c>
      <c r="K99" s="38" t="s">
        <v>96</v>
      </c>
      <c r="L99">
        <v>0.495</v>
      </c>
      <c r="M99">
        <v>0.55200000000000005</v>
      </c>
      <c r="N99">
        <v>0.433</v>
      </c>
      <c r="O99">
        <v>0.48499999999999999</v>
      </c>
      <c r="P99" s="31">
        <v>866</v>
      </c>
    </row>
    <row r="100" spans="3:16" ht="18.75">
      <c r="C100" s="15" t="s">
        <v>76</v>
      </c>
      <c r="D100" s="38" t="s">
        <v>96</v>
      </c>
      <c r="E100">
        <v>0.5</v>
      </c>
      <c r="F100">
        <v>0.66700000000000004</v>
      </c>
      <c r="G100">
        <v>0.4</v>
      </c>
      <c r="H100">
        <v>0.5</v>
      </c>
      <c r="I100" s="26">
        <v>9</v>
      </c>
      <c r="J100" s="16" t="s">
        <v>76</v>
      </c>
      <c r="K100" s="38" t="s">
        <v>96</v>
      </c>
      <c r="L100">
        <v>0.51400000000000001</v>
      </c>
      <c r="M100">
        <v>0.55400000000000005</v>
      </c>
      <c r="N100">
        <v>0.59</v>
      </c>
      <c r="O100">
        <v>0.57100000000000006</v>
      </c>
      <c r="P100" s="31">
        <v>303</v>
      </c>
    </row>
    <row r="101" spans="3:16"/>
    <row r="102" spans="3:16"/>
    <row r="103" spans="3:16"/>
    <row r="104" spans="3:16"/>
    <row r="105" spans="3:16"/>
    <row r="106" spans="3:16"/>
    <row r="107" spans="3:16"/>
    <row r="126" spans="87:89" ht="15" customHeight="1">
      <c r="CI126" s="95" t="s">
        <v>115</v>
      </c>
      <c r="CJ126" s="95"/>
      <c r="CK126" s="95"/>
    </row>
    <row r="127" spans="87:89" ht="15" customHeight="1">
      <c r="CI127" s="87"/>
      <c r="CJ127" s="88" t="s">
        <v>107</v>
      </c>
      <c r="CK127" s="89" t="s">
        <v>116</v>
      </c>
    </row>
    <row r="128" spans="87:89" ht="15" customHeight="1">
      <c r="CI128" s="90" t="s">
        <v>88</v>
      </c>
      <c r="CJ128" s="33">
        <v>0.64</v>
      </c>
      <c r="CK128" s="34">
        <v>0.46600000000000003</v>
      </c>
    </row>
  </sheetData>
  <mergeCells count="54">
    <mergeCell ref="BS9:BT9"/>
    <mergeCell ref="BO2:BQ2"/>
    <mergeCell ref="BN9:BQ9"/>
    <mergeCell ref="BJ1:BQ1"/>
    <mergeCell ref="D89:I89"/>
    <mergeCell ref="K89:P89"/>
    <mergeCell ref="AE1:AR1"/>
    <mergeCell ref="AM2:AR2"/>
    <mergeCell ref="A14:G14"/>
    <mergeCell ref="AT1:BG1"/>
    <mergeCell ref="AU2:AZ2"/>
    <mergeCell ref="BB2:BG2"/>
    <mergeCell ref="AT14:AZ14"/>
    <mergeCell ref="BA14:BG14"/>
    <mergeCell ref="H14:N14"/>
    <mergeCell ref="A39:G39"/>
    <mergeCell ref="BK2:BM2"/>
    <mergeCell ref="I52:M52"/>
    <mergeCell ref="B52:F52"/>
    <mergeCell ref="P52:T52"/>
    <mergeCell ref="W52:AA52"/>
    <mergeCell ref="AE26:AR26"/>
    <mergeCell ref="W39:AC39"/>
    <mergeCell ref="AE14:AK14"/>
    <mergeCell ref="AL14:AR14"/>
    <mergeCell ref="AF27:AK27"/>
    <mergeCell ref="AM27:AR27"/>
    <mergeCell ref="AE39:AK39"/>
    <mergeCell ref="AL39:AR39"/>
    <mergeCell ref="AF2:AK2"/>
    <mergeCell ref="BJ9:BM9"/>
    <mergeCell ref="P39:V39"/>
    <mergeCell ref="W57:AA57"/>
    <mergeCell ref="P57:U57"/>
    <mergeCell ref="J96:P96"/>
    <mergeCell ref="C96:I96"/>
    <mergeCell ref="I57:M57"/>
    <mergeCell ref="H39:N39"/>
    <mergeCell ref="CI126:CK126"/>
    <mergeCell ref="AE52:AI52"/>
    <mergeCell ref="A1:N1"/>
    <mergeCell ref="P1:AC1"/>
    <mergeCell ref="A26:N26"/>
    <mergeCell ref="B27:G27"/>
    <mergeCell ref="I27:N27"/>
    <mergeCell ref="P26:AC26"/>
    <mergeCell ref="Q27:V27"/>
    <mergeCell ref="X27:AC27"/>
    <mergeCell ref="Q2:V2"/>
    <mergeCell ref="X2:AC2"/>
    <mergeCell ref="B2:G2"/>
    <mergeCell ref="I2:N2"/>
    <mergeCell ref="P14:V14"/>
    <mergeCell ref="W14:AC14"/>
  </mergeCells>
  <conditionalFormatting sqref="P1:AR3 P14:AR15 P4:P13 V4:W13 P26:AR28 P16:P25 V16:W25 P39:AR40 P29:P38 V29:W38 P41:P50 V41:W50 AC4:AE13 AC16:AE25 AC29:AE38 AK4:AL13 AK16:AL25 AK29:AL38 AC41:AE50 AK41:AL50 AR4:AR13 AR16:AR25 AR29:AR38 AR41:AR50 BS2:BU15">
    <cfRule type="cellIs" dxfId="13" priority="39" stopIfTrue="1" operator="equal">
      <formula>0</formula>
    </cfRule>
  </conditionalFormatting>
  <conditionalFormatting sqref="C4:F13 C16:F25 J4:M13 J16:M25 C29:F38 J29:M38 C41:F50 J41:M50 R16:U25 R41:U50 Y4:AB13 Y16:AB25 Y29:AB38 Y41:AB50 AG16:AJ25">
    <cfRule type="cellIs" dxfId="12" priority="33" stopIfTrue="1" operator="equal">
      <formula>0</formula>
    </cfRule>
    <cfRule type="cellIs" dxfId="11" priority="34" operator="lessThan">
      <formula>0.3</formula>
    </cfRule>
    <cfRule type="cellIs" dxfId="10" priority="36" operator="greaterThan">
      <formula>0.6</formula>
    </cfRule>
  </conditionalFormatting>
  <conditionalFormatting sqref="AH44 AN4:AQ13 AN16:AQ25 AN29:AQ38 AN41:AQ50 AV16:AY25 BC4:BF13 BC16:BF25">
    <cfRule type="cellIs" dxfId="9" priority="32" operator="greaterThan">
      <formula>0.6</formula>
    </cfRule>
  </conditionalFormatting>
  <conditionalFormatting sqref="AH44 AN4:AQ13 AN16:AQ25 AN29:AQ38 AN41:AQ50 AV4:AY13 AV16:AY25 BC4:BF13 BC16:BF25">
    <cfRule type="cellIs" dxfId="8" priority="31" operator="lessThan">
      <formula>0.3</formula>
    </cfRule>
  </conditionalFormatting>
  <conditionalFormatting sqref="AH44 AN4:AQ13 AN16:AQ25 AN29:AQ38 AN41:AQ50 AV4:AY13 AV16:AY25 BC4:BF13 BC16:BF25">
    <cfRule type="cellIs" dxfId="7" priority="30" stopIfTrue="1" operator="equal">
      <formula>0</formula>
    </cfRule>
  </conditionalFormatting>
  <conditionalFormatting sqref="CI128">
    <cfRule type="cellIs" dxfId="6" priority="8" stopIfTrue="1" operator="equal">
      <formula>0</formula>
    </cfRule>
  </conditionalFormatting>
  <conditionalFormatting sqref="CJ128">
    <cfRule type="cellIs" dxfId="5" priority="5" stopIfTrue="1" operator="equal">
      <formula>0</formula>
    </cfRule>
    <cfRule type="cellIs" dxfId="4" priority="6" operator="lessThan">
      <formula>0.3</formula>
    </cfRule>
    <cfRule type="cellIs" dxfId="3" priority="7" operator="greaterThan">
      <formula>0.6</formula>
    </cfRule>
  </conditionalFormatting>
  <conditionalFormatting sqref="CK128">
    <cfRule type="cellIs" dxfId="2" priority="1" stopIfTrue="1" operator="equal">
      <formula>0</formula>
    </cfRule>
    <cfRule type="cellIs" dxfId="1" priority="2" operator="lessThan">
      <formula>0.3</formula>
    </cfRule>
    <cfRule type="cellIs" dxfId="0" priority="3" operator="greaterThan">
      <formula>0.6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Henry (Student)</cp:lastModifiedBy>
  <cp:revision/>
  <dcterms:created xsi:type="dcterms:W3CDTF">2024-03-14T22:03:00Z</dcterms:created>
  <dcterms:modified xsi:type="dcterms:W3CDTF">2024-03-21T19:44:29Z</dcterms:modified>
  <cp:category/>
  <cp:contentStatus/>
</cp:coreProperties>
</file>