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kk/ricktools/data/ESI/san_input/"/>
    </mc:Choice>
  </mc:AlternateContent>
  <xr:revisionPtr revIDLastSave="0" documentId="13_ncr:1_{50A9386E-07E8-944F-B68D-4234E2D901C7}" xr6:coauthVersionLast="47" xr6:coauthVersionMax="47" xr10:uidLastSave="{00000000-0000-0000-0000-000000000000}"/>
  <bookViews>
    <workbookView xWindow="-38400" yWindow="0" windowWidth="38400" windowHeight="24000" activeTab="1" xr2:uid="{CDFFFD12-8F43-2846-BA10-FFBA9FCFEE3D}"/>
  </bookViews>
  <sheets>
    <sheet name="fabrics" sheetId="4" r:id="rId1"/>
    <sheet name="aliases" sheetId="1" r:id="rId2"/>
    <sheet name="zones" sheetId="2" r:id="rId3"/>
    <sheet name="config" sheetId="5" r:id="rId4"/>
    <sheet name="alias_lookup" sheetId="8" r:id="rId5"/>
    <sheet name="scratchpad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6" i="1" l="1"/>
  <c r="A17" i="1"/>
  <c r="A18" i="1"/>
  <c r="A19" i="1"/>
  <c r="A20" i="1"/>
  <c r="A21" i="1"/>
  <c r="A22" i="1"/>
  <c r="A23" i="1"/>
  <c r="A24" i="1"/>
  <c r="A25" i="1"/>
  <c r="A26" i="1"/>
  <c r="A15" i="1"/>
  <c r="J21" i="1"/>
  <c r="J22" i="1"/>
  <c r="J23" i="1"/>
  <c r="J24" i="1"/>
  <c r="J25" i="1"/>
  <c r="J26" i="1"/>
  <c r="J17" i="1"/>
  <c r="J18" i="1"/>
  <c r="J19" i="1"/>
  <c r="J20" i="1"/>
  <c r="J16" i="1"/>
  <c r="J15" i="1"/>
  <c r="A11" i="1"/>
  <c r="A12" i="1"/>
  <c r="A13" i="1"/>
  <c r="A14" i="1"/>
  <c r="A10" i="1"/>
  <c r="J14" i="1"/>
  <c r="J13" i="1"/>
  <c r="J11" i="1"/>
  <c r="J10" i="1"/>
  <c r="A6" i="1"/>
  <c r="A7" i="1"/>
  <c r="A8" i="1"/>
  <c r="A9" i="1"/>
  <c r="J9" i="1"/>
  <c r="J8" i="1"/>
  <c r="J7" i="1"/>
  <c r="J6" i="1"/>
  <c r="J2" i="1"/>
  <c r="J3" i="1"/>
  <c r="J4" i="1"/>
  <c r="J5" i="1"/>
  <c r="A3" i="1" l="1"/>
  <c r="A4" i="1"/>
  <c r="A5" i="1"/>
  <c r="A2" i="1"/>
  <c r="A1" i="8" a="1"/>
  <c r="D2" i="8" s="1" a="1"/>
  <c r="D2" i="8" s="1"/>
  <c r="A1" i="8" l="1"/>
  <c r="A2" i="8" s="1" a="1"/>
  <c r="A2" i="8" s="1"/>
  <c r="B2" i="8" a="1"/>
  <c r="B2" i="8" s="1"/>
  <c r="C2" i="8" a="1"/>
  <c r="C2" i="8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<sst xmlns="http://schemas.openxmlformats.org/spreadsheetml/2006/main" count="611" uniqueCount="218">
  <si>
    <t>name</t>
  </si>
  <si>
    <t>location</t>
  </si>
  <si>
    <t>wwpn1</t>
  </si>
  <si>
    <t>wwpn2</t>
  </si>
  <si>
    <t>fabric</t>
  </si>
  <si>
    <t>device-alias</t>
  </si>
  <si>
    <t>SYS1A</t>
  </si>
  <si>
    <t>SYS1B</t>
  </si>
  <si>
    <t>vsan</t>
  </si>
  <si>
    <t>system</t>
  </si>
  <si>
    <t>suffix</t>
  </si>
  <si>
    <t>init</t>
  </si>
  <si>
    <t>member1</t>
  </si>
  <si>
    <t>member2</t>
  </si>
  <si>
    <t>member3</t>
  </si>
  <si>
    <t>member4</t>
  </si>
  <si>
    <t>member5</t>
  </si>
  <si>
    <t>member6</t>
  </si>
  <si>
    <t>member7</t>
  </si>
  <si>
    <t>member8</t>
  </si>
  <si>
    <t>member9</t>
  </si>
  <si>
    <t>member10</t>
  </si>
  <si>
    <t>member11</t>
  </si>
  <si>
    <t>member12</t>
  </si>
  <si>
    <t>san_vendor</t>
  </si>
  <si>
    <t>parameter</t>
  </si>
  <si>
    <t>setting</t>
  </si>
  <si>
    <t>smart_peer</t>
  </si>
  <si>
    <t>tag</t>
  </si>
  <si>
    <t>exists_new</t>
  </si>
  <si>
    <t>exists</t>
  </si>
  <si>
    <t>create_zone</t>
  </si>
  <si>
    <t>zone type</t>
  </si>
  <si>
    <t>active zoneset/config</t>
  </si>
  <si>
    <t>cisco_alias</t>
  </si>
  <si>
    <t>1</t>
  </si>
  <si>
    <t>5005076812111704</t>
  </si>
  <si>
    <t>5005076812001704</t>
  </si>
  <si>
    <t>860500</t>
  </si>
  <si>
    <t>no</t>
  </si>
  <si>
    <t>scsi</t>
  </si>
  <si>
    <t>0</t>
  </si>
  <si>
    <t>2</t>
  </si>
  <si>
    <t>5005076812151704</t>
  </si>
  <si>
    <t>860501</t>
  </si>
  <si>
    <t>yes</t>
  </si>
  <si>
    <t>3</t>
  </si>
  <si>
    <t>5005076812191704</t>
  </si>
  <si>
    <t>860502</t>
  </si>
  <si>
    <t>nvme</t>
  </si>
  <si>
    <t>4</t>
  </si>
  <si>
    <t>5005076812121704</t>
  </si>
  <si>
    <t>CC0400</t>
  </si>
  <si>
    <t>5</t>
  </si>
  <si>
    <t>5005076812161704</t>
  </si>
  <si>
    <t>CC0401</t>
  </si>
  <si>
    <t>6</t>
  </si>
  <si>
    <t>50050768121A1704</t>
  </si>
  <si>
    <t>CC0402</t>
  </si>
  <si>
    <t>7</t>
  </si>
  <si>
    <t>5005076812131704</t>
  </si>
  <si>
    <t>860600</t>
  </si>
  <si>
    <t>8</t>
  </si>
  <si>
    <t>5005076812171704</t>
  </si>
  <si>
    <t>860601</t>
  </si>
  <si>
    <t>9</t>
  </si>
  <si>
    <t>50050768121B1704</t>
  </si>
  <si>
    <t>860602</t>
  </si>
  <si>
    <t>10</t>
  </si>
  <si>
    <t>5005076812141704</t>
  </si>
  <si>
    <t>CC0500</t>
  </si>
  <si>
    <t>11</t>
  </si>
  <si>
    <t>5005076812181704</t>
  </si>
  <si>
    <t>CC0501</t>
  </si>
  <si>
    <t>12</t>
  </si>
  <si>
    <t>50050768121C1704</t>
  </si>
  <si>
    <t>CC0502</t>
  </si>
  <si>
    <t>73</t>
  </si>
  <si>
    <t>5005076812111703</t>
  </si>
  <si>
    <t>5005076812001703</t>
  </si>
  <si>
    <t>860200</t>
  </si>
  <si>
    <t>74</t>
  </si>
  <si>
    <t>5005076812151703</t>
  </si>
  <si>
    <t>860201</t>
  </si>
  <si>
    <t>75</t>
  </si>
  <si>
    <t>5005076812191703</t>
  </si>
  <si>
    <t>860203</t>
  </si>
  <si>
    <t>76</t>
  </si>
  <si>
    <t>5005076812121703</t>
  </si>
  <si>
    <t>CC0200</t>
  </si>
  <si>
    <t>77</t>
  </si>
  <si>
    <t>5005076812161703</t>
  </si>
  <si>
    <t>CC0201</t>
  </si>
  <si>
    <t>78</t>
  </si>
  <si>
    <t>50050768121A1703</t>
  </si>
  <si>
    <t>CC0203</t>
  </si>
  <si>
    <t>79</t>
  </si>
  <si>
    <t>5005076812131703</t>
  </si>
  <si>
    <t>860300</t>
  </si>
  <si>
    <t>80</t>
  </si>
  <si>
    <t>5005076812171703</t>
  </si>
  <si>
    <t>860301</t>
  </si>
  <si>
    <t>81</t>
  </si>
  <si>
    <t>50050768121B1703</t>
  </si>
  <si>
    <t>860303</t>
  </si>
  <si>
    <t>82</t>
  </si>
  <si>
    <t>5005076812141703</t>
  </si>
  <si>
    <t>CC0300</t>
  </si>
  <si>
    <t>83</t>
  </si>
  <si>
    <t>5005076812181703</t>
  </si>
  <si>
    <t>CC0301</t>
  </si>
  <si>
    <t>84</t>
  </si>
  <si>
    <t>50050768121C1703</t>
  </si>
  <si>
    <t>CC0303</t>
  </si>
  <si>
    <t>id</t>
  </si>
  <si>
    <t>WWPN</t>
  </si>
  <si>
    <t>WWNN</t>
  </si>
  <si>
    <t>port_id</t>
  </si>
  <si>
    <t>owning_node_id</t>
  </si>
  <si>
    <t>current_node_id</t>
  </si>
  <si>
    <t>nportid</t>
  </si>
  <si>
    <t>host_io_permitted</t>
  </si>
  <si>
    <t>virtualized</t>
  </si>
  <si>
    <t>protocol</t>
  </si>
  <si>
    <t>fc_io_port_id</t>
  </si>
  <si>
    <t>portset_count</t>
  </si>
  <si>
    <t>host_count</t>
  </si>
  <si>
    <t>active_login_count</t>
  </si>
  <si>
    <t>lssyscfg -r prof -m 48IBMi01 -F virtual_fc_adapters --filter lpar_names=Prod01-48</t>
  </si>
  <si>
    <t>VIO1: C5-T1  2</t>
  </si>
  <si>
    <t>client</t>
  </si>
  <si>
    <t>48IBMVIO1</t>
  </si>
  <si>
    <t>c050760c0b580018</t>
  </si>
  <si>
    <t>c050760c0b580019</t>
  </si>
  <si>
    <t>VIO2: C9-T1  3</t>
  </si>
  <si>
    <t>48IBMVIO2</t>
  </si>
  <si>
    <t>c050760c0b58001a</t>
  </si>
  <si>
    <t>c050760c0b58001b</t>
  </si>
  <si>
    <t>VIO1: C5-T2  4</t>
  </si>
  <si>
    <t>c050760c0b58001c</t>
  </si>
  <si>
    <t>c050760c0b58001d</t>
  </si>
  <si>
    <t>VIO2: C9-T2  5</t>
  </si>
  <si>
    <t>c050760c0b58001e</t>
  </si>
  <si>
    <t>c050760c0b58001f</t>
  </si>
  <si>
    <t>VIO1: C7-T1  6</t>
  </si>
  <si>
    <t>c050760c0b580020</t>
  </si>
  <si>
    <t>c050760c0b580021</t>
  </si>
  <si>
    <t>VIO2: C10-T2  7</t>
  </si>
  <si>
    <t>c050760c0b580022</t>
  </si>
  <si>
    <t>c050760c0b580023</t>
  </si>
  <si>
    <t>48IBMPRD01</t>
  </si>
  <si>
    <t>disk</t>
  </si>
  <si>
    <t>tape</t>
  </si>
  <si>
    <t>a</t>
  </si>
  <si>
    <t>b</t>
  </si>
  <si>
    <t>fabric_a_zone_config</t>
  </si>
  <si>
    <t>fabric_b_zone_config</t>
  </si>
  <si>
    <t>Fabric A</t>
  </si>
  <si>
    <t>Fabric B</t>
  </si>
  <si>
    <t>10000000C9A50B7A</t>
  </si>
  <si>
    <t>10000000C9A50B7B</t>
  </si>
  <si>
    <t>10000000C9E8642C</t>
  </si>
  <si>
    <t>10000000C9E8642D</t>
  </si>
  <si>
    <t>P1-C4-T1</t>
  </si>
  <si>
    <t>P1-C4-T2</t>
  </si>
  <si>
    <t>P1-C6-T1</t>
  </si>
  <si>
    <t>P1-C6-T2</t>
  </si>
  <si>
    <t>icas740</t>
  </si>
  <si>
    <t>peerzone_fs9200_cluster1</t>
  </si>
  <si>
    <t>Brocade</t>
  </si>
  <si>
    <t>fs_host_name</t>
  </si>
  <si>
    <t>c050760b104e00ba</t>
  </si>
  <si>
    <t>c050760b104e00b4</t>
  </si>
  <si>
    <t>c050760b104e00b6</t>
  </si>
  <si>
    <t>c050760b104e00b8</t>
  </si>
  <si>
    <t>C8-T1</t>
  </si>
  <si>
    <t>C2-T1</t>
  </si>
  <si>
    <t>C8-T2</t>
  </si>
  <si>
    <t>C2-T2</t>
  </si>
  <si>
    <t>icas22a</t>
  </si>
  <si>
    <t>peerzone_icas_tape</t>
  </si>
  <si>
    <t>c050760b104e00be</t>
  </si>
  <si>
    <t>c050760b104e00c0</t>
  </si>
  <si>
    <t>c050760b104e00c6</t>
  </si>
  <si>
    <t>c050760b104e00c2</t>
  </si>
  <si>
    <t>c050760b104e00c4</t>
  </si>
  <si>
    <t>icas02</t>
  </si>
  <si>
    <t>disk1</t>
  </si>
  <si>
    <t>disk3</t>
  </si>
  <si>
    <t>tape1</t>
  </si>
  <si>
    <t>disk2</t>
  </si>
  <si>
    <t>disk4</t>
  </si>
  <si>
    <t>icas02-disk1</t>
  </si>
  <si>
    <t>icas02-disk3</t>
  </si>
  <si>
    <t>icas02-disk2</t>
  </si>
  <si>
    <t>icas02-disk4</t>
  </si>
  <si>
    <t>icas02-tape1</t>
  </si>
  <si>
    <t>esx60</t>
  </si>
  <si>
    <t>esx61</t>
  </si>
  <si>
    <t>esx62</t>
  </si>
  <si>
    <t>esx63</t>
  </si>
  <si>
    <t>esx64</t>
  </si>
  <si>
    <t>esx65</t>
  </si>
  <si>
    <t>hba1</t>
  </si>
  <si>
    <t>hba2</t>
  </si>
  <si>
    <t>10:00:00:90:fa:c3:5f:ca</t>
  </si>
  <si>
    <t>10:00:00:90:fa:c3:16:19</t>
  </si>
  <si>
    <t>10:00:00:90:fa:c3:15:04</t>
  </si>
  <si>
    <t>10:00:00:90:fa:c3:16:6f</t>
  </si>
  <si>
    <t>10:00:00:90:fa:c3:60:cd</t>
  </si>
  <si>
    <t>10:00:00:90:fa:c3:15:af</t>
  </si>
  <si>
    <t>10:00:00:90:fa:c3:5f:cb</t>
  </si>
  <si>
    <t>10:00:00:90:fa:c3:16:18</t>
  </si>
  <si>
    <t>10:00:00:90:fa:c3:15:05</t>
  </si>
  <si>
    <t>10:00:00:90:fa:c3:16:6e</t>
  </si>
  <si>
    <t>10:00:00:90:fa:c3:60:cc</t>
  </si>
  <si>
    <t>10:00:00:90:fa:c3:15:ae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</si>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</sst>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5" tint="0.39994506668294322"/>
        <bgColor indexed="65"/>
      </patternFill>
    </fill>
    <fill>
      <patternFill patternType="solid">
        <fgColor theme="2" tint="-9.9948118533890809E-2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1"/>
      </left>
      <right/>
      <top/>
      <bottom/>
      <diagonal/>
    </border>
  </borders>
  <cellStyleXfs count="4">
    <xf numFmtId="0" fontId="0" fillId="0" borderId="0"/>
    <xf numFmtId="0" fontId="1" fillId="3" borderId="1" applyNumberFormat="0" applyBorder="0" applyAlignment="0" applyProtection="0"/>
    <xf numFmtId="0" fontId="1" fillId="4" borderId="1" applyNumberFormat="0" applyBorder="0" applyAlignment="0" applyProtection="0"/>
    <xf numFmtId="0" fontId="1" fillId="2" borderId="1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3" borderId="1" xfId="1" applyAlignment="1">
      <alignment horizontal="left"/>
    </xf>
    <xf numFmtId="0" fontId="1" fillId="3" borderId="1" xfId="1"/>
    <xf numFmtId="0" fontId="1" fillId="3" borderId="1" xfId="1" applyAlignment="1">
      <alignment horizontal="center"/>
    </xf>
    <xf numFmtId="0" fontId="1" fillId="2" borderId="1" xfId="3"/>
    <xf numFmtId="0" fontId="1" fillId="2" borderId="1" xfId="3" applyAlignment="1">
      <alignment horizontal="left"/>
    </xf>
    <xf numFmtId="0" fontId="1" fillId="3" borderId="0" xfId="1" applyBorder="1"/>
    <xf numFmtId="0" fontId="1" fillId="2" borderId="0" xfId="3" applyBorder="1"/>
    <xf numFmtId="0" fontId="1" fillId="3" borderId="0" xfId="1" applyBorder="1" applyAlignment="1">
      <alignment horizontal="left"/>
    </xf>
    <xf numFmtId="0" fontId="1" fillId="3" borderId="0" xfId="1" applyBorder="1" applyAlignment="1">
      <alignment horizontal="center"/>
    </xf>
    <xf numFmtId="0" fontId="1" fillId="2" borderId="1" xfId="3" applyAlignment="1"/>
    <xf numFmtId="0" fontId="1" fillId="2" borderId="0" xfId="3" applyBorder="1" applyAlignment="1"/>
    <xf numFmtId="0" fontId="0" fillId="3" borderId="2" xfId="1" applyFont="1" applyBorder="1" applyAlignment="1">
      <alignment horizontal="center"/>
    </xf>
    <xf numFmtId="0" fontId="1" fillId="2" borderId="1" xfId="3" applyAlignment="1">
      <alignment horizontal="center"/>
    </xf>
    <xf numFmtId="49" fontId="0" fillId="0" borderId="0" xfId="0" applyNumberFormat="1"/>
    <xf numFmtId="0" fontId="3" fillId="0" borderId="0" xfId="0" applyFont="1"/>
    <xf numFmtId="0" fontId="1" fillId="3" borderId="0" xfId="1" applyNumberFormat="1" applyBorder="1"/>
    <xf numFmtId="0" fontId="0" fillId="0" borderId="0" xfId="0" applyNumberFormat="1" applyAlignment="1">
      <alignment horizontal="center"/>
    </xf>
  </cellXfs>
  <cellStyles count="4">
    <cellStyle name="Calculation" xfId="2" builtinId="22" customBuiltin="1"/>
    <cellStyle name="Input" xfId="1" builtinId="20" customBuiltin="1"/>
    <cellStyle name="List" xfId="3" xr:uid="{A12C2A75-3A15-6C41-9DCF-9296843F239F}"/>
    <cellStyle name="Normal" xfId="0" builtinId="0"/>
  </cellStyles>
  <dxfs count="2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0" formatCode="General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06/relationships/rdRichValueStructure" Target="richData/rdrichvaluestructure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06/relationships/rdRichValue" Target="richData/rdrichvalue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alcChain" Target="calcChai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BB52975-4EF7-0946-ADEE-99723351E6DB}" name="tbl_fabrics" displayName="tbl_fabrics" ref="A1:D3" totalsRowShown="0" headerRowDxfId="24" dataDxfId="23" dataCellStyle="Input">
  <autoFilter ref="A1:D3" xr:uid="{BBB52975-4EF7-0946-ADEE-99723351E6DB}">
    <filterColumn colId="0" hiddenButton="1"/>
    <filterColumn colId="1" hiddenButton="1"/>
    <filterColumn colId="2" hiddenButton="1"/>
    <filterColumn colId="3" hiddenButton="1"/>
  </autoFilter>
  <tableColumns count="4">
    <tableColumn id="1" xr3:uid="{2DC18A46-ABBB-0542-B26E-676C25EC6FBE}" name="name" dataDxfId="22" dataCellStyle="Input"/>
    <tableColumn id="3" xr3:uid="{3D2384CB-FF7E-4B48-A08D-B495BFD3F6B9}" name="vsan" dataDxfId="21" dataCellStyle="Input"/>
    <tableColumn id="2" xr3:uid="{D8FC1DCE-8314-5049-944D-D1C39129BA25}" name="active zoneset/config" dataDxfId="20" dataCellStyle="List"/>
    <tableColumn id="4" xr3:uid="{72C4C893-9260-8B4C-B95E-C799B4BF72F5}" name="exists_new" dataDxfId="19" dataCellStyle="Input"/>
  </tableColumns>
  <tableStyleInfo name="TableStyleLight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FD8C06-2408-CA4C-95C1-FF16B1D465DF}" name="tbl_aliases" displayName="tbl_aliases" ref="A1:J26" totalsRowShown="0">
  <autoFilter ref="A1:J26" xr:uid="{89FD8C06-2408-CA4C-95C1-FF16B1D465DF}"/>
  <tableColumns count="10">
    <tableColumn id="1" xr3:uid="{E79B801F-C0DF-5A4A-99A2-C22ECDA172B0}" name="name" dataDxfId="18" dataCellStyle="Input">
      <calculatedColumnFormula>"A_"&amp;tbl_aliases[[#This Row],[system]]&amp;"-"&amp;tbl_aliases[[#This Row],[suffix]]</calculatedColumnFormula>
    </tableColumn>
    <tableColumn id="8" xr3:uid="{D3554D59-1C67-6940-B874-6F5095FB884A}" name="system" dataCellStyle="Input"/>
    <tableColumn id="5" xr3:uid="{A13DFB53-4CB6-C744-97CB-9C43FC6897F8}" name="suffix" dataCellStyle="Input"/>
    <tableColumn id="2" xr3:uid="{A5E8A50F-7E8D-0846-9249-69D568BE4DB6}" name="location" dataCellStyle="Input"/>
    <tableColumn id="3" xr3:uid="{FCD4C307-C78F-2B45-BDE2-F11055A5925A}" name="wwpn1" dataCellStyle="Input"/>
    <tableColumn id="4" xr3:uid="{68B65D21-5CC8-4B4F-B6E8-E5C2C4851A84}" name="wwpn2" dataCellStyle="Input"/>
    <tableColumn id="9" xr3:uid="{A49A850A-2830-3243-8550-B6DAC8EAB231}" name="tag" dataDxfId="17" dataCellStyle="List"/>
    <tableColumn id="6" xr3:uid="{CAD916E3-780D-4644-BC9B-6730CDA2B77E}" name="fabric" dataDxfId="16" dataCellStyle="List"/>
    <tableColumn id="10" xr3:uid="{16868B4B-555A-874B-825B-BF6B3AFA2C4F}" name="exists_new"/>
    <tableColumn id="7" xr3:uid="{041B8FCB-D0FD-C345-A8D4-E831FA2679EF}" name="fs_host_name" dataDxfId="15">
      <calculatedColumnFormula>tbl_aliases[[#This Row],[system]]</calculatedColumnFormula>
    </tableColumn>
  </tableColumns>
  <tableStyleInfo name="TableStyleLight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965DB65-F770-9347-9FE7-B03980A102AF}" name="tbl_zones" displayName="tbl_zones" ref="A1:Q4" totalsRowShown="0">
  <autoFilter ref="A1:Q4" xr:uid="{1965DB65-F770-9347-9FE7-B03980A102AF}"/>
  <sortState xmlns:xlrd2="http://schemas.microsoft.com/office/spreadsheetml/2017/richdata2" ref="B2:F3">
    <sortCondition ref="C1:C3"/>
  </sortState>
  <tableColumns count="17">
    <tableColumn id="15" xr3:uid="{F002B3C2-1175-7C46-BF4D-70C1ED7F1F72}" name="create_zone" dataCellStyle="Input"/>
    <tableColumn id="1" xr3:uid="{F3FB0F67-33C2-F24F-82BB-B581D92F48F0}" name="name" dataCellStyle="Input"/>
    <tableColumn id="2" xr3:uid="{D4B6F1E4-B370-AC42-9293-96BF1235B0CC}" name="fabric" dataCellStyle="List"/>
    <tableColumn id="16" xr3:uid="{539D27E5-8676-114F-A225-931F0F26D462}" name="zone type" dataCellStyle="List"/>
    <tableColumn id="17" xr3:uid="{65FAA2C7-8AE2-6F45-9E58-9B5CF63D8098}" name="exists_new" dataCellStyle="List"/>
    <tableColumn id="4" xr3:uid="{6CA4E22A-DB39-B542-9CA5-C87E45619663}" name="member1"/>
    <tableColumn id="3" xr3:uid="{C0CD599C-F4F0-1D43-875F-3559029E72F8}" name="member2"/>
    <tableColumn id="5" xr3:uid="{4FACB2D6-2F84-2846-B0CD-0C457D3AF472}" name="member3"/>
    <tableColumn id="6" xr3:uid="{64DB7062-9735-904A-8F45-C5385C1CE1EC}" name="member4"/>
    <tableColumn id="7" xr3:uid="{8649AB97-9743-8543-9348-F481F5EDC4BB}" name="member5"/>
    <tableColumn id="8" xr3:uid="{545871DF-8258-AC44-811F-EB6C2462240B}" name="member6"/>
    <tableColumn id="9" xr3:uid="{AF2ED293-4B7E-C947-B9A3-513E1DBEB9D7}" name="member7"/>
    <tableColumn id="10" xr3:uid="{4E98DADA-9951-1D48-A776-5637DE58053D}" name="member8"/>
    <tableColumn id="11" xr3:uid="{2A98B029-1F6C-094A-86FF-093D0579CBB4}" name="member9"/>
    <tableColumn id="12" xr3:uid="{ED479A17-9C2A-374A-A59F-CE135CD77630}" name="member10"/>
    <tableColumn id="13" xr3:uid="{69B740B3-A2F4-4E4E-BADA-2246E2CCA0BC}" name="member11"/>
    <tableColumn id="14" xr3:uid="{A29A1380-F82B-ED4D-A545-67B2209C49A1}" name="member12"/>
  </tableColumns>
  <tableStyleInfo name="TableStyleLight8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5A8E87F-AEDA-824C-9301-0BD0A95919CC}" name="Table5" displayName="Table5" ref="A1:B3" totalsRowShown="0">
  <autoFilter ref="A1:B3" xr:uid="{45A8E87F-AEDA-824C-9301-0BD0A95919CC}"/>
  <tableColumns count="2">
    <tableColumn id="1" xr3:uid="{39B18C6F-5FAF-964E-8064-8377DB1F2B4D}" name="parameter"/>
    <tableColumn id="2" xr3:uid="{00FB05E1-5FC5-A345-86F0-C4EEBAB781B8}" name="setting" dataCellStyle="List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FC951AC-12F8-CE46-9BB0-EF7DFE1E3CA1}" name="Table6" displayName="Table6" ref="A1:N25" totalsRowShown="0" headerRowDxfId="14">
  <autoFilter ref="A1:N25" xr:uid="{4FC951AC-12F8-CE46-9BB0-EF7DFE1E3CA1}">
    <filterColumn colId="7">
      <filters>
        <filter val="yes"/>
      </filters>
    </filterColumn>
    <filterColumn colId="9">
      <filters>
        <filter val="scsi"/>
      </filters>
    </filterColumn>
  </autoFilter>
  <tableColumns count="14">
    <tableColumn id="1" xr3:uid="{9AAF2EE2-4D2C-D041-A81E-5892711097E2}" name="id" dataDxfId="13"/>
    <tableColumn id="2" xr3:uid="{06EB8DC6-ED5B-E449-9A82-E6D0AFB9792E}" name="WWPN" dataDxfId="12"/>
    <tableColumn id="3" xr3:uid="{3310EA6E-067B-C447-B7D3-572478461830}" name="WWNN" dataDxfId="11"/>
    <tableColumn id="4" xr3:uid="{5A56BF23-B177-DB4B-A3DE-C9A793E35746}" name="port_id" dataDxfId="10"/>
    <tableColumn id="5" xr3:uid="{21EE1C6D-F60D-0645-AAC0-B629F1119F8C}" name="owning_node_id" dataDxfId="9"/>
    <tableColumn id="6" xr3:uid="{B0F4EE1B-0FDE-2544-95E4-A60EF6674C58}" name="current_node_id" dataDxfId="8"/>
    <tableColumn id="7" xr3:uid="{C1E83F9F-E836-8A49-9E03-C003EECE3A02}" name="nportid" dataDxfId="7"/>
    <tableColumn id="8" xr3:uid="{ECDAB9D0-01B6-BD4F-A776-9DE6144641E0}" name="host_io_permitted" dataDxfId="6"/>
    <tableColumn id="9" xr3:uid="{BD96E265-452F-8D40-876D-B5C462467475}" name="virtualized" dataDxfId="5"/>
    <tableColumn id="10" xr3:uid="{CAE20851-DCAF-DF45-9606-0B89CE783785}" name="protocol" dataDxfId="4"/>
    <tableColumn id="11" xr3:uid="{8FDF4C02-AA83-FA41-9131-7E2F1EBBF51A}" name="fc_io_port_id" dataDxfId="3"/>
    <tableColumn id="12" xr3:uid="{AE971AA8-AA55-A54E-9B13-407DEC912AF4}" name="portset_count" dataDxfId="2"/>
    <tableColumn id="13" xr3:uid="{97C49EA3-964F-114B-8D21-4140DD5DFABA}" name="host_count" dataDxfId="1"/>
    <tableColumn id="14" xr3:uid="{A9D3C6FD-43BF-FD44-9D85-A89567430E09}" name="active_login_cou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FA94B-8D13-B646-9678-EBBDA771F17A}">
  <dimension ref="A1:D3"/>
  <sheetViews>
    <sheetView showGridLines="0" workbookViewId="0">
      <selection activeCell="D9" sqref="D9"/>
    </sheetView>
  </sheetViews>
  <sheetFormatPr baseColWidth="10" defaultColWidth="8.33203125" defaultRowHeight="16" x14ac:dyDescent="0.2"/>
  <cols>
    <col min="1" max="1" width="13.83203125" style="2" bestFit="1" customWidth="1"/>
    <col min="2" max="2" width="5" style="1" bestFit="1" customWidth="1"/>
    <col min="3" max="3" width="32.33203125" style="2" bestFit="1" customWidth="1"/>
    <col min="4" max="4" width="10.5" bestFit="1" customWidth="1"/>
    <col min="5" max="16384" width="8.33203125" style="2"/>
  </cols>
  <sheetData>
    <row r="1" spans="1:4" x14ac:dyDescent="0.2">
      <c r="A1" s="2" t="s">
        <v>0</v>
      </c>
      <c r="B1" s="1" t="s">
        <v>8</v>
      </c>
      <c r="C1" s="2" t="s">
        <v>33</v>
      </c>
      <c r="D1" s="2" t="s">
        <v>29</v>
      </c>
    </row>
    <row r="2" spans="1:4" x14ac:dyDescent="0.2">
      <c r="A2" s="3" t="s">
        <v>157</v>
      </c>
      <c r="B2" s="5">
        <v>23</v>
      </c>
      <c r="C2" s="7" t="s">
        <v>155</v>
      </c>
      <c r="D2" s="10" t="s">
        <v>30</v>
      </c>
    </row>
    <row r="3" spans="1:4" x14ac:dyDescent="0.2">
      <c r="A3" s="3" t="s">
        <v>158</v>
      </c>
      <c r="B3" s="5">
        <v>24</v>
      </c>
      <c r="C3" s="7" t="s">
        <v>156</v>
      </c>
      <c r="D3" s="10" t="s">
        <v>30</v>
      </c>
    </row>
  </sheetData>
  <dataValidations count="1">
    <dataValidation type="list" allowBlank="1" showInputMessage="1" showErrorMessage="1" sqref="D2:D3" xr:uid="{13E78F00-5E30-7D49-BC40-B60E3B49072E}">
      <formula1>"exists,new"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39F6B-8C57-7347-9B36-99863DB45163}">
  <dimension ref="A1:J26"/>
  <sheetViews>
    <sheetView showGridLines="0" tabSelected="1" workbookViewId="0">
      <selection activeCell="J15" sqref="J15"/>
    </sheetView>
  </sheetViews>
  <sheetFormatPr baseColWidth="10" defaultColWidth="17.6640625" defaultRowHeight="16" x14ac:dyDescent="0.2"/>
  <cols>
    <col min="1" max="1" width="32" customWidth="1"/>
    <col min="2" max="2" width="12" bestFit="1" customWidth="1"/>
    <col min="3" max="3" width="10.6640625" bestFit="1" customWidth="1"/>
    <col min="4" max="4" width="28.1640625" bestFit="1" customWidth="1"/>
    <col min="5" max="5" width="20.83203125" bestFit="1" customWidth="1"/>
    <col min="6" max="6" width="17" bestFit="1" customWidth="1"/>
    <col min="7" max="7" width="14.83203125" bestFit="1" customWidth="1"/>
    <col min="8" max="8" width="13.83203125" bestFit="1" customWidth="1"/>
    <col min="10" max="10" width="17.6640625" style="1"/>
  </cols>
  <sheetData>
    <row r="1" spans="1:10" x14ac:dyDescent="0.2">
      <c r="A1" t="s">
        <v>0</v>
      </c>
      <c r="B1" t="s">
        <v>9</v>
      </c>
      <c r="C1" t="s">
        <v>10</v>
      </c>
      <c r="D1" t="s">
        <v>1</v>
      </c>
      <c r="E1" t="s">
        <v>2</v>
      </c>
      <c r="F1" t="s">
        <v>3</v>
      </c>
      <c r="G1" t="s">
        <v>28</v>
      </c>
      <c r="H1" t="s">
        <v>4</v>
      </c>
      <c r="I1" s="1" t="s">
        <v>29</v>
      </c>
      <c r="J1" s="1" t="s">
        <v>170</v>
      </c>
    </row>
    <row r="2" spans="1:10" x14ac:dyDescent="0.2">
      <c r="A2" s="4" t="str">
        <f>"A_"&amp;tbl_aliases[[#This Row],[system]]&amp;"-"&amp;tbl_aliases[[#This Row],[location]]</f>
        <v>A_icas740-P1-C4-T1</v>
      </c>
      <c r="B2" s="4" t="s">
        <v>167</v>
      </c>
      <c r="C2" s="4" t="s">
        <v>6</v>
      </c>
      <c r="D2" s="4" t="s">
        <v>163</v>
      </c>
      <c r="E2" s="4" t="s">
        <v>159</v>
      </c>
      <c r="F2" s="4"/>
      <c r="G2" s="12" t="s">
        <v>11</v>
      </c>
      <c r="H2" s="12" t="s">
        <v>157</v>
      </c>
      <c r="I2" s="11" t="s">
        <v>30</v>
      </c>
      <c r="J2" s="1" t="str">
        <f>tbl_aliases[[#This Row],[system]]</f>
        <v>icas740</v>
      </c>
    </row>
    <row r="3" spans="1:10" x14ac:dyDescent="0.2">
      <c r="A3" s="4" t="str">
        <f>"A_"&amp;tbl_aliases[[#This Row],[system]]&amp;"-"&amp;tbl_aliases[[#This Row],[location]]</f>
        <v>A_icas740-P1-C4-T2</v>
      </c>
      <c r="B3" s="4" t="s">
        <v>167</v>
      </c>
      <c r="C3" s="4" t="s">
        <v>7</v>
      </c>
      <c r="D3" s="4" t="s">
        <v>164</v>
      </c>
      <c r="E3" s="4" t="s">
        <v>160</v>
      </c>
      <c r="F3" s="4"/>
      <c r="G3" s="12" t="s">
        <v>11</v>
      </c>
      <c r="H3" s="12" t="s">
        <v>158</v>
      </c>
      <c r="I3" s="11" t="s">
        <v>30</v>
      </c>
      <c r="J3" s="1" t="str">
        <f>tbl_aliases[[#This Row],[system]]</f>
        <v>icas740</v>
      </c>
    </row>
    <row r="4" spans="1:10" x14ac:dyDescent="0.2">
      <c r="A4" s="4" t="str">
        <f>"A_"&amp;tbl_aliases[[#This Row],[system]]&amp;"-"&amp;tbl_aliases[[#This Row],[location]]</f>
        <v>A_icas740-P1-C6-T1</v>
      </c>
      <c r="B4" s="4" t="s">
        <v>167</v>
      </c>
      <c r="C4" s="4"/>
      <c r="D4" s="4" t="s">
        <v>165</v>
      </c>
      <c r="E4" s="4" t="s">
        <v>161</v>
      </c>
      <c r="F4" s="4"/>
      <c r="G4" s="12" t="s">
        <v>11</v>
      </c>
      <c r="H4" s="12" t="s">
        <v>157</v>
      </c>
      <c r="I4" s="11" t="s">
        <v>30</v>
      </c>
      <c r="J4" s="1" t="str">
        <f>tbl_aliases[[#This Row],[system]]</f>
        <v>icas740</v>
      </c>
    </row>
    <row r="5" spans="1:10" x14ac:dyDescent="0.2">
      <c r="A5" s="4" t="str">
        <f>"A_"&amp;tbl_aliases[[#This Row],[system]]&amp;"-"&amp;tbl_aliases[[#This Row],[location]]</f>
        <v>A_icas740-P1-C6-T2</v>
      </c>
      <c r="B5" s="4" t="s">
        <v>167</v>
      </c>
      <c r="C5" s="4"/>
      <c r="D5" s="4" t="s">
        <v>166</v>
      </c>
      <c r="E5" s="4" t="s">
        <v>162</v>
      </c>
      <c r="F5" s="4"/>
      <c r="G5" s="12" t="s">
        <v>11</v>
      </c>
      <c r="H5" s="12" t="s">
        <v>158</v>
      </c>
      <c r="I5" s="11" t="s">
        <v>30</v>
      </c>
      <c r="J5" s="1" t="str">
        <f>tbl_aliases[[#This Row],[system]]</f>
        <v>icas740</v>
      </c>
    </row>
    <row r="6" spans="1:10" x14ac:dyDescent="0.2">
      <c r="A6" s="4" t="str">
        <f>"A_"&amp;tbl_aliases[[#This Row],[system]]&amp;"-"&amp;tbl_aliases[[#This Row],[location]]</f>
        <v>A_icas22a-C8-T1</v>
      </c>
      <c r="B6" s="8" t="s">
        <v>179</v>
      </c>
      <c r="C6" s="8"/>
      <c r="D6" s="8" t="s">
        <v>175</v>
      </c>
      <c r="E6" s="8" t="s">
        <v>171</v>
      </c>
      <c r="F6" s="8"/>
      <c r="G6" s="12" t="s">
        <v>11</v>
      </c>
      <c r="H6" s="13" t="s">
        <v>157</v>
      </c>
      <c r="I6" s="11" t="s">
        <v>30</v>
      </c>
      <c r="J6" s="1" t="str">
        <f>tbl_aliases[[#This Row],[system]]</f>
        <v>icas22a</v>
      </c>
    </row>
    <row r="7" spans="1:10" x14ac:dyDescent="0.2">
      <c r="A7" s="4" t="str">
        <f>"A_"&amp;tbl_aliases[[#This Row],[system]]&amp;"-"&amp;tbl_aliases[[#This Row],[location]]</f>
        <v>A_icas22a-C2-T1</v>
      </c>
      <c r="B7" s="8" t="s">
        <v>179</v>
      </c>
      <c r="C7" s="8"/>
      <c r="D7" s="8" t="s">
        <v>176</v>
      </c>
      <c r="E7" s="8" t="s">
        <v>172</v>
      </c>
      <c r="F7" s="8"/>
      <c r="G7" s="12" t="s">
        <v>11</v>
      </c>
      <c r="H7" s="13" t="s">
        <v>157</v>
      </c>
      <c r="I7" s="11" t="s">
        <v>30</v>
      </c>
      <c r="J7" s="1" t="str">
        <f>tbl_aliases[[#This Row],[system]]</f>
        <v>icas22a</v>
      </c>
    </row>
    <row r="8" spans="1:10" x14ac:dyDescent="0.2">
      <c r="A8" s="4" t="str">
        <f>"A_"&amp;tbl_aliases[[#This Row],[system]]&amp;"-"&amp;tbl_aliases[[#This Row],[location]]</f>
        <v>A_icas22a-C8-T2</v>
      </c>
      <c r="B8" s="8" t="s">
        <v>179</v>
      </c>
      <c r="C8" s="8"/>
      <c r="D8" s="8" t="s">
        <v>177</v>
      </c>
      <c r="E8" s="8" t="s">
        <v>173</v>
      </c>
      <c r="F8" s="8"/>
      <c r="G8" s="12" t="s">
        <v>11</v>
      </c>
      <c r="H8" s="13" t="s">
        <v>158</v>
      </c>
      <c r="I8" s="11" t="s">
        <v>30</v>
      </c>
      <c r="J8" s="1" t="str">
        <f>tbl_aliases[[#This Row],[system]]</f>
        <v>icas22a</v>
      </c>
    </row>
    <row r="9" spans="1:10" x14ac:dyDescent="0.2">
      <c r="A9" s="4" t="str">
        <f>"A_"&amp;tbl_aliases[[#This Row],[system]]&amp;"-"&amp;tbl_aliases[[#This Row],[location]]</f>
        <v>A_icas22a-C2-T2</v>
      </c>
      <c r="B9" s="8" t="s">
        <v>179</v>
      </c>
      <c r="C9" s="8"/>
      <c r="D9" s="8" t="s">
        <v>178</v>
      </c>
      <c r="E9" s="8" t="s">
        <v>174</v>
      </c>
      <c r="F9" s="8"/>
      <c r="G9" s="12" t="s">
        <v>11</v>
      </c>
      <c r="H9" s="13" t="s">
        <v>158</v>
      </c>
      <c r="I9" s="11" t="s">
        <v>30</v>
      </c>
      <c r="J9" s="1" t="str">
        <f>tbl_aliases[[#This Row],[system]]</f>
        <v>icas22a</v>
      </c>
    </row>
    <row r="10" spans="1:10" x14ac:dyDescent="0.2">
      <c r="A10" s="18" t="str">
        <f>tbl_aliases[[#This Row],[system]]&amp;"-"&amp;tbl_aliases[[#This Row],[suffix]]</f>
        <v>icas02-disk1</v>
      </c>
      <c r="B10" s="8" t="s">
        <v>186</v>
      </c>
      <c r="C10" s="8" t="s">
        <v>187</v>
      </c>
      <c r="D10" s="8" t="s">
        <v>187</v>
      </c>
      <c r="E10" s="8" t="s">
        <v>181</v>
      </c>
      <c r="F10" s="8"/>
      <c r="G10" s="12" t="s">
        <v>11</v>
      </c>
      <c r="H10" s="13" t="s">
        <v>157</v>
      </c>
      <c r="I10" s="11" t="s">
        <v>30</v>
      </c>
      <c r="J10" s="1" t="str">
        <f>tbl_aliases[[#This Row],[system]]</f>
        <v>icas02</v>
      </c>
    </row>
    <row r="11" spans="1:10" x14ac:dyDescent="0.2">
      <c r="A11" s="18" t="str">
        <f>tbl_aliases[[#This Row],[system]]&amp;"-"&amp;tbl_aliases[[#This Row],[suffix]]</f>
        <v>icas02-disk3</v>
      </c>
      <c r="B11" s="8" t="s">
        <v>186</v>
      </c>
      <c r="C11" s="8" t="s">
        <v>188</v>
      </c>
      <c r="D11" s="8" t="s">
        <v>188</v>
      </c>
      <c r="E11" s="8" t="s">
        <v>182</v>
      </c>
      <c r="F11" s="8"/>
      <c r="G11" s="12" t="s">
        <v>11</v>
      </c>
      <c r="H11" s="13" t="s">
        <v>157</v>
      </c>
      <c r="I11" s="11" t="s">
        <v>30</v>
      </c>
      <c r="J11" s="1" t="str">
        <f>tbl_aliases[[#This Row],[system]]</f>
        <v>icas02</v>
      </c>
    </row>
    <row r="12" spans="1:10" x14ac:dyDescent="0.2">
      <c r="A12" s="18" t="str">
        <f>tbl_aliases[[#This Row],[system]]&amp;"-"&amp;tbl_aliases[[#This Row],[suffix]]</f>
        <v>icas02-tape1</v>
      </c>
      <c r="B12" s="8" t="s">
        <v>186</v>
      </c>
      <c r="C12" s="8" t="s">
        <v>189</v>
      </c>
      <c r="D12" s="8" t="s">
        <v>189</v>
      </c>
      <c r="E12" s="8" t="s">
        <v>183</v>
      </c>
      <c r="F12" s="8"/>
      <c r="G12" s="12" t="s">
        <v>11</v>
      </c>
      <c r="H12" s="13" t="s">
        <v>157</v>
      </c>
      <c r="I12" s="11" t="s">
        <v>30</v>
      </c>
    </row>
    <row r="13" spans="1:10" x14ac:dyDescent="0.2">
      <c r="A13" s="18" t="str">
        <f>tbl_aliases[[#This Row],[system]]&amp;"-"&amp;tbl_aliases[[#This Row],[suffix]]</f>
        <v>icas02-disk2</v>
      </c>
      <c r="B13" s="8" t="s">
        <v>186</v>
      </c>
      <c r="C13" s="8" t="s">
        <v>190</v>
      </c>
      <c r="D13" s="8" t="s">
        <v>190</v>
      </c>
      <c r="E13" s="8" t="s">
        <v>184</v>
      </c>
      <c r="F13" s="8"/>
      <c r="G13" s="12" t="s">
        <v>11</v>
      </c>
      <c r="H13" s="13" t="s">
        <v>158</v>
      </c>
      <c r="I13" s="11" t="s">
        <v>30</v>
      </c>
      <c r="J13" s="1" t="str">
        <f>tbl_aliases[[#This Row],[system]]</f>
        <v>icas02</v>
      </c>
    </row>
    <row r="14" spans="1:10" x14ac:dyDescent="0.2">
      <c r="A14" s="18" t="str">
        <f>tbl_aliases[[#This Row],[system]]&amp;"-"&amp;tbl_aliases[[#This Row],[suffix]]</f>
        <v>icas02-disk4</v>
      </c>
      <c r="B14" s="8" t="s">
        <v>186</v>
      </c>
      <c r="C14" s="8" t="s">
        <v>191</v>
      </c>
      <c r="D14" s="8" t="s">
        <v>191</v>
      </c>
      <c r="E14" s="8" t="s">
        <v>185</v>
      </c>
      <c r="F14" s="8"/>
      <c r="G14" s="12" t="s">
        <v>11</v>
      </c>
      <c r="H14" s="13" t="s">
        <v>158</v>
      </c>
      <c r="I14" s="11" t="s">
        <v>30</v>
      </c>
      <c r="J14" s="1" t="str">
        <f>tbl_aliases[[#This Row],[system]]</f>
        <v>icas02</v>
      </c>
    </row>
    <row r="15" spans="1:10" x14ac:dyDescent="0.2">
      <c r="A15" s="18" t="str">
        <f>tbl_aliases[[#This Row],[system]]&amp;"_"&amp;tbl_aliases[[#This Row],[suffix]]</f>
        <v>esx60_hba1</v>
      </c>
      <c r="B15" s="8" t="s">
        <v>197</v>
      </c>
      <c r="C15" s="8" t="s">
        <v>203</v>
      </c>
      <c r="D15" s="8"/>
      <c r="E15" s="8" t="s">
        <v>205</v>
      </c>
      <c r="F15" s="8"/>
      <c r="G15" s="12" t="s">
        <v>11</v>
      </c>
      <c r="H15" s="13" t="s">
        <v>157</v>
      </c>
      <c r="I15" s="11" t="s">
        <v>217</v>
      </c>
      <c r="J15" s="19" t="str">
        <f>tbl_aliases[[#This Row],[system]]</f>
        <v>esx60</v>
      </c>
    </row>
    <row r="16" spans="1:10" x14ac:dyDescent="0.2">
      <c r="A16" s="18" t="str">
        <f>tbl_aliases[[#This Row],[system]]&amp;"_"&amp;tbl_aliases[[#This Row],[suffix]]</f>
        <v>esx61_hba1</v>
      </c>
      <c r="B16" s="8" t="s">
        <v>198</v>
      </c>
      <c r="C16" s="8" t="s">
        <v>203</v>
      </c>
      <c r="D16" s="8"/>
      <c r="E16" s="8" t="s">
        <v>206</v>
      </c>
      <c r="F16" s="8"/>
      <c r="G16" s="12" t="s">
        <v>11</v>
      </c>
      <c r="H16" s="13" t="s">
        <v>157</v>
      </c>
      <c r="I16" s="11" t="s">
        <v>217</v>
      </c>
      <c r="J16" s="19" t="str">
        <f>tbl_aliases[[#This Row],[system]]</f>
        <v>esx61</v>
      </c>
    </row>
    <row r="17" spans="1:10" x14ac:dyDescent="0.2">
      <c r="A17" s="18" t="str">
        <f>tbl_aliases[[#This Row],[system]]&amp;"_"&amp;tbl_aliases[[#This Row],[suffix]]</f>
        <v>esx62_hba1</v>
      </c>
      <c r="B17" s="8" t="s">
        <v>199</v>
      </c>
      <c r="C17" s="8" t="s">
        <v>203</v>
      </c>
      <c r="D17" s="8"/>
      <c r="E17" s="8" t="s">
        <v>207</v>
      </c>
      <c r="F17" s="8"/>
      <c r="G17" s="12" t="s">
        <v>11</v>
      </c>
      <c r="H17" s="13" t="s">
        <v>157</v>
      </c>
      <c r="I17" s="11" t="s">
        <v>217</v>
      </c>
      <c r="J17" s="19" t="str">
        <f>tbl_aliases[[#This Row],[system]]</f>
        <v>esx62</v>
      </c>
    </row>
    <row r="18" spans="1:10" x14ac:dyDescent="0.2">
      <c r="A18" s="18" t="str">
        <f>tbl_aliases[[#This Row],[system]]&amp;"_"&amp;tbl_aliases[[#This Row],[suffix]]</f>
        <v>esx63_hba1</v>
      </c>
      <c r="B18" s="8" t="s">
        <v>200</v>
      </c>
      <c r="C18" s="8" t="s">
        <v>203</v>
      </c>
      <c r="D18" s="8"/>
      <c r="E18" s="8" t="s">
        <v>208</v>
      </c>
      <c r="F18" s="8"/>
      <c r="G18" s="12" t="s">
        <v>11</v>
      </c>
      <c r="H18" s="13" t="s">
        <v>157</v>
      </c>
      <c r="I18" s="11" t="s">
        <v>217</v>
      </c>
      <c r="J18" s="19" t="str">
        <f>tbl_aliases[[#This Row],[system]]</f>
        <v>esx63</v>
      </c>
    </row>
    <row r="19" spans="1:10" x14ac:dyDescent="0.2">
      <c r="A19" s="18" t="str">
        <f>tbl_aliases[[#This Row],[system]]&amp;"_"&amp;tbl_aliases[[#This Row],[suffix]]</f>
        <v>esx64_hba1</v>
      </c>
      <c r="B19" s="8" t="s">
        <v>201</v>
      </c>
      <c r="C19" s="8" t="s">
        <v>203</v>
      </c>
      <c r="D19" s="8"/>
      <c r="E19" s="8" t="s">
        <v>209</v>
      </c>
      <c r="F19" s="8"/>
      <c r="G19" s="12" t="s">
        <v>11</v>
      </c>
      <c r="H19" s="13" t="s">
        <v>157</v>
      </c>
      <c r="I19" s="11" t="s">
        <v>217</v>
      </c>
      <c r="J19" s="19" t="str">
        <f>tbl_aliases[[#This Row],[system]]</f>
        <v>esx64</v>
      </c>
    </row>
    <row r="20" spans="1:10" x14ac:dyDescent="0.2">
      <c r="A20" s="18" t="str">
        <f>tbl_aliases[[#This Row],[system]]&amp;"_"&amp;tbl_aliases[[#This Row],[suffix]]</f>
        <v>esx65_hba1</v>
      </c>
      <c r="B20" s="8" t="s">
        <v>202</v>
      </c>
      <c r="C20" s="8" t="s">
        <v>203</v>
      </c>
      <c r="D20" s="8"/>
      <c r="E20" s="8" t="s">
        <v>210</v>
      </c>
      <c r="F20" s="8"/>
      <c r="G20" s="12" t="s">
        <v>11</v>
      </c>
      <c r="H20" s="13" t="s">
        <v>157</v>
      </c>
      <c r="I20" s="11" t="s">
        <v>217</v>
      </c>
      <c r="J20" s="19" t="str">
        <f>tbl_aliases[[#This Row],[system]]</f>
        <v>esx65</v>
      </c>
    </row>
    <row r="21" spans="1:10" x14ac:dyDescent="0.2">
      <c r="A21" s="18" t="str">
        <f>tbl_aliases[[#This Row],[system]]&amp;"_"&amp;tbl_aliases[[#This Row],[suffix]]</f>
        <v>esx60_hba2</v>
      </c>
      <c r="B21" s="8" t="s">
        <v>197</v>
      </c>
      <c r="C21" s="8" t="s">
        <v>204</v>
      </c>
      <c r="D21" s="8"/>
      <c r="E21" s="8" t="s">
        <v>211</v>
      </c>
      <c r="F21" s="8"/>
      <c r="G21" s="12" t="s">
        <v>11</v>
      </c>
      <c r="H21" s="13" t="s">
        <v>158</v>
      </c>
      <c r="I21" s="11" t="s">
        <v>217</v>
      </c>
      <c r="J21" s="19" t="str">
        <f>tbl_aliases[[#This Row],[system]]</f>
        <v>esx60</v>
      </c>
    </row>
    <row r="22" spans="1:10" x14ac:dyDescent="0.2">
      <c r="A22" s="18" t="str">
        <f>tbl_aliases[[#This Row],[system]]&amp;"_"&amp;tbl_aliases[[#This Row],[suffix]]</f>
        <v>esx61_hba2</v>
      </c>
      <c r="B22" s="8" t="s">
        <v>198</v>
      </c>
      <c r="C22" s="8" t="s">
        <v>204</v>
      </c>
      <c r="D22" s="8"/>
      <c r="E22" s="8" t="s">
        <v>212</v>
      </c>
      <c r="F22" s="8"/>
      <c r="G22" s="12" t="s">
        <v>11</v>
      </c>
      <c r="H22" s="13" t="s">
        <v>158</v>
      </c>
      <c r="I22" s="11" t="s">
        <v>217</v>
      </c>
      <c r="J22" s="19" t="str">
        <f>tbl_aliases[[#This Row],[system]]</f>
        <v>esx61</v>
      </c>
    </row>
    <row r="23" spans="1:10" x14ac:dyDescent="0.2">
      <c r="A23" s="18" t="str">
        <f>tbl_aliases[[#This Row],[system]]&amp;"_"&amp;tbl_aliases[[#This Row],[suffix]]</f>
        <v>esx62_hba2</v>
      </c>
      <c r="B23" s="8" t="s">
        <v>199</v>
      </c>
      <c r="C23" s="8" t="s">
        <v>204</v>
      </c>
      <c r="D23" s="8"/>
      <c r="E23" s="8" t="s">
        <v>213</v>
      </c>
      <c r="F23" s="8"/>
      <c r="G23" s="12" t="s">
        <v>11</v>
      </c>
      <c r="H23" s="13" t="s">
        <v>158</v>
      </c>
      <c r="I23" s="11" t="s">
        <v>217</v>
      </c>
      <c r="J23" s="19" t="str">
        <f>tbl_aliases[[#This Row],[system]]</f>
        <v>esx62</v>
      </c>
    </row>
    <row r="24" spans="1:10" x14ac:dyDescent="0.2">
      <c r="A24" s="18" t="str">
        <f>tbl_aliases[[#This Row],[system]]&amp;"_"&amp;tbl_aliases[[#This Row],[suffix]]</f>
        <v>esx63_hba2</v>
      </c>
      <c r="B24" s="8" t="s">
        <v>200</v>
      </c>
      <c r="C24" s="8" t="s">
        <v>204</v>
      </c>
      <c r="D24" s="8"/>
      <c r="E24" s="8" t="s">
        <v>214</v>
      </c>
      <c r="F24" s="8"/>
      <c r="G24" s="12" t="s">
        <v>11</v>
      </c>
      <c r="H24" s="13" t="s">
        <v>158</v>
      </c>
      <c r="I24" s="11" t="s">
        <v>217</v>
      </c>
      <c r="J24" s="19" t="str">
        <f>tbl_aliases[[#This Row],[system]]</f>
        <v>esx63</v>
      </c>
    </row>
    <row r="25" spans="1:10" x14ac:dyDescent="0.2">
      <c r="A25" s="18" t="str">
        <f>tbl_aliases[[#This Row],[system]]&amp;"_"&amp;tbl_aliases[[#This Row],[suffix]]</f>
        <v>esx64_hba2</v>
      </c>
      <c r="B25" s="8" t="s">
        <v>201</v>
      </c>
      <c r="C25" s="8" t="s">
        <v>204</v>
      </c>
      <c r="D25" s="8"/>
      <c r="E25" s="8" t="s">
        <v>215</v>
      </c>
      <c r="F25" s="8"/>
      <c r="G25" s="12" t="s">
        <v>11</v>
      </c>
      <c r="H25" s="13" t="s">
        <v>158</v>
      </c>
      <c r="I25" s="11" t="s">
        <v>217</v>
      </c>
      <c r="J25" s="19" t="str">
        <f>tbl_aliases[[#This Row],[system]]</f>
        <v>esx64</v>
      </c>
    </row>
    <row r="26" spans="1:10" x14ac:dyDescent="0.2">
      <c r="A26" s="18" t="str">
        <f>tbl_aliases[[#This Row],[system]]&amp;"_"&amp;tbl_aliases[[#This Row],[suffix]]</f>
        <v>esx65_hba2</v>
      </c>
      <c r="B26" s="8" t="s">
        <v>202</v>
      </c>
      <c r="C26" s="8" t="s">
        <v>204</v>
      </c>
      <c r="D26" s="8"/>
      <c r="E26" s="8" t="s">
        <v>216</v>
      </c>
      <c r="F26" s="8"/>
      <c r="G26" s="12" t="s">
        <v>11</v>
      </c>
      <c r="H26" s="13" t="s">
        <v>158</v>
      </c>
      <c r="I26" s="11" t="s">
        <v>217</v>
      </c>
      <c r="J26" s="19" t="str">
        <f>tbl_aliases[[#This Row],[system]]</f>
        <v>esx65</v>
      </c>
    </row>
  </sheetData>
  <phoneticPr fontId="2" type="noConversion"/>
  <dataValidations count="3">
    <dataValidation type="list" allowBlank="1" showInputMessage="1" showErrorMessage="1" sqref="H2:H26" xr:uid="{1AAEAC16-3E85-8E4C-B227-64C75AD9604A}">
      <formula1>INDIRECT("tbl_fabrics[name]")</formula1>
    </dataValidation>
    <dataValidation type="list" allowBlank="1" showInputMessage="1" showErrorMessage="1" sqref="G2:G26" xr:uid="{F196DBCF-66E3-A347-A5D0-A05B60E971D3}">
      <formula1>"init,target"</formula1>
    </dataValidation>
    <dataValidation type="list" allowBlank="1" showInputMessage="1" showErrorMessage="1" sqref="I2:I26" xr:uid="{4CEE84A5-3DA3-3B47-A58D-76F4981EC419}">
      <formula1>"exists,new"</formula1>
    </dataValidation>
  </dataValidations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17CA6-8AED-7E4D-8E4E-77B0A644B428}">
  <dimension ref="A1:Q4"/>
  <sheetViews>
    <sheetView showGridLines="0" workbookViewId="0">
      <selection activeCell="F12" sqref="F12"/>
    </sheetView>
  </sheetViews>
  <sheetFormatPr baseColWidth="10" defaultColWidth="17" defaultRowHeight="16" x14ac:dyDescent="0.2"/>
  <cols>
    <col min="1" max="1" width="13.6640625" bestFit="1" customWidth="1"/>
    <col min="2" max="2" width="23" bestFit="1" customWidth="1"/>
    <col min="3" max="3" width="13.83203125" bestFit="1" customWidth="1"/>
    <col min="4" max="4" width="11.6640625" bestFit="1" customWidth="1"/>
    <col min="5" max="5" width="13" bestFit="1" customWidth="1"/>
    <col min="6" max="6" width="20" bestFit="1" customWidth="1"/>
    <col min="7" max="8" width="22.83203125" bestFit="1" customWidth="1"/>
    <col min="9" max="14" width="11.6640625" bestFit="1" customWidth="1"/>
    <col min="15" max="17" width="12.6640625" bestFit="1" customWidth="1"/>
  </cols>
  <sheetData>
    <row r="1" spans="1:17" x14ac:dyDescent="0.2">
      <c r="A1" t="s">
        <v>31</v>
      </c>
      <c r="B1" t="s">
        <v>0</v>
      </c>
      <c r="C1" t="s">
        <v>4</v>
      </c>
      <c r="D1" t="s">
        <v>32</v>
      </c>
      <c r="E1" s="2" t="s">
        <v>29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</row>
    <row r="2" spans="1:17" x14ac:dyDescent="0.2">
      <c r="A2" s="14" t="b">
        <v>1</v>
      </c>
      <c r="B2" s="4" t="s">
        <v>168</v>
      </c>
      <c r="C2" s="6" t="s">
        <v>157</v>
      </c>
      <c r="D2" s="6" t="s">
        <v>27</v>
      </c>
      <c r="E2" s="15" t="s">
        <v>30</v>
      </c>
      <c r="F2" t="s">
        <v>192</v>
      </c>
      <c r="G2" t="s">
        <v>193</v>
      </c>
    </row>
    <row r="3" spans="1:17" x14ac:dyDescent="0.2">
      <c r="A3" s="14" t="b">
        <v>1</v>
      </c>
      <c r="B3" s="4" t="s">
        <v>168</v>
      </c>
      <c r="C3" s="6" t="s">
        <v>158</v>
      </c>
      <c r="D3" s="6" t="s">
        <v>27</v>
      </c>
      <c r="E3" s="15" t="s">
        <v>30</v>
      </c>
      <c r="F3" t="s">
        <v>194</v>
      </c>
      <c r="G3" t="s">
        <v>195</v>
      </c>
    </row>
    <row r="4" spans="1:17" x14ac:dyDescent="0.2">
      <c r="A4" s="8" t="b">
        <v>1</v>
      </c>
      <c r="B4" s="8" t="s">
        <v>180</v>
      </c>
      <c r="C4" s="9" t="s">
        <v>157</v>
      </c>
      <c r="D4" s="9" t="s">
        <v>27</v>
      </c>
      <c r="E4" s="15" t="s">
        <v>30</v>
      </c>
      <c r="F4" t="s">
        <v>196</v>
      </c>
    </row>
  </sheetData>
  <phoneticPr fontId="2" type="noConversion"/>
  <dataValidations count="3">
    <dataValidation type="list" allowBlank="1" showInputMessage="1" showErrorMessage="1" sqref="A2:A4" xr:uid="{08F14C02-7812-4246-9D64-1005F73F9885}">
      <formula1>"TRUE,FALSE"</formula1>
    </dataValidation>
    <dataValidation type="list" allowBlank="1" showInputMessage="1" showErrorMessage="1" sqref="D2:D4" xr:uid="{7A7C7001-01C1-364A-8FBF-B6947EBF008D}">
      <formula1>"smart_peer, standard"</formula1>
    </dataValidation>
    <dataValidation type="list" allowBlank="1" showInputMessage="1" showErrorMessage="1" sqref="E2:E4" xr:uid="{187F9CC6-E622-DE46-9B9B-F1B8D2F627C7}">
      <formula1>"exists,new"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AF58B17-0132-044D-8CB9-C8DEC3302CE1}">
          <x14:formula1>
            <xm:f>_xlfn.ANCHORARRAY(alias_lookup!$A$1)</xm:f>
          </x14:formula1>
          <xm:sqref>C2:C4</xm:sqref>
        </x14:dataValidation>
        <x14:dataValidation type="list" allowBlank="1" showInputMessage="1" showErrorMessage="1" xr:uid="{EF35E500-FCB5-A349-A8BA-44BF3A72B5F5}">
          <x14:formula1>
            <xm:f>_xlfn.ANCHORARRAY(_xlfn.XLOOKUP($C2,alias_lookup!$A$1:$D$1,alias_lookup!$A$2:$D$2))</xm:f>
          </x14:formula1>
          <xm:sqref>F2:Q4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E3EF9-36FC-0144-B44F-E6D0A00057F3}">
  <dimension ref="A1:B3"/>
  <sheetViews>
    <sheetView showGridLines="0" workbookViewId="0">
      <selection activeCell="B2" sqref="B2"/>
    </sheetView>
  </sheetViews>
  <sheetFormatPr baseColWidth="10" defaultRowHeight="16" x14ac:dyDescent="0.2"/>
  <cols>
    <col min="1" max="1" width="12.1640625" customWidth="1"/>
  </cols>
  <sheetData>
    <row r="1" spans="1:2" x14ac:dyDescent="0.2">
      <c r="A1" t="s">
        <v>25</v>
      </c>
      <c r="B1" t="s">
        <v>26</v>
      </c>
    </row>
    <row r="2" spans="1:2" x14ac:dyDescent="0.2">
      <c r="A2" t="s">
        <v>24</v>
      </c>
      <c r="B2" s="9" t="s">
        <v>169</v>
      </c>
    </row>
    <row r="3" spans="1:2" x14ac:dyDescent="0.2">
      <c r="A3" t="s">
        <v>34</v>
      </c>
      <c r="B3" s="9" t="s">
        <v>5</v>
      </c>
    </row>
  </sheetData>
  <dataValidations count="2">
    <dataValidation type="list" allowBlank="1" showInputMessage="1" showErrorMessage="1" sqref="B2" xr:uid="{026944C3-EB5F-FD41-84F2-7C837F523288}">
      <formula1>"Brocade,Cisco"</formula1>
    </dataValidation>
    <dataValidation type="list" allowBlank="1" showInputMessage="1" showErrorMessage="1" sqref="B3" xr:uid="{64835017-E4D5-6E4E-9B75-AA29CB11F4C6}">
      <formula1>"device-alias,fcalias"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C9999-2720-E648-82DC-88F2AD272FEC}">
  <dimension ref="A1:D14"/>
  <sheetViews>
    <sheetView workbookViewId="0">
      <selection activeCell="C23" sqref="C23"/>
    </sheetView>
  </sheetViews>
  <sheetFormatPr baseColWidth="10" defaultRowHeight="16" x14ac:dyDescent="0.2"/>
  <cols>
    <col min="1" max="2" width="17.1640625" bestFit="1" customWidth="1"/>
    <col min="3" max="4" width="22.83203125" bestFit="1" customWidth="1"/>
  </cols>
  <sheetData>
    <row r="1" spans="1:4" s="17" customFormat="1" x14ac:dyDescent="0.2">
      <c r="A1" s="17" t="str" cm="1">
        <f t="array" ref="A1:B1">TRANSPOSE(tbl_fabrics[name])</f>
        <v>Fabric A</v>
      </c>
      <c r="B1" s="17" t="str">
        <v>Fabric B</v>
      </c>
    </row>
    <row r="2" spans="1:4" x14ac:dyDescent="0.2">
      <c r="A2" t="str" cm="1">
        <f t="array" ref="A2:A14">_xlfn._xlws.SORT(_xlfn._xlws.FILTER(tbl_aliases[name],tbl_aliases[fabric]=A1))</f>
        <v>A_icas22a-C2-T1</v>
      </c>
      <c r="B2" t="str" cm="1">
        <f t="array" ref="B2:B13">_xlfn._xlws.SORT(_xlfn._xlws.FILTER(tbl_aliases[name],tbl_aliases[fabric]=B1))</f>
        <v>A_icas22a-C2-T2</v>
      </c>
      <c r="C2" t="e" cm="1" vm="1">
        <f t="array" ref="C2">_xlfn._xlws.SORT(_xlfn._xlws.FILTER(tbl_aliases[name],tbl_aliases[fabric]=C1))</f>
        <v>#VALUE!</v>
      </c>
      <c r="D2" t="e" cm="1" vm="1">
        <f t="array" ref="D2">_xlfn._xlws.SORT(_xlfn._xlws.FILTER(tbl_aliases[name],tbl_aliases[fabric]=D1))</f>
        <v>#VALUE!</v>
      </c>
    </row>
    <row r="3" spans="1:4" x14ac:dyDescent="0.2">
      <c r="A3" t="str">
        <v>A_icas22a-C8-T1</v>
      </c>
      <c r="B3" t="str">
        <v>A_icas22a-C8-T2</v>
      </c>
    </row>
    <row r="4" spans="1:4" x14ac:dyDescent="0.2">
      <c r="A4" t="str">
        <v>A_icas740-P1-C4-T1</v>
      </c>
      <c r="B4" t="str">
        <v>A_icas740-P1-C4-T2</v>
      </c>
    </row>
    <row r="5" spans="1:4" x14ac:dyDescent="0.2">
      <c r="A5" t="str">
        <v>A_icas740-P1-C6-T1</v>
      </c>
      <c r="B5" t="str">
        <v>A_icas740-P1-C6-T2</v>
      </c>
    </row>
    <row r="6" spans="1:4" x14ac:dyDescent="0.2">
      <c r="A6" t="str">
        <v>esx60_hba1</v>
      </c>
      <c r="B6" t="str">
        <v>esx60_hba2</v>
      </c>
    </row>
    <row r="7" spans="1:4" x14ac:dyDescent="0.2">
      <c r="A7" t="str">
        <v>esx61_hba1</v>
      </c>
      <c r="B7" t="str">
        <v>esx61_hba2</v>
      </c>
    </row>
    <row r="8" spans="1:4" x14ac:dyDescent="0.2">
      <c r="A8" t="str">
        <v>esx62_hba1</v>
      </c>
      <c r="B8" t="str">
        <v>esx62_hba2</v>
      </c>
    </row>
    <row r="9" spans="1:4" x14ac:dyDescent="0.2">
      <c r="A9" t="str">
        <v>esx63_hba1</v>
      </c>
      <c r="B9" t="str">
        <v>esx63_hba2</v>
      </c>
    </row>
    <row r="10" spans="1:4" x14ac:dyDescent="0.2">
      <c r="A10" t="str">
        <v>esx64_hba1</v>
      </c>
      <c r="B10" t="str">
        <v>esx64_hba2</v>
      </c>
    </row>
    <row r="11" spans="1:4" x14ac:dyDescent="0.2">
      <c r="A11" t="str">
        <v>esx65_hba1</v>
      </c>
      <c r="B11" t="str">
        <v>esx65_hba2</v>
      </c>
    </row>
    <row r="12" spans="1:4" x14ac:dyDescent="0.2">
      <c r="A12" t="str">
        <v>icas02-disk1</v>
      </c>
      <c r="B12" t="str">
        <v>icas02-disk2</v>
      </c>
    </row>
    <row r="13" spans="1:4" x14ac:dyDescent="0.2">
      <c r="A13" t="str">
        <v>icas02-disk3</v>
      </c>
      <c r="B13" t="str">
        <v>icas02-disk4</v>
      </c>
    </row>
    <row r="14" spans="1:4" x14ac:dyDescent="0.2">
      <c r="A14" t="str">
        <v>icas02-tape1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32F38-14C2-0049-907D-7F5F1AE92F2D}">
  <dimension ref="A1:N42"/>
  <sheetViews>
    <sheetView workbookViewId="0">
      <selection activeCell="K53" sqref="K53"/>
    </sheetView>
  </sheetViews>
  <sheetFormatPr baseColWidth="10" defaultColWidth="11.1640625" defaultRowHeight="16" x14ac:dyDescent="0.2"/>
  <cols>
    <col min="1" max="1" width="18.83203125" customWidth="1"/>
    <col min="2" max="2" width="17.6640625" customWidth="1"/>
    <col min="3" max="3" width="17.33203125" bestFit="1" customWidth="1"/>
    <col min="4" max="4" width="10.5" bestFit="1" customWidth="1"/>
    <col min="5" max="5" width="17.1640625" bestFit="1" customWidth="1"/>
    <col min="6" max="6" width="17" bestFit="1" customWidth="1"/>
    <col min="7" max="7" width="9.5" bestFit="1" customWidth="1"/>
    <col min="8" max="8" width="19" bestFit="1" customWidth="1"/>
    <col min="9" max="9" width="12.33203125" bestFit="1" customWidth="1"/>
    <col min="10" max="10" width="10.33203125" bestFit="1" customWidth="1"/>
    <col min="11" max="11" width="14.5" bestFit="1" customWidth="1"/>
    <col min="12" max="12" width="15" bestFit="1" customWidth="1"/>
    <col min="13" max="13" width="12.6640625" bestFit="1" customWidth="1"/>
    <col min="14" max="14" width="19.33203125" bestFit="1" customWidth="1"/>
  </cols>
  <sheetData>
    <row r="1" spans="1:14" x14ac:dyDescent="0.2">
      <c r="A1" s="16" t="s">
        <v>114</v>
      </c>
      <c r="B1" s="16" t="s">
        <v>115</v>
      </c>
      <c r="C1" s="16" t="s">
        <v>116</v>
      </c>
      <c r="D1" s="16" t="s">
        <v>117</v>
      </c>
      <c r="E1" s="16" t="s">
        <v>118</v>
      </c>
      <c r="F1" s="16" t="s">
        <v>119</v>
      </c>
      <c r="G1" s="16" t="s">
        <v>120</v>
      </c>
      <c r="H1" s="16" t="s">
        <v>121</v>
      </c>
      <c r="I1" s="16" t="s">
        <v>122</v>
      </c>
      <c r="J1" s="16" t="s">
        <v>123</v>
      </c>
      <c r="K1" s="16" t="s">
        <v>124</v>
      </c>
      <c r="L1" s="16" t="s">
        <v>125</v>
      </c>
      <c r="M1" s="16" t="s">
        <v>126</v>
      </c>
      <c r="N1" s="16" t="s">
        <v>127</v>
      </c>
    </row>
    <row r="2" spans="1:14" hidden="1" x14ac:dyDescent="0.2">
      <c r="A2" s="16" t="s">
        <v>35</v>
      </c>
      <c r="B2" s="16" t="s">
        <v>36</v>
      </c>
      <c r="C2" s="16" t="s">
        <v>37</v>
      </c>
      <c r="D2" s="16" t="s">
        <v>35</v>
      </c>
      <c r="E2" s="16" t="s">
        <v>35</v>
      </c>
      <c r="F2" s="16" t="s">
        <v>35</v>
      </c>
      <c r="G2" s="16" t="s">
        <v>38</v>
      </c>
      <c r="H2" s="16" t="s">
        <v>39</v>
      </c>
      <c r="I2" s="16" t="s">
        <v>39</v>
      </c>
      <c r="J2" s="16" t="s">
        <v>40</v>
      </c>
      <c r="K2" s="16" t="s">
        <v>35</v>
      </c>
      <c r="L2" s="16" t="s">
        <v>41</v>
      </c>
      <c r="M2" s="16" t="s">
        <v>41</v>
      </c>
      <c r="N2" s="16" t="s">
        <v>41</v>
      </c>
    </row>
    <row r="3" spans="1:14" x14ac:dyDescent="0.2">
      <c r="A3" s="16" t="s">
        <v>42</v>
      </c>
      <c r="B3" s="16" t="s">
        <v>43</v>
      </c>
      <c r="C3" s="16" t="s">
        <v>37</v>
      </c>
      <c r="D3" s="16" t="s">
        <v>35</v>
      </c>
      <c r="E3" s="16" t="s">
        <v>35</v>
      </c>
      <c r="F3" s="16" t="s">
        <v>35</v>
      </c>
      <c r="G3" s="16" t="s">
        <v>44</v>
      </c>
      <c r="H3" s="16" t="s">
        <v>45</v>
      </c>
      <c r="I3" s="16" t="s">
        <v>45</v>
      </c>
      <c r="J3" s="16" t="s">
        <v>40</v>
      </c>
      <c r="K3" s="16" t="s">
        <v>35</v>
      </c>
      <c r="L3" s="16" t="s">
        <v>35</v>
      </c>
      <c r="M3" s="16" t="s">
        <v>42</v>
      </c>
      <c r="N3" s="16" t="s">
        <v>35</v>
      </c>
    </row>
    <row r="4" spans="1:14" hidden="1" x14ac:dyDescent="0.2">
      <c r="A4" s="16" t="s">
        <v>46</v>
      </c>
      <c r="B4" s="16" t="s">
        <v>47</v>
      </c>
      <c r="C4" s="16" t="s">
        <v>37</v>
      </c>
      <c r="D4" s="16" t="s">
        <v>35</v>
      </c>
      <c r="E4" s="16" t="s">
        <v>35</v>
      </c>
      <c r="F4" s="16" t="s">
        <v>35</v>
      </c>
      <c r="G4" s="16" t="s">
        <v>48</v>
      </c>
      <c r="H4" s="16" t="s">
        <v>45</v>
      </c>
      <c r="I4" s="16" t="s">
        <v>45</v>
      </c>
      <c r="J4" s="16" t="s">
        <v>49</v>
      </c>
      <c r="K4" s="16" t="s">
        <v>35</v>
      </c>
      <c r="L4" s="16" t="s">
        <v>35</v>
      </c>
      <c r="M4" s="16" t="s">
        <v>41</v>
      </c>
      <c r="N4" s="16" t="s">
        <v>41</v>
      </c>
    </row>
    <row r="5" spans="1:14" hidden="1" x14ac:dyDescent="0.2">
      <c r="A5" s="16" t="s">
        <v>50</v>
      </c>
      <c r="B5" s="16" t="s">
        <v>51</v>
      </c>
      <c r="C5" s="16" t="s">
        <v>37</v>
      </c>
      <c r="D5" s="16" t="s">
        <v>42</v>
      </c>
      <c r="E5" s="16" t="s">
        <v>35</v>
      </c>
      <c r="F5" s="16" t="s">
        <v>35</v>
      </c>
      <c r="G5" s="16" t="s">
        <v>52</v>
      </c>
      <c r="H5" s="16" t="s">
        <v>39</v>
      </c>
      <c r="I5" s="16" t="s">
        <v>39</v>
      </c>
      <c r="J5" s="16" t="s">
        <v>40</v>
      </c>
      <c r="K5" s="16" t="s">
        <v>42</v>
      </c>
      <c r="L5" s="16" t="s">
        <v>41</v>
      </c>
      <c r="M5" s="16" t="s">
        <v>41</v>
      </c>
      <c r="N5" s="16" t="s">
        <v>41</v>
      </c>
    </row>
    <row r="6" spans="1:14" x14ac:dyDescent="0.2">
      <c r="A6" s="16" t="s">
        <v>53</v>
      </c>
      <c r="B6" s="16" t="s">
        <v>54</v>
      </c>
      <c r="C6" s="16" t="s">
        <v>37</v>
      </c>
      <c r="D6" s="16" t="s">
        <v>42</v>
      </c>
      <c r="E6" s="16" t="s">
        <v>35</v>
      </c>
      <c r="F6" s="16" t="s">
        <v>35</v>
      </c>
      <c r="G6" s="16" t="s">
        <v>55</v>
      </c>
      <c r="H6" s="16" t="s">
        <v>45</v>
      </c>
      <c r="I6" s="16" t="s">
        <v>45</v>
      </c>
      <c r="J6" s="16" t="s">
        <v>40</v>
      </c>
      <c r="K6" s="16" t="s">
        <v>42</v>
      </c>
      <c r="L6" s="16" t="s">
        <v>35</v>
      </c>
      <c r="M6" s="16" t="s">
        <v>42</v>
      </c>
      <c r="N6" s="16" t="s">
        <v>35</v>
      </c>
    </row>
    <row r="7" spans="1:14" hidden="1" x14ac:dyDescent="0.2">
      <c r="A7" s="16" t="s">
        <v>56</v>
      </c>
      <c r="B7" s="16" t="s">
        <v>57</v>
      </c>
      <c r="C7" s="16" t="s">
        <v>37</v>
      </c>
      <c r="D7" s="16" t="s">
        <v>42</v>
      </c>
      <c r="E7" s="16" t="s">
        <v>35</v>
      </c>
      <c r="F7" s="16" t="s">
        <v>35</v>
      </c>
      <c r="G7" s="16" t="s">
        <v>58</v>
      </c>
      <c r="H7" s="16" t="s">
        <v>45</v>
      </c>
      <c r="I7" s="16" t="s">
        <v>45</v>
      </c>
      <c r="J7" s="16" t="s">
        <v>49</v>
      </c>
      <c r="K7" s="16" t="s">
        <v>42</v>
      </c>
      <c r="L7" s="16" t="s">
        <v>35</v>
      </c>
      <c r="M7" s="16" t="s">
        <v>41</v>
      </c>
      <c r="N7" s="16" t="s">
        <v>41</v>
      </c>
    </row>
    <row r="8" spans="1:14" hidden="1" x14ac:dyDescent="0.2">
      <c r="A8" s="16" t="s">
        <v>59</v>
      </c>
      <c r="B8" s="16" t="s">
        <v>60</v>
      </c>
      <c r="C8" s="16" t="s">
        <v>37</v>
      </c>
      <c r="D8" s="16" t="s">
        <v>46</v>
      </c>
      <c r="E8" s="16" t="s">
        <v>35</v>
      </c>
      <c r="F8" s="16" t="s">
        <v>35</v>
      </c>
      <c r="G8" s="16" t="s">
        <v>61</v>
      </c>
      <c r="H8" s="16" t="s">
        <v>39</v>
      </c>
      <c r="I8" s="16" t="s">
        <v>39</v>
      </c>
      <c r="J8" s="16" t="s">
        <v>40</v>
      </c>
      <c r="K8" s="16" t="s">
        <v>46</v>
      </c>
      <c r="L8" s="16" t="s">
        <v>41</v>
      </c>
      <c r="M8" s="16" t="s">
        <v>41</v>
      </c>
      <c r="N8" s="16" t="s">
        <v>41</v>
      </c>
    </row>
    <row r="9" spans="1:14" x14ac:dyDescent="0.2">
      <c r="A9" s="16" t="s">
        <v>62</v>
      </c>
      <c r="B9" s="16" t="s">
        <v>63</v>
      </c>
      <c r="C9" s="16" t="s">
        <v>37</v>
      </c>
      <c r="D9" s="16" t="s">
        <v>46</v>
      </c>
      <c r="E9" s="16" t="s">
        <v>35</v>
      </c>
      <c r="F9" s="16" t="s">
        <v>35</v>
      </c>
      <c r="G9" s="16" t="s">
        <v>64</v>
      </c>
      <c r="H9" s="16" t="s">
        <v>45</v>
      </c>
      <c r="I9" s="16" t="s">
        <v>45</v>
      </c>
      <c r="J9" s="16" t="s">
        <v>40</v>
      </c>
      <c r="K9" s="16" t="s">
        <v>46</v>
      </c>
      <c r="L9" s="16" t="s">
        <v>35</v>
      </c>
      <c r="M9" s="16" t="s">
        <v>42</v>
      </c>
      <c r="N9" s="16" t="s">
        <v>35</v>
      </c>
    </row>
    <row r="10" spans="1:14" hidden="1" x14ac:dyDescent="0.2">
      <c r="A10" s="16" t="s">
        <v>65</v>
      </c>
      <c r="B10" s="16" t="s">
        <v>66</v>
      </c>
      <c r="C10" s="16" t="s">
        <v>37</v>
      </c>
      <c r="D10" s="16" t="s">
        <v>46</v>
      </c>
      <c r="E10" s="16" t="s">
        <v>35</v>
      </c>
      <c r="F10" s="16" t="s">
        <v>35</v>
      </c>
      <c r="G10" s="16" t="s">
        <v>67</v>
      </c>
      <c r="H10" s="16" t="s">
        <v>45</v>
      </c>
      <c r="I10" s="16" t="s">
        <v>45</v>
      </c>
      <c r="J10" s="16" t="s">
        <v>49</v>
      </c>
      <c r="K10" s="16" t="s">
        <v>46</v>
      </c>
      <c r="L10" s="16" t="s">
        <v>35</v>
      </c>
      <c r="M10" s="16" t="s">
        <v>41</v>
      </c>
      <c r="N10" s="16" t="s">
        <v>41</v>
      </c>
    </row>
    <row r="11" spans="1:14" hidden="1" x14ac:dyDescent="0.2">
      <c r="A11" s="16" t="s">
        <v>68</v>
      </c>
      <c r="B11" s="16" t="s">
        <v>69</v>
      </c>
      <c r="C11" s="16" t="s">
        <v>37</v>
      </c>
      <c r="D11" s="16" t="s">
        <v>50</v>
      </c>
      <c r="E11" s="16" t="s">
        <v>35</v>
      </c>
      <c r="F11" s="16" t="s">
        <v>35</v>
      </c>
      <c r="G11" s="16" t="s">
        <v>70</v>
      </c>
      <c r="H11" s="16" t="s">
        <v>39</v>
      </c>
      <c r="I11" s="16" t="s">
        <v>39</v>
      </c>
      <c r="J11" s="16" t="s">
        <v>40</v>
      </c>
      <c r="K11" s="16" t="s">
        <v>50</v>
      </c>
      <c r="L11" s="16" t="s">
        <v>41</v>
      </c>
      <c r="M11" s="16" t="s">
        <v>41</v>
      </c>
      <c r="N11" s="16" t="s">
        <v>41</v>
      </c>
    </row>
    <row r="12" spans="1:14" x14ac:dyDescent="0.2">
      <c r="A12" s="16" t="s">
        <v>71</v>
      </c>
      <c r="B12" s="16" t="s">
        <v>72</v>
      </c>
      <c r="C12" s="16" t="s">
        <v>37</v>
      </c>
      <c r="D12" s="16" t="s">
        <v>50</v>
      </c>
      <c r="E12" s="16" t="s">
        <v>35</v>
      </c>
      <c r="F12" s="16" t="s">
        <v>35</v>
      </c>
      <c r="G12" s="16" t="s">
        <v>73</v>
      </c>
      <c r="H12" s="16" t="s">
        <v>45</v>
      </c>
      <c r="I12" s="16" t="s">
        <v>45</v>
      </c>
      <c r="J12" s="16" t="s">
        <v>40</v>
      </c>
      <c r="K12" s="16" t="s">
        <v>50</v>
      </c>
      <c r="L12" s="16" t="s">
        <v>35</v>
      </c>
      <c r="M12" s="16" t="s">
        <v>42</v>
      </c>
      <c r="N12" s="16" t="s">
        <v>35</v>
      </c>
    </row>
    <row r="13" spans="1:14" hidden="1" x14ac:dyDescent="0.2">
      <c r="A13" s="16" t="s">
        <v>74</v>
      </c>
      <c r="B13" s="16" t="s">
        <v>75</v>
      </c>
      <c r="C13" s="16" t="s">
        <v>37</v>
      </c>
      <c r="D13" s="16" t="s">
        <v>50</v>
      </c>
      <c r="E13" s="16" t="s">
        <v>35</v>
      </c>
      <c r="F13" s="16" t="s">
        <v>35</v>
      </c>
      <c r="G13" s="16" t="s">
        <v>76</v>
      </c>
      <c r="H13" s="16" t="s">
        <v>45</v>
      </c>
      <c r="I13" s="16" t="s">
        <v>45</v>
      </c>
      <c r="J13" s="16" t="s">
        <v>49</v>
      </c>
      <c r="K13" s="16" t="s">
        <v>50</v>
      </c>
      <c r="L13" s="16" t="s">
        <v>35</v>
      </c>
      <c r="M13" s="16" t="s">
        <v>41</v>
      </c>
      <c r="N13" s="16" t="s">
        <v>41</v>
      </c>
    </row>
    <row r="14" spans="1:14" hidden="1" x14ac:dyDescent="0.2">
      <c r="A14" s="16" t="s">
        <v>77</v>
      </c>
      <c r="B14" s="16" t="s">
        <v>78</v>
      </c>
      <c r="C14" s="16" t="s">
        <v>79</v>
      </c>
      <c r="D14" s="16" t="s">
        <v>35</v>
      </c>
      <c r="E14" s="16" t="s">
        <v>42</v>
      </c>
      <c r="F14" s="16" t="s">
        <v>42</v>
      </c>
      <c r="G14" s="16" t="s">
        <v>80</v>
      </c>
      <c r="H14" s="16" t="s">
        <v>39</v>
      </c>
      <c r="I14" s="16" t="s">
        <v>39</v>
      </c>
      <c r="J14" s="16" t="s">
        <v>40</v>
      </c>
      <c r="K14" s="16" t="s">
        <v>35</v>
      </c>
      <c r="L14" s="16" t="s">
        <v>41</v>
      </c>
      <c r="M14" s="16" t="s">
        <v>41</v>
      </c>
      <c r="N14" s="16" t="s">
        <v>41</v>
      </c>
    </row>
    <row r="15" spans="1:14" x14ac:dyDescent="0.2">
      <c r="A15" s="16" t="s">
        <v>81</v>
      </c>
      <c r="B15" s="16" t="s">
        <v>82</v>
      </c>
      <c r="C15" s="16" t="s">
        <v>79</v>
      </c>
      <c r="D15" s="16" t="s">
        <v>35</v>
      </c>
      <c r="E15" s="16" t="s">
        <v>42</v>
      </c>
      <c r="F15" s="16" t="s">
        <v>42</v>
      </c>
      <c r="G15" s="16" t="s">
        <v>83</v>
      </c>
      <c r="H15" s="16" t="s">
        <v>45</v>
      </c>
      <c r="I15" s="16" t="s">
        <v>45</v>
      </c>
      <c r="J15" s="16" t="s">
        <v>40</v>
      </c>
      <c r="K15" s="16" t="s">
        <v>35</v>
      </c>
      <c r="L15" s="16" t="s">
        <v>35</v>
      </c>
      <c r="M15" s="16" t="s">
        <v>42</v>
      </c>
      <c r="N15" s="16" t="s">
        <v>35</v>
      </c>
    </row>
    <row r="16" spans="1:14" hidden="1" x14ac:dyDescent="0.2">
      <c r="A16" s="16" t="s">
        <v>84</v>
      </c>
      <c r="B16" s="16" t="s">
        <v>85</v>
      </c>
      <c r="C16" s="16" t="s">
        <v>79</v>
      </c>
      <c r="D16" s="16" t="s">
        <v>35</v>
      </c>
      <c r="E16" s="16" t="s">
        <v>42</v>
      </c>
      <c r="F16" s="16" t="s">
        <v>42</v>
      </c>
      <c r="G16" s="16" t="s">
        <v>86</v>
      </c>
      <c r="H16" s="16" t="s">
        <v>45</v>
      </c>
      <c r="I16" s="16" t="s">
        <v>45</v>
      </c>
      <c r="J16" s="16" t="s">
        <v>49</v>
      </c>
      <c r="K16" s="16" t="s">
        <v>35</v>
      </c>
      <c r="L16" s="16" t="s">
        <v>35</v>
      </c>
      <c r="M16" s="16" t="s">
        <v>41</v>
      </c>
      <c r="N16" s="16" t="s">
        <v>41</v>
      </c>
    </row>
    <row r="17" spans="1:14" hidden="1" x14ac:dyDescent="0.2">
      <c r="A17" s="16" t="s">
        <v>87</v>
      </c>
      <c r="B17" s="16" t="s">
        <v>88</v>
      </c>
      <c r="C17" s="16" t="s">
        <v>79</v>
      </c>
      <c r="D17" s="16" t="s">
        <v>42</v>
      </c>
      <c r="E17" s="16" t="s">
        <v>42</v>
      </c>
      <c r="F17" s="16" t="s">
        <v>42</v>
      </c>
      <c r="G17" s="16" t="s">
        <v>89</v>
      </c>
      <c r="H17" s="16" t="s">
        <v>39</v>
      </c>
      <c r="I17" s="16" t="s">
        <v>39</v>
      </c>
      <c r="J17" s="16" t="s">
        <v>40</v>
      </c>
      <c r="K17" s="16" t="s">
        <v>42</v>
      </c>
      <c r="L17" s="16" t="s">
        <v>41</v>
      </c>
      <c r="M17" s="16" t="s">
        <v>41</v>
      </c>
      <c r="N17" s="16" t="s">
        <v>41</v>
      </c>
    </row>
    <row r="18" spans="1:14" x14ac:dyDescent="0.2">
      <c r="A18" s="16" t="s">
        <v>90</v>
      </c>
      <c r="B18" s="16" t="s">
        <v>91</v>
      </c>
      <c r="C18" s="16" t="s">
        <v>79</v>
      </c>
      <c r="D18" s="16" t="s">
        <v>42</v>
      </c>
      <c r="E18" s="16" t="s">
        <v>42</v>
      </c>
      <c r="F18" s="16" t="s">
        <v>42</v>
      </c>
      <c r="G18" s="16" t="s">
        <v>92</v>
      </c>
      <c r="H18" s="16" t="s">
        <v>45</v>
      </c>
      <c r="I18" s="16" t="s">
        <v>45</v>
      </c>
      <c r="J18" s="16" t="s">
        <v>40</v>
      </c>
      <c r="K18" s="16" t="s">
        <v>42</v>
      </c>
      <c r="L18" s="16" t="s">
        <v>35</v>
      </c>
      <c r="M18" s="16" t="s">
        <v>42</v>
      </c>
      <c r="N18" s="16" t="s">
        <v>35</v>
      </c>
    </row>
    <row r="19" spans="1:14" hidden="1" x14ac:dyDescent="0.2">
      <c r="A19" s="16" t="s">
        <v>93</v>
      </c>
      <c r="B19" s="16" t="s">
        <v>94</v>
      </c>
      <c r="C19" s="16" t="s">
        <v>79</v>
      </c>
      <c r="D19" s="16" t="s">
        <v>42</v>
      </c>
      <c r="E19" s="16" t="s">
        <v>42</v>
      </c>
      <c r="F19" s="16" t="s">
        <v>42</v>
      </c>
      <c r="G19" s="16" t="s">
        <v>95</v>
      </c>
      <c r="H19" s="16" t="s">
        <v>45</v>
      </c>
      <c r="I19" s="16" t="s">
        <v>45</v>
      </c>
      <c r="J19" s="16" t="s">
        <v>49</v>
      </c>
      <c r="K19" s="16" t="s">
        <v>42</v>
      </c>
      <c r="L19" s="16" t="s">
        <v>35</v>
      </c>
      <c r="M19" s="16" t="s">
        <v>41</v>
      </c>
      <c r="N19" s="16" t="s">
        <v>41</v>
      </c>
    </row>
    <row r="20" spans="1:14" hidden="1" x14ac:dyDescent="0.2">
      <c r="A20" s="16" t="s">
        <v>96</v>
      </c>
      <c r="B20" s="16" t="s">
        <v>97</v>
      </c>
      <c r="C20" s="16" t="s">
        <v>79</v>
      </c>
      <c r="D20" s="16" t="s">
        <v>46</v>
      </c>
      <c r="E20" s="16" t="s">
        <v>42</v>
      </c>
      <c r="F20" s="16" t="s">
        <v>42</v>
      </c>
      <c r="G20" s="16" t="s">
        <v>98</v>
      </c>
      <c r="H20" s="16" t="s">
        <v>39</v>
      </c>
      <c r="I20" s="16" t="s">
        <v>39</v>
      </c>
      <c r="J20" s="16" t="s">
        <v>40</v>
      </c>
      <c r="K20" s="16" t="s">
        <v>46</v>
      </c>
      <c r="L20" s="16" t="s">
        <v>41</v>
      </c>
      <c r="M20" s="16" t="s">
        <v>41</v>
      </c>
      <c r="N20" s="16" t="s">
        <v>41</v>
      </c>
    </row>
    <row r="21" spans="1:14" x14ac:dyDescent="0.2">
      <c r="A21" s="16" t="s">
        <v>99</v>
      </c>
      <c r="B21" s="16" t="s">
        <v>100</v>
      </c>
      <c r="C21" s="16" t="s">
        <v>79</v>
      </c>
      <c r="D21" s="16" t="s">
        <v>46</v>
      </c>
      <c r="E21" s="16" t="s">
        <v>42</v>
      </c>
      <c r="F21" s="16" t="s">
        <v>42</v>
      </c>
      <c r="G21" s="16" t="s">
        <v>101</v>
      </c>
      <c r="H21" s="16" t="s">
        <v>45</v>
      </c>
      <c r="I21" s="16" t="s">
        <v>45</v>
      </c>
      <c r="J21" s="16" t="s">
        <v>40</v>
      </c>
      <c r="K21" s="16" t="s">
        <v>46</v>
      </c>
      <c r="L21" s="16" t="s">
        <v>35</v>
      </c>
      <c r="M21" s="16" t="s">
        <v>42</v>
      </c>
      <c r="N21" s="16" t="s">
        <v>35</v>
      </c>
    </row>
    <row r="22" spans="1:14" hidden="1" x14ac:dyDescent="0.2">
      <c r="A22" s="16" t="s">
        <v>102</v>
      </c>
      <c r="B22" s="16" t="s">
        <v>103</v>
      </c>
      <c r="C22" s="16" t="s">
        <v>79</v>
      </c>
      <c r="D22" s="16" t="s">
        <v>46</v>
      </c>
      <c r="E22" s="16" t="s">
        <v>42</v>
      </c>
      <c r="F22" s="16" t="s">
        <v>42</v>
      </c>
      <c r="G22" s="16" t="s">
        <v>104</v>
      </c>
      <c r="H22" s="16" t="s">
        <v>45</v>
      </c>
      <c r="I22" s="16" t="s">
        <v>45</v>
      </c>
      <c r="J22" s="16" t="s">
        <v>49</v>
      </c>
      <c r="K22" s="16" t="s">
        <v>46</v>
      </c>
      <c r="L22" s="16" t="s">
        <v>35</v>
      </c>
      <c r="M22" s="16" t="s">
        <v>41</v>
      </c>
      <c r="N22" s="16" t="s">
        <v>41</v>
      </c>
    </row>
    <row r="23" spans="1:14" hidden="1" x14ac:dyDescent="0.2">
      <c r="A23" s="16" t="s">
        <v>105</v>
      </c>
      <c r="B23" s="16" t="s">
        <v>106</v>
      </c>
      <c r="C23" s="16" t="s">
        <v>79</v>
      </c>
      <c r="D23" s="16" t="s">
        <v>50</v>
      </c>
      <c r="E23" s="16" t="s">
        <v>42</v>
      </c>
      <c r="F23" s="16" t="s">
        <v>42</v>
      </c>
      <c r="G23" s="16" t="s">
        <v>107</v>
      </c>
      <c r="H23" s="16" t="s">
        <v>39</v>
      </c>
      <c r="I23" s="16" t="s">
        <v>39</v>
      </c>
      <c r="J23" s="16" t="s">
        <v>40</v>
      </c>
      <c r="K23" s="16" t="s">
        <v>50</v>
      </c>
      <c r="L23" s="16" t="s">
        <v>41</v>
      </c>
      <c r="M23" s="16" t="s">
        <v>41</v>
      </c>
      <c r="N23" s="16" t="s">
        <v>41</v>
      </c>
    </row>
    <row r="24" spans="1:14" x14ac:dyDescent="0.2">
      <c r="A24" s="16" t="s">
        <v>108</v>
      </c>
      <c r="B24" s="16" t="s">
        <v>109</v>
      </c>
      <c r="C24" s="16" t="s">
        <v>79</v>
      </c>
      <c r="D24" s="16" t="s">
        <v>50</v>
      </c>
      <c r="E24" s="16" t="s">
        <v>42</v>
      </c>
      <c r="F24" s="16" t="s">
        <v>42</v>
      </c>
      <c r="G24" s="16" t="s">
        <v>110</v>
      </c>
      <c r="H24" s="16" t="s">
        <v>45</v>
      </c>
      <c r="I24" s="16" t="s">
        <v>45</v>
      </c>
      <c r="J24" s="16" t="s">
        <v>40</v>
      </c>
      <c r="K24" s="16" t="s">
        <v>50</v>
      </c>
      <c r="L24" s="16" t="s">
        <v>35</v>
      </c>
      <c r="M24" s="16" t="s">
        <v>42</v>
      </c>
      <c r="N24" s="16" t="s">
        <v>35</v>
      </c>
    </row>
    <row r="25" spans="1:14" hidden="1" x14ac:dyDescent="0.2">
      <c r="A25" s="16" t="s">
        <v>111</v>
      </c>
      <c r="B25" s="16" t="s">
        <v>112</v>
      </c>
      <c r="C25" s="16" t="s">
        <v>79</v>
      </c>
      <c r="D25" s="16" t="s">
        <v>50</v>
      </c>
      <c r="E25" s="16" t="s">
        <v>42</v>
      </c>
      <c r="F25" s="16" t="s">
        <v>42</v>
      </c>
      <c r="G25" s="16" t="s">
        <v>113</v>
      </c>
      <c r="H25" s="16" t="s">
        <v>45</v>
      </c>
      <c r="I25" s="16" t="s">
        <v>45</v>
      </c>
      <c r="J25" s="16" t="s">
        <v>49</v>
      </c>
      <c r="K25" s="16" t="s">
        <v>50</v>
      </c>
      <c r="L25" s="16" t="s">
        <v>35</v>
      </c>
      <c r="M25" s="16" t="s">
        <v>41</v>
      </c>
      <c r="N25" s="16" t="s">
        <v>41</v>
      </c>
    </row>
    <row r="30" spans="1:14" x14ac:dyDescent="0.2">
      <c r="A30" t="s">
        <v>128</v>
      </c>
    </row>
    <row r="32" spans="1:14" x14ac:dyDescent="0.2">
      <c r="A32" t="s">
        <v>129</v>
      </c>
      <c r="B32" t="s">
        <v>130</v>
      </c>
      <c r="C32">
        <v>1</v>
      </c>
      <c r="D32" t="s">
        <v>131</v>
      </c>
      <c r="E32">
        <v>2</v>
      </c>
      <c r="F32" t="s">
        <v>132</v>
      </c>
      <c r="G32" t="s">
        <v>133</v>
      </c>
      <c r="H32">
        <v>0</v>
      </c>
      <c r="I32" t="s">
        <v>151</v>
      </c>
      <c r="J32" t="s">
        <v>153</v>
      </c>
    </row>
    <row r="33" spans="1:10" x14ac:dyDescent="0.2">
      <c r="A33" t="s">
        <v>134</v>
      </c>
      <c r="B33" t="s">
        <v>130</v>
      </c>
      <c r="C33">
        <v>2</v>
      </c>
      <c r="D33" t="s">
        <v>135</v>
      </c>
      <c r="E33">
        <v>2</v>
      </c>
      <c r="F33" t="s">
        <v>136</v>
      </c>
      <c r="G33" t="s">
        <v>137</v>
      </c>
      <c r="H33">
        <v>0</v>
      </c>
      <c r="I33" t="s">
        <v>151</v>
      </c>
      <c r="J33" t="s">
        <v>153</v>
      </c>
    </row>
    <row r="34" spans="1:10" x14ac:dyDescent="0.2">
      <c r="A34" t="s">
        <v>138</v>
      </c>
      <c r="B34" t="s">
        <v>130</v>
      </c>
      <c r="C34">
        <v>1</v>
      </c>
      <c r="D34" t="s">
        <v>131</v>
      </c>
      <c r="E34">
        <v>4</v>
      </c>
      <c r="F34" t="s">
        <v>139</v>
      </c>
      <c r="G34" t="s">
        <v>140</v>
      </c>
      <c r="H34">
        <v>0</v>
      </c>
      <c r="I34" t="s">
        <v>151</v>
      </c>
      <c r="J34" t="s">
        <v>154</v>
      </c>
    </row>
    <row r="35" spans="1:10" x14ac:dyDescent="0.2">
      <c r="A35" t="s">
        <v>141</v>
      </c>
      <c r="B35" t="s">
        <v>130</v>
      </c>
      <c r="C35">
        <v>2</v>
      </c>
      <c r="D35" t="s">
        <v>135</v>
      </c>
      <c r="E35">
        <v>4</v>
      </c>
      <c r="F35" t="s">
        <v>142</v>
      </c>
      <c r="G35" t="s">
        <v>143</v>
      </c>
      <c r="H35">
        <v>0</v>
      </c>
      <c r="I35" t="s">
        <v>151</v>
      </c>
      <c r="J35" t="s">
        <v>154</v>
      </c>
    </row>
    <row r="36" spans="1:10" x14ac:dyDescent="0.2">
      <c r="A36" t="s">
        <v>144</v>
      </c>
      <c r="B36" t="s">
        <v>130</v>
      </c>
      <c r="C36">
        <v>1</v>
      </c>
      <c r="D36" t="s">
        <v>131</v>
      </c>
      <c r="E36">
        <v>5</v>
      </c>
      <c r="F36" t="s">
        <v>145</v>
      </c>
      <c r="G36" t="s">
        <v>146</v>
      </c>
      <c r="H36">
        <v>0</v>
      </c>
      <c r="I36" t="s">
        <v>152</v>
      </c>
      <c r="J36" t="s">
        <v>153</v>
      </c>
    </row>
    <row r="37" spans="1:10" x14ac:dyDescent="0.2">
      <c r="A37" t="s">
        <v>147</v>
      </c>
      <c r="B37" t="s">
        <v>130</v>
      </c>
      <c r="C37">
        <v>2</v>
      </c>
      <c r="D37" t="s">
        <v>135</v>
      </c>
      <c r="E37">
        <v>5</v>
      </c>
      <c r="F37" t="s">
        <v>148</v>
      </c>
      <c r="G37" t="s">
        <v>149</v>
      </c>
      <c r="H37">
        <v>0</v>
      </c>
      <c r="I37" t="s">
        <v>152</v>
      </c>
      <c r="J37" t="s">
        <v>154</v>
      </c>
    </row>
    <row r="42" spans="1:10" x14ac:dyDescent="0.2">
      <c r="A42" t="s">
        <v>150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87C8A2422A88489B75779366596D09" ma:contentTypeVersion="12" ma:contentTypeDescription="Create a new document." ma:contentTypeScope="" ma:versionID="4b848f2d855a2987b6cfb3bfca707a8c">
  <xsd:schema xmlns:xsd="http://www.w3.org/2001/XMLSchema" xmlns:xs="http://www.w3.org/2001/XMLSchema" xmlns:p="http://schemas.microsoft.com/office/2006/metadata/properties" xmlns:ns2="a61f7e6f-5c56-45a2-bab1-0e90035e8e4e" xmlns:ns3="e2aa4717-26ae-49fa-9aab-c9a16271e0eb" targetNamespace="http://schemas.microsoft.com/office/2006/metadata/properties" ma:root="true" ma:fieldsID="5117cdc1104d9252e9f180be04ab4865" ns2:_="" ns3:_="">
    <xsd:import namespace="a61f7e6f-5c56-45a2-bab1-0e90035e8e4e"/>
    <xsd:import namespace="e2aa4717-26ae-49fa-9aab-c9a16271e0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1f7e6f-5c56-45a2-bab1-0e90035e8e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aa4717-26ae-49fa-9aab-c9a16271e0e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2BC1662-851E-441E-B36C-534918D845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1f7e6f-5c56-45a2-bab1-0e90035e8e4e"/>
    <ds:schemaRef ds:uri="e2aa4717-26ae-49fa-9aab-c9a16271e0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260EA32-2BB3-4065-8468-09B9E29DE169}">
  <ds:schemaRefs>
    <ds:schemaRef ds:uri="http://purl.org/dc/terms/"/>
    <ds:schemaRef ds:uri="http://purl.org/dc/dcmitype/"/>
    <ds:schemaRef ds:uri="http://schemas.microsoft.com/office/2006/metadata/properties"/>
    <ds:schemaRef ds:uri="http://purl.org/dc/elements/1.1/"/>
    <ds:schemaRef ds:uri="http://www.w3.org/XML/1998/namespace"/>
    <ds:schemaRef ds:uri="a61f7e6f-5c56-45a2-bab1-0e90035e8e4e"/>
    <ds:schemaRef ds:uri="http://schemas.microsoft.com/office/2006/documentManagement/types"/>
    <ds:schemaRef ds:uri="e2aa4717-26ae-49fa-9aab-c9a16271e0eb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08D232EC-2484-4A0B-875E-7F253E0894F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fabrics</vt:lpstr>
      <vt:lpstr>aliases</vt:lpstr>
      <vt:lpstr>zones</vt:lpstr>
      <vt:lpstr>config</vt:lpstr>
      <vt:lpstr>alias_lookup</vt:lpstr>
      <vt:lpstr>scratchpad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2022-06-17T18:57:41Z</dcterms:created>
  <dcterms:modified xsi:type="dcterms:W3CDTF">2022-10-25T19:50:18Z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0x010100FC87C8A2422A88489B75779366596D09</vt:lpwstr>
  </property>
</Properties>
</file>