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Users\dentr2669\Desktop\DS775\Week12\"/>
    </mc:Choice>
  </mc:AlternateContent>
  <bookViews>
    <workbookView xWindow="-15" yWindow="-15" windowWidth="17700" windowHeight="12405" tabRatio="754" activeTab="8"/>
  </bookViews>
  <sheets>
    <sheet name="15.1.1" sheetId="11" r:id="rId1"/>
    <sheet name="15.1.3" sheetId="12" r:id="rId2"/>
    <sheet name="15.2.3" sheetId="13" r:id="rId3"/>
    <sheet name="15.2.4" sheetId="14" r:id="rId4"/>
    <sheet name="15.2.6" sheetId="15" r:id="rId5"/>
    <sheet name="15.3.1" sheetId="16" r:id="rId6"/>
    <sheet name="15.4.1" sheetId="17" r:id="rId7"/>
    <sheet name="15.4.2" sheetId="18" r:id="rId8"/>
    <sheet name="15.5.4" sheetId="19" r:id="rId9"/>
  </sheets>
  <definedNames>
    <definedName name="ExpectedPayoff">'15.1.1'!$D$17:$E$17</definedName>
    <definedName name="One">'15.1.1'!$P$19</definedName>
    <definedName name="PayoffTable">'15.1.1'!$D$6:$E$7</definedName>
    <definedName name="Prob">'15.1.3'!$N$6:$N$7</definedName>
    <definedName name="Probabilities">'15.1.1'!$P$6:$P$7</definedName>
    <definedName name="sencount" hidden="1">1</definedName>
    <definedName name="solver_adj" localSheetId="0" hidden="1">'15.1.1'!$P$6:$P$7,'15.1.1'!$D$19</definedName>
    <definedName name="solver_adj" localSheetId="8" hidden="1">'15.5.4'!$D$11</definedName>
    <definedName name="solver_adj_ob" localSheetId="8" hidden="1">1</definedName>
    <definedName name="solver_adj_ob1" localSheetId="8" hidden="1">1</definedName>
    <definedName name="solver_adj1" localSheetId="8" hidden="1">'15.5.4'!$F$11</definedName>
    <definedName name="solver_cha" localSheetId="8" hidden="1">0</definedName>
    <definedName name="solver_chc1" localSheetId="8" hidden="1">0</definedName>
    <definedName name="solver_chc2" localSheetId="8" hidden="1">0</definedName>
    <definedName name="solver_chc3" localSheetId="8" hidden="1">0</definedName>
    <definedName name="solver_chn" localSheetId="8" hidden="1">4</definedName>
    <definedName name="solver_chp1" localSheetId="8" hidden="1">0</definedName>
    <definedName name="solver_chp2" localSheetId="8" hidden="1">0</definedName>
    <definedName name="solver_chp3" localSheetId="8" hidden="1">0</definedName>
    <definedName name="solver_cht" localSheetId="8" hidden="1">0</definedName>
    <definedName name="solver_cir1" localSheetId="8" hidden="1">1</definedName>
    <definedName name="solver_cir2" localSheetId="8" hidden="1">1</definedName>
    <definedName name="solver_cir3" localSheetId="8" hidden="1">1</definedName>
    <definedName name="solver_con" localSheetId="8" hidden="1">" "</definedName>
    <definedName name="solver_con1" localSheetId="8" hidden="1">" "</definedName>
    <definedName name="solver_con2" localSheetId="8" hidden="1">" "</definedName>
    <definedName name="solver_con3" localSheetId="8" hidden="1">" "</definedName>
    <definedName name="solver_cvg" localSheetId="0" hidden="1">0.0001</definedName>
    <definedName name="solver_dia" localSheetId="8" hidden="1">5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ao" localSheetId="8" hidden="1">0</definedName>
    <definedName name="solver_int" localSheetId="8" hidden="1">0</definedName>
    <definedName name="solver_irs" localSheetId="8" hidden="1">0</definedName>
    <definedName name="solver_ism" localSheetId="8" hidden="1">0</definedName>
    <definedName name="solver_itr" localSheetId="0" hidden="1">100</definedName>
    <definedName name="solver_lhs_ob1" localSheetId="8" hidden="1">0</definedName>
    <definedName name="solver_lhs_ob2" localSheetId="8" hidden="1">0</definedName>
    <definedName name="solver_lhs_ob3" localSheetId="8" hidden="1">0</definedName>
    <definedName name="solver_lhs1" localSheetId="0" hidden="1">'15.1.1'!$P$17</definedName>
    <definedName name="solver_lhs1" localSheetId="8" hidden="1">'15.5.4'!$I$6</definedName>
    <definedName name="solver_lhs2" localSheetId="0" hidden="1">'15.1.1'!$D$17:$E$17</definedName>
    <definedName name="solver_lhs2" localSheetId="8" hidden="1">'15.5.4'!$G$8</definedName>
    <definedName name="solver_lhs3" localSheetId="8" hidden="1">'15.5.4'!$G$7</definedName>
    <definedName name="solver_lin" localSheetId="0" hidden="1">1</definedName>
    <definedName name="solver_mda" localSheetId="8" hidden="1">4</definedName>
    <definedName name="solver_mip" localSheetId="0" hidden="1">2147483647</definedName>
    <definedName name="solver_mni" localSheetId="0" hidden="1">30</definedName>
    <definedName name="solver_mod" localSheetId="8" hidden="1">3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tr" localSheetId="8" hidden="1">0</definedName>
    <definedName name="solver_ntri" hidden="1">1000</definedName>
    <definedName name="solver_num" localSheetId="0" hidden="1">2</definedName>
    <definedName name="solver_num" localSheetId="8" hidden="1">3</definedName>
    <definedName name="solver_nwt" localSheetId="0" hidden="1">1</definedName>
    <definedName name="solver_obc" localSheetId="8" hidden="1">0</definedName>
    <definedName name="solver_obp" localSheetId="8" hidden="1">0</definedName>
    <definedName name="solver_opt" localSheetId="0" hidden="1">'15.1.1'!$D$19</definedName>
    <definedName name="solver_opt" localSheetId="8" hidden="1">'15.5.4'!$E$11</definedName>
    <definedName name="solver_opt_ob" localSheetId="8" hidden="1">1</definedName>
    <definedName name="solver_pre" localSheetId="0" hidden="1">0.000001</definedName>
    <definedName name="solver_psi" localSheetId="8" hidden="1">0</definedName>
    <definedName name="solver_rbv" localSheetId="0" hidden="1">1</definedName>
    <definedName name="solver_rdp" localSheetId="8" hidden="1">0</definedName>
    <definedName name="solver_reco1" localSheetId="8" hidden="1">0</definedName>
    <definedName name="solver_reco2" localSheetId="8" hidden="1">0</definedName>
    <definedName name="solver_reco3" localSheetId="8" hidden="1">0</definedName>
    <definedName name="solver_rel1" localSheetId="0" hidden="1">2</definedName>
    <definedName name="solver_rel1" localSheetId="8" hidden="1">2</definedName>
    <definedName name="solver_rel2" localSheetId="0" hidden="1">3</definedName>
    <definedName name="solver_rel2" localSheetId="8" hidden="1">2</definedName>
    <definedName name="solver_rel3" localSheetId="8" hidden="1">3</definedName>
    <definedName name="solver_rhs1" localSheetId="0" hidden="1">One</definedName>
    <definedName name="solver_rhs1" localSheetId="8" hidden="1">1</definedName>
    <definedName name="solver_rhs2" localSheetId="0" hidden="1">ValueOfGame</definedName>
    <definedName name="solver_rhs2" localSheetId="8" hidden="1">1</definedName>
    <definedName name="solver_rhs3" localSheetId="8" hidden="1">0.666</definedName>
    <definedName name="solver_rlx" localSheetId="0" hidden="1">2</definedName>
    <definedName name="solver_rlx" localSheetId="8" hidden="1">0</definedName>
    <definedName name="solver_rsd" localSheetId="0" hidden="1">0</definedName>
    <definedName name="solver_rsmp" hidden="1">2</definedName>
    <definedName name="solver_rtr" localSheetId="8" hidden="1">0</definedName>
    <definedName name="solver_rxc1" localSheetId="8" hidden="1">1</definedName>
    <definedName name="solver_rxc2" localSheetId="8" hidden="1">1</definedName>
    <definedName name="solver_rxc3" localSheetId="8" hidden="1">1</definedName>
    <definedName name="solver_rxv" localSheetId="8" hidden="1">1</definedName>
    <definedName name="solver_rxv1" localSheetId="8" hidden="1">1</definedName>
    <definedName name="solver_scl" localSheetId="0" hidden="1">2</definedName>
    <definedName name="solver_seed" hidden="1">0</definedName>
    <definedName name="solver_sel" localSheetId="8" hidden="1">1</definedName>
    <definedName name="solver_sho" localSheetId="0" hidden="1">2</definedName>
    <definedName name="solver_slv" localSheetId="8" hidden="1">0</definedName>
    <definedName name="solver_slvu" localSheetId="8" hidden="1">0</definedName>
    <definedName name="solver_spid" localSheetId="8" hidden="1">" "</definedName>
    <definedName name="solver_srvr" localSheetId="8" hidden="1">" "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</definedName>
    <definedName name="solver_typ" localSheetId="0" hidden="1">1</definedName>
    <definedName name="solver_typ" localSheetId="8" hidden="1">1</definedName>
    <definedName name="solver_umod" localSheetId="8" hidden="1">1</definedName>
    <definedName name="solver_urs" localSheetId="8" hidden="1">0</definedName>
    <definedName name="solver_userid" localSheetId="8" hidden="1">319769</definedName>
    <definedName name="solver_val" localSheetId="0" hidden="1">0</definedName>
    <definedName name="solver_val" localSheetId="8" hidden="1">0</definedName>
    <definedName name="solver_var" localSheetId="8" hidden="1">" "</definedName>
    <definedName name="solver_var1" localSheetId="8" hidden="1">" "</definedName>
    <definedName name="solver_ver" localSheetId="0" hidden="1">3</definedName>
    <definedName name="solver_ver" localSheetId="8" hidden="1">16</definedName>
    <definedName name="solver_vir" localSheetId="8" hidden="1">1</definedName>
    <definedName name="solver_vir1" localSheetId="8" hidden="1">1</definedName>
    <definedName name="solver_vol" localSheetId="8" hidden="1">0</definedName>
    <definedName name="solver_vst" localSheetId="8" hidden="1">0</definedName>
    <definedName name="solver_vst1" localSheetId="8" hidden="1">0</definedName>
    <definedName name="Total">'15.1.1'!$P$17</definedName>
    <definedName name="ValueOfGame">'15.1.1'!$D$19</definedName>
  </definedNames>
  <calcPr calcId="152511"/>
</workbook>
</file>

<file path=xl/calcChain.xml><?xml version="1.0" encoding="utf-8"?>
<calcChain xmlns="http://schemas.openxmlformats.org/spreadsheetml/2006/main">
  <c r="G8" i="19" l="1"/>
  <c r="G7" i="19"/>
  <c r="G6" i="19"/>
  <c r="G4" i="18" l="1"/>
  <c r="G3" i="18"/>
  <c r="E6" i="18"/>
  <c r="D6" i="18"/>
  <c r="E5" i="18"/>
  <c r="D5" i="18"/>
  <c r="E8" i="17"/>
  <c r="D8" i="17"/>
  <c r="G8" i="17"/>
  <c r="E20" i="16" l="1"/>
  <c r="E21" i="16"/>
  <c r="E22" i="16"/>
  <c r="E19" i="16"/>
  <c r="G8" i="16"/>
  <c r="E15" i="16"/>
  <c r="D15" i="16"/>
  <c r="F14" i="16"/>
  <c r="F13" i="16"/>
  <c r="E8" i="16"/>
  <c r="D8" i="16"/>
  <c r="H31" i="15"/>
  <c r="G31" i="15"/>
  <c r="I30" i="15"/>
  <c r="I29" i="15"/>
  <c r="I28" i="15"/>
  <c r="H14" i="15"/>
  <c r="H13" i="15"/>
  <c r="H12" i="15"/>
  <c r="G15" i="15"/>
  <c r="F15" i="15"/>
  <c r="E15" i="15"/>
  <c r="C15" i="12"/>
  <c r="L14" i="12"/>
  <c r="K14" i="12"/>
  <c r="J14" i="12"/>
  <c r="I14" i="12"/>
  <c r="H14" i="12"/>
  <c r="G14" i="12"/>
  <c r="F14" i="12"/>
  <c r="E14" i="12"/>
  <c r="D14" i="12"/>
  <c r="D25" i="12"/>
  <c r="D24" i="12"/>
  <c r="D23" i="12"/>
  <c r="D22" i="12"/>
  <c r="D21" i="12"/>
  <c r="D20" i="12"/>
  <c r="D19" i="12"/>
  <c r="D18" i="12"/>
  <c r="D17" i="12"/>
  <c r="K19" i="12"/>
  <c r="N12" i="12"/>
  <c r="E12" i="12"/>
  <c r="D12" i="12"/>
  <c r="E17" i="11" l="1"/>
  <c r="F17" i="11" s="1"/>
  <c r="P16" i="11"/>
  <c r="P15" i="11"/>
  <c r="P14" i="11"/>
  <c r="P13" i="11"/>
  <c r="P12" i="11"/>
  <c r="P11" i="11"/>
  <c r="P10" i="11"/>
  <c r="P9" i="11"/>
  <c r="P8" i="11"/>
  <c r="P7" i="11"/>
  <c r="P6" i="11"/>
  <c r="D19" i="11" s="1"/>
  <c r="F19" i="11" l="1"/>
  <c r="G17" i="11"/>
  <c r="E19" i="11"/>
  <c r="P17" i="11"/>
  <c r="H17" i="11" l="1"/>
  <c r="G19" i="11"/>
  <c r="I17" i="11" l="1"/>
  <c r="H19" i="11"/>
  <c r="J17" i="11" l="1"/>
  <c r="I19" i="11"/>
  <c r="K17" i="11" l="1"/>
  <c r="J19" i="11"/>
  <c r="L17" i="11" l="1"/>
  <c r="K19" i="11"/>
  <c r="M17" i="11" l="1"/>
  <c r="L19" i="11"/>
  <c r="N17" i="11" l="1"/>
  <c r="N19" i="11" s="1"/>
  <c r="B21" i="11" s="1"/>
  <c r="M19" i="11"/>
</calcChain>
</file>

<file path=xl/sharedStrings.xml><?xml version="1.0" encoding="utf-8"?>
<sst xmlns="http://schemas.openxmlformats.org/spreadsheetml/2006/main" count="183" uniqueCount="83">
  <si>
    <t>=</t>
  </si>
  <si>
    <t>Total</t>
  </si>
  <si>
    <t>&gt;=</t>
  </si>
  <si>
    <t>Strategy</t>
  </si>
  <si>
    <t>Player 2</t>
  </si>
  <si>
    <t>Player 1</t>
  </si>
  <si>
    <t>Payoff Table</t>
  </si>
  <si>
    <t>Odds and Evens Game</t>
  </si>
  <si>
    <t>Probabilities</t>
  </si>
  <si>
    <t>Expected Payoff</t>
  </si>
  <si>
    <t>Value of Game</t>
  </si>
  <si>
    <t>Range Name</t>
  </si>
  <si>
    <t>Cells</t>
  </si>
  <si>
    <t>ExpectedPayoff</t>
  </si>
  <si>
    <t>One</t>
  </si>
  <si>
    <t>PayoffTable</t>
  </si>
  <si>
    <t>ValueOfGame</t>
  </si>
  <si>
    <t>D8:E8</t>
  </si>
  <si>
    <t>G10</t>
  </si>
  <si>
    <t>D6:E7</t>
  </si>
  <si>
    <t>G6:G7</t>
  </si>
  <si>
    <t>G8</t>
  </si>
  <si>
    <t>D10</t>
  </si>
  <si>
    <t>union</t>
  </si>
  <si>
    <t>company</t>
  </si>
  <si>
    <t>G6:G16</t>
  </si>
  <si>
    <t>Here the delta is assumed to be uniformly distributed.</t>
  </si>
  <si>
    <t>Zero repesents 1.35</t>
  </si>
  <si>
    <t>Assume bid between starting point and midpoint since neither player would rationally give more than midpoint.</t>
  </si>
  <si>
    <t>rw</t>
  </si>
  <si>
    <t>rb</t>
  </si>
  <si>
    <t>rr</t>
  </si>
  <si>
    <t>wr</t>
  </si>
  <si>
    <t>wb</t>
  </si>
  <si>
    <t>ww</t>
  </si>
  <si>
    <t>br</t>
  </si>
  <si>
    <t>bb</t>
  </si>
  <si>
    <t>bw</t>
  </si>
  <si>
    <t>prob</t>
  </si>
  <si>
    <t>payout</t>
  </si>
  <si>
    <t>event</t>
  </si>
  <si>
    <t>I am not sure what goes up here</t>
  </si>
  <si>
    <t>Events are independent, therefore joint prob is product of individual occurance.</t>
  </si>
  <si>
    <t>Dominiating is at least = or greater than</t>
  </si>
  <si>
    <t>strategy 4 dominates 2 for player 2 so strat. 2 is removed</t>
  </si>
  <si>
    <t>strategy 4 dominates 3 for player 2 so 3 is removed</t>
  </si>
  <si>
    <t>&lt;- these remain</t>
  </si>
  <si>
    <t>for player 1, strategy 3 dominates strategy 2 so 2 is removed</t>
  </si>
  <si>
    <t>row min</t>
  </si>
  <si>
    <t>col max</t>
  </si>
  <si>
    <t>X</t>
  </si>
  <si>
    <t>Minimax</t>
  </si>
  <si>
    <t>x</t>
  </si>
  <si>
    <t>has same payout so the game has a stable solution at saddle point (yellow). It is thus a stable game</t>
  </si>
  <si>
    <t>P1</t>
  </si>
  <si>
    <t>P2</t>
  </si>
  <si>
    <t>P1 best is 1, P2 best is 3</t>
  </si>
  <si>
    <t>a)</t>
  </si>
  <si>
    <t xml:space="preserve">b) </t>
  </si>
  <si>
    <t>for P2, 2 beats 3 so 3 is removed</t>
  </si>
  <si>
    <t>for P1, no domin. Strats</t>
  </si>
  <si>
    <t>Different payout, no saddlepoint, unstable game.</t>
  </si>
  <si>
    <t>col min</t>
  </si>
  <si>
    <t>no min of col max</t>
  </si>
  <si>
    <t>no max of col min</t>
  </si>
  <si>
    <t>A)</t>
  </si>
  <si>
    <t>B)</t>
  </si>
  <si>
    <t>Expected payoff</t>
  </si>
  <si>
    <t>i</t>
  </si>
  <si>
    <t>ii</t>
  </si>
  <si>
    <t>iii</t>
  </si>
  <si>
    <t xml:space="preserve">C) </t>
  </si>
  <si>
    <t>Probs</t>
  </si>
  <si>
    <t>Prob</t>
  </si>
  <si>
    <t>Round 1</t>
  </si>
  <si>
    <t>Payout is  not the same, not a stable game.</t>
  </si>
  <si>
    <t>probs</t>
  </si>
  <si>
    <t>constraints</t>
  </si>
  <si>
    <t>x2</t>
  </si>
  <si>
    <t>x3</t>
  </si>
  <si>
    <t>x1</t>
  </si>
  <si>
    <t>max x2</t>
  </si>
  <si>
    <t xml:space="preserve">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</si>
</sst>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>
    <font>
      <sz val="10"/>
      <name val="Geneva"/>
    </font>
    <font>
      <sz val="10"/>
      <name val="Geneva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2" borderId="3" xfId="0" applyNumberFormat="1" applyFont="1" applyFill="1" applyBorder="1" applyAlignment="1">
      <alignment horizontal="left"/>
    </xf>
    <xf numFmtId="0" fontId="3" fillId="2" borderId="4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left"/>
    </xf>
    <xf numFmtId="0" fontId="3" fillId="2" borderId="6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center"/>
    </xf>
    <xf numFmtId="0" fontId="3" fillId="2" borderId="9" xfId="0" applyNumberFormat="1" applyFont="1" applyFill="1" applyBorder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NumberFormat="1" applyFont="1" applyFill="1" applyBorder="1" applyAlignment="1">
      <alignment horizontal="left"/>
    </xf>
    <xf numFmtId="0" fontId="3" fillId="2" borderId="10" xfId="1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0" fontId="3" fillId="4" borderId="2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5" borderId="0" xfId="0" applyFill="1"/>
    <xf numFmtId="0" fontId="0" fillId="6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Payoff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'15.4.1'!$D$6:$D$7</c:f>
              <c:numCache>
                <c:formatCode>General</c:formatCode>
                <c:ptCount val="2"/>
                <c:pt idx="0">
                  <c:v>1</c:v>
                </c:pt>
                <c:pt idx="1">
                  <c:v>-1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'15.4.1'!$E$6:$E$7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081616"/>
        <c:axId val="413078816"/>
      </c:lineChart>
      <c:catAx>
        <c:axId val="41308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78816"/>
        <c:crosses val="autoZero"/>
        <c:auto val="1"/>
        <c:lblAlgn val="ctr"/>
        <c:lblOffset val="100"/>
        <c:noMultiLvlLbl val="0"/>
      </c:catAx>
      <c:valAx>
        <c:axId val="4130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 Payoff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'15.4.1'!$D$6:$E$6</c:f>
              <c:numCache>
                <c:formatCode>General</c:formatCode>
                <c:ptCount val="2"/>
                <c:pt idx="0">
                  <c:v>1</c:v>
                </c:pt>
                <c:pt idx="1">
                  <c:v>-1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'15.4.1'!$D$7:$E$7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105888"/>
        <c:axId val="919102528"/>
      </c:lineChart>
      <c:catAx>
        <c:axId val="91910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102528"/>
        <c:crosses val="autoZero"/>
        <c:auto val="1"/>
        <c:lblAlgn val="ctr"/>
        <c:lblOffset val="100"/>
        <c:noMultiLvlLbl val="0"/>
      </c:catAx>
      <c:valAx>
        <c:axId val="91910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10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 Payout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'15.4.2'!$D$3:$E$3</c:f>
              <c:numCache>
                <c:formatCode>General</c:formatCode>
                <c:ptCount val="2"/>
                <c:pt idx="0">
                  <c:v>-5</c:v>
                </c:pt>
                <c:pt idx="1">
                  <c:v>10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'15.4.2'!$D$4:$E$4</c:f>
              <c:numCache>
                <c:formatCode>General</c:formatCode>
                <c:ptCount val="2"/>
                <c:pt idx="0">
                  <c:v>5</c:v>
                </c:pt>
                <c:pt idx="1">
                  <c:v>-10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651344"/>
        <c:axId val="410651904"/>
      </c:lineChart>
      <c:catAx>
        <c:axId val="41065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51904"/>
        <c:crosses val="autoZero"/>
        <c:auto val="1"/>
        <c:lblAlgn val="ctr"/>
        <c:lblOffset val="100"/>
        <c:noMultiLvlLbl val="0"/>
      </c:catAx>
      <c:valAx>
        <c:axId val="4106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5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11</xdr:row>
      <xdr:rowOff>85725</xdr:rowOff>
    </xdr:from>
    <xdr:to>
      <xdr:col>8</xdr:col>
      <xdr:colOff>47625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338137</xdr:colOff>
      <xdr:row>29</xdr:row>
      <xdr:rowOff>104775</xdr:rowOff>
    </xdr:from>
    <xdr:to>
      <xdr:col>8</xdr:col>
      <xdr:colOff>33337</xdr:colOff>
      <xdr:row>46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509587</xdr:colOff>
      <xdr:row>11</xdr:row>
      <xdr:rowOff>0</xdr:rowOff>
    </xdr:from>
    <xdr:to>
      <xdr:col>8</xdr:col>
      <xdr:colOff>204787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3"/>
  <sheetViews>
    <sheetView topLeftCell="A4" workbookViewId="0">
      <selection activeCell="C24" sqref="C24"/>
    </sheetView>
  </sheetViews>
  <sheetFormatPr defaultColWidth="10.7109375" defaultRowHeight="12.75"/>
  <cols>
    <col min="1" max="1" width="2.7109375" style="2" customWidth="1"/>
    <col min="2" max="2" width="11.28515625" style="2" customWidth="1"/>
    <col min="3" max="3" width="5.85546875" style="2" customWidth="1"/>
    <col min="4" max="15" width="7.7109375" style="2" customWidth="1"/>
    <col min="16" max="16" width="11.140625" style="2" bestFit="1" customWidth="1"/>
    <col min="17" max="17" width="8.85546875" style="2" customWidth="1"/>
    <col min="18" max="18" width="15.42578125" style="2" customWidth="1"/>
    <col min="19" max="19" width="7.7109375" style="2" bestFit="1" customWidth="1"/>
    <col min="20" max="16384" width="10.7109375" style="2"/>
  </cols>
  <sheetData>
    <row r="1" spans="1:19" ht="18">
      <c r="A1" s="1" t="s">
        <v>7</v>
      </c>
    </row>
    <row r="2" spans="1:19" ht="13.5" thickBot="1">
      <c r="A2" s="3"/>
    </row>
    <row r="3" spans="1:19" ht="13.5" thickBot="1">
      <c r="A3" s="3"/>
      <c r="B3" s="4" t="s">
        <v>6</v>
      </c>
      <c r="R3" s="5" t="s">
        <v>11</v>
      </c>
      <c r="S3" s="6" t="s">
        <v>12</v>
      </c>
    </row>
    <row r="4" spans="1:19">
      <c r="C4" s="7"/>
      <c r="D4" s="25" t="s">
        <v>24</v>
      </c>
      <c r="E4" s="25"/>
      <c r="F4" s="18"/>
      <c r="G4" s="18"/>
      <c r="H4" s="18"/>
      <c r="I4" s="18"/>
      <c r="J4" s="18"/>
      <c r="K4" s="18"/>
      <c r="L4" s="18"/>
      <c r="M4" s="18"/>
      <c r="N4" s="18"/>
      <c r="O4" s="7"/>
      <c r="P4" s="7"/>
      <c r="Q4" s="7"/>
      <c r="R4" s="8" t="s">
        <v>13</v>
      </c>
      <c r="S4" s="9" t="s">
        <v>17</v>
      </c>
    </row>
    <row r="5" spans="1:19">
      <c r="C5" s="10" t="s">
        <v>3</v>
      </c>
      <c r="D5" s="7">
        <v>1</v>
      </c>
      <c r="E5" s="7">
        <v>2</v>
      </c>
      <c r="F5" s="18">
        <v>3</v>
      </c>
      <c r="G5" s="18">
        <v>4</v>
      </c>
      <c r="H5" s="18">
        <v>5</v>
      </c>
      <c r="I5" s="18">
        <v>6</v>
      </c>
      <c r="J5" s="18">
        <v>7</v>
      </c>
      <c r="K5" s="18">
        <v>8</v>
      </c>
      <c r="L5" s="18">
        <v>9</v>
      </c>
      <c r="M5" s="18">
        <v>10</v>
      </c>
      <c r="N5" s="18">
        <v>11</v>
      </c>
      <c r="O5" s="7"/>
      <c r="P5" s="7" t="s">
        <v>8</v>
      </c>
      <c r="Q5" s="7"/>
      <c r="R5" s="11" t="s">
        <v>14</v>
      </c>
      <c r="S5" s="12" t="s">
        <v>18</v>
      </c>
    </row>
    <row r="6" spans="1:19">
      <c r="B6" s="2" t="s">
        <v>23</v>
      </c>
      <c r="C6" s="7">
        <v>1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7"/>
      <c r="P6" s="23">
        <f>1/11</f>
        <v>9.0909090909090912E-2</v>
      </c>
      <c r="Q6" s="7"/>
      <c r="R6" s="11" t="s">
        <v>15</v>
      </c>
      <c r="S6" s="12" t="s">
        <v>19</v>
      </c>
    </row>
    <row r="7" spans="1:19">
      <c r="C7" s="7">
        <v>2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7"/>
      <c r="P7" s="23">
        <f t="shared" ref="P7:P16" si="0">1/11</f>
        <v>9.0909090909090912E-2</v>
      </c>
      <c r="Q7" s="7"/>
      <c r="R7" s="11" t="s">
        <v>8</v>
      </c>
      <c r="S7" s="12" t="s">
        <v>25</v>
      </c>
    </row>
    <row r="8" spans="1:19">
      <c r="C8" s="2">
        <v>3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P8" s="23">
        <f t="shared" si="0"/>
        <v>9.0909090909090912E-2</v>
      </c>
      <c r="Q8" s="7"/>
      <c r="R8" s="11" t="s">
        <v>1</v>
      </c>
      <c r="S8" s="12" t="s">
        <v>21</v>
      </c>
    </row>
    <row r="9" spans="1:19" ht="13.5" thickBot="1">
      <c r="C9" s="2">
        <v>4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P9" s="23">
        <f t="shared" si="0"/>
        <v>9.0909090909090912E-2</v>
      </c>
      <c r="R9" s="17" t="s">
        <v>16</v>
      </c>
      <c r="S9" s="14" t="s">
        <v>22</v>
      </c>
    </row>
    <row r="10" spans="1:19">
      <c r="C10" s="2">
        <v>5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P10" s="23">
        <f t="shared" si="0"/>
        <v>9.0909090909090912E-2</v>
      </c>
      <c r="Q10" s="7"/>
      <c r="R10" s="16"/>
      <c r="S10" s="16"/>
    </row>
    <row r="11" spans="1:19">
      <c r="C11" s="2">
        <v>6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P11" s="23">
        <f t="shared" si="0"/>
        <v>9.0909090909090912E-2</v>
      </c>
      <c r="R11" s="3"/>
      <c r="S11" s="3"/>
    </row>
    <row r="12" spans="1:19">
      <c r="C12" s="2">
        <v>7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P12" s="23">
        <f t="shared" si="0"/>
        <v>9.0909090909090912E-2</v>
      </c>
      <c r="R12" s="3"/>
      <c r="S12" s="3"/>
    </row>
    <row r="13" spans="1:19">
      <c r="C13" s="2">
        <v>8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P13" s="23">
        <f t="shared" si="0"/>
        <v>9.0909090909090912E-2</v>
      </c>
    </row>
    <row r="14" spans="1:19">
      <c r="C14" s="2">
        <v>9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P14" s="23">
        <f t="shared" si="0"/>
        <v>9.0909090909090912E-2</v>
      </c>
    </row>
    <row r="15" spans="1:19">
      <c r="C15" s="2">
        <v>10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P15" s="23">
        <f t="shared" si="0"/>
        <v>9.0909090909090912E-2</v>
      </c>
    </row>
    <row r="16" spans="1:19">
      <c r="C16" s="2">
        <v>11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P16" s="23">
        <f t="shared" si="0"/>
        <v>9.0909090909090912E-2</v>
      </c>
    </row>
    <row r="17" spans="2:16">
      <c r="B17" s="7"/>
      <c r="C17" s="10" t="s">
        <v>9</v>
      </c>
      <c r="D17" s="7">
        <v>0.25</v>
      </c>
      <c r="E17" s="7">
        <f>D17-0.05</f>
        <v>0.2</v>
      </c>
      <c r="F17" s="18">
        <f t="shared" ref="F17:N17" si="1">E17-0.05</f>
        <v>0.15000000000000002</v>
      </c>
      <c r="G17" s="18">
        <f t="shared" si="1"/>
        <v>0.10000000000000002</v>
      </c>
      <c r="H17" s="18">
        <f t="shared" si="1"/>
        <v>5.0000000000000017E-2</v>
      </c>
      <c r="I17" s="18">
        <f t="shared" si="1"/>
        <v>0</v>
      </c>
      <c r="J17" s="18">
        <f t="shared" si="1"/>
        <v>-0.05</v>
      </c>
      <c r="K17" s="18">
        <f t="shared" si="1"/>
        <v>-0.1</v>
      </c>
      <c r="L17" s="18">
        <f t="shared" si="1"/>
        <v>-0.15000000000000002</v>
      </c>
      <c r="M17" s="18">
        <f t="shared" si="1"/>
        <v>-0.2</v>
      </c>
      <c r="N17" s="18">
        <f t="shared" si="1"/>
        <v>-0.25</v>
      </c>
      <c r="O17" s="10" t="s">
        <v>1</v>
      </c>
      <c r="P17" s="2">
        <f>SUM(P6:P16)</f>
        <v>1.0000000000000002</v>
      </c>
    </row>
    <row r="18" spans="2:16" ht="13.5" thickBot="1">
      <c r="B18" s="7"/>
      <c r="C18" s="13"/>
      <c r="D18" s="26" t="s">
        <v>2</v>
      </c>
      <c r="E18" s="26"/>
      <c r="F18" s="19"/>
      <c r="G18" s="19"/>
      <c r="H18" s="19"/>
      <c r="I18" s="19"/>
      <c r="J18" s="19"/>
      <c r="K18" s="19"/>
      <c r="L18" s="19"/>
      <c r="M18" s="19"/>
      <c r="N18" s="19"/>
      <c r="P18" s="2" t="s">
        <v>0</v>
      </c>
    </row>
    <row r="19" spans="2:16" ht="13.5" thickBot="1">
      <c r="B19" s="7"/>
      <c r="C19" s="15" t="s">
        <v>10</v>
      </c>
      <c r="D19" s="21">
        <f>D$17*$P6</f>
        <v>2.2727272727272728E-2</v>
      </c>
      <c r="E19" s="21">
        <f t="shared" ref="E19:N19" si="2">E$17*$P6</f>
        <v>1.8181818181818184E-2</v>
      </c>
      <c r="F19" s="21">
        <f t="shared" si="2"/>
        <v>1.3636363636363639E-2</v>
      </c>
      <c r="G19" s="21">
        <f t="shared" si="2"/>
        <v>9.0909090909090922E-3</v>
      </c>
      <c r="H19" s="21">
        <f t="shared" si="2"/>
        <v>4.545454545454547E-3</v>
      </c>
      <c r="I19" s="21">
        <f t="shared" si="2"/>
        <v>0</v>
      </c>
      <c r="J19" s="21">
        <f t="shared" si="2"/>
        <v>-4.5454545454545461E-3</v>
      </c>
      <c r="K19" s="21">
        <f t="shared" si="2"/>
        <v>-9.0909090909090922E-3</v>
      </c>
      <c r="L19" s="21">
        <f t="shared" si="2"/>
        <v>-1.3636363636363639E-2</v>
      </c>
      <c r="M19" s="21">
        <f t="shared" si="2"/>
        <v>-1.8181818181818184E-2</v>
      </c>
      <c r="N19" s="21">
        <f t="shared" si="2"/>
        <v>-2.2727272727272728E-2</v>
      </c>
      <c r="O19" s="7"/>
      <c r="P19" s="20">
        <v>1</v>
      </c>
    </row>
    <row r="21" spans="2:16">
      <c r="B21" s="2">
        <f>SUM(D19:N19)</f>
        <v>0</v>
      </c>
    </row>
    <row r="22" spans="2:16">
      <c r="D22" s="2" t="s">
        <v>26</v>
      </c>
      <c r="H22" s="2" t="s">
        <v>27</v>
      </c>
    </row>
    <row r="23" spans="2:16">
      <c r="J23" s="2" t="s">
        <v>28</v>
      </c>
    </row>
  </sheetData>
  <mergeCells count="2">
    <mergeCell ref="D4:E4"/>
    <mergeCell ref="D18:E18"/>
  </mergeCells>
  <phoneticPr fontId="0" type="noConversion"/>
  <printOptions headings="1" gridLines="1" gridLinesSet="0"/>
  <pageMargins left="0.75" right="0.75" top="1" bottom="1" header="0.5" footer="0.5"/>
  <pageSetup paperSize="0" orientation="landscape" horizontalDpi="4294967292" verticalDpi="4294967292"/>
  <headerFooter alignWithMargins="0">
    <oddHeader>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8"/>
  <sheetViews>
    <sheetView workbookViewId="0">
      <selection activeCell="M9" sqref="M9"/>
    </sheetView>
  </sheetViews>
  <sheetFormatPr defaultRowHeight="12.75"/>
  <sheetData>
    <row r="2" spans="2:17" ht="13.5" thickBot="1"/>
    <row r="3" spans="2:17" ht="13.5" thickBot="1">
      <c r="B3" s="4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5" t="s">
        <v>11</v>
      </c>
      <c r="Q3" s="6" t="s">
        <v>12</v>
      </c>
    </row>
    <row r="4" spans="2:17">
      <c r="B4" s="2"/>
      <c r="C4" s="18"/>
      <c r="D4" s="25" t="s">
        <v>4</v>
      </c>
      <c r="E4" s="25"/>
      <c r="F4" s="18"/>
      <c r="G4" s="18"/>
      <c r="H4" s="18" t="s">
        <v>41</v>
      </c>
      <c r="I4" s="18"/>
      <c r="J4" s="18"/>
      <c r="K4" s="18"/>
      <c r="L4" s="18"/>
      <c r="M4" s="18"/>
      <c r="N4" s="18"/>
      <c r="O4" s="18"/>
      <c r="P4" s="8" t="s">
        <v>13</v>
      </c>
      <c r="Q4" s="9" t="s">
        <v>17</v>
      </c>
    </row>
    <row r="5" spans="2:17">
      <c r="B5" s="2"/>
      <c r="C5" s="10" t="s">
        <v>3</v>
      </c>
      <c r="D5" s="18">
        <v>1</v>
      </c>
      <c r="E5" s="18">
        <v>2</v>
      </c>
      <c r="F5" s="18">
        <v>3</v>
      </c>
      <c r="G5" s="18">
        <v>4</v>
      </c>
      <c r="H5" s="18"/>
      <c r="I5" s="18"/>
      <c r="J5" s="18"/>
      <c r="K5" s="18"/>
      <c r="L5" s="18"/>
      <c r="M5" s="18"/>
      <c r="N5" s="18" t="s">
        <v>8</v>
      </c>
      <c r="O5" s="18"/>
      <c r="P5" s="11" t="s">
        <v>14</v>
      </c>
      <c r="Q5" s="12" t="s">
        <v>18</v>
      </c>
    </row>
    <row r="6" spans="2:17">
      <c r="B6" s="2" t="s">
        <v>5</v>
      </c>
      <c r="C6" s="18">
        <v>1</v>
      </c>
      <c r="D6" s="20"/>
      <c r="E6" s="20"/>
      <c r="F6" s="20"/>
      <c r="G6" s="20"/>
      <c r="H6" s="20"/>
      <c r="I6" s="20"/>
      <c r="J6" s="20"/>
      <c r="K6" s="20"/>
      <c r="L6" s="20"/>
      <c r="M6" s="18"/>
      <c r="N6" s="23"/>
      <c r="O6" s="18"/>
      <c r="P6" s="11" t="s">
        <v>15</v>
      </c>
      <c r="Q6" s="12" t="s">
        <v>19</v>
      </c>
    </row>
    <row r="7" spans="2:17">
      <c r="B7" s="2"/>
      <c r="C7" s="18">
        <v>2</v>
      </c>
      <c r="D7" s="20"/>
      <c r="E7" s="20"/>
      <c r="F7" s="20"/>
      <c r="G7" s="20"/>
      <c r="H7" s="20"/>
      <c r="I7" s="20"/>
      <c r="J7" s="20"/>
      <c r="K7" s="20"/>
      <c r="L7" s="20"/>
      <c r="M7" s="18"/>
      <c r="N7" s="23"/>
      <c r="O7" s="18"/>
      <c r="P7" s="11" t="s">
        <v>8</v>
      </c>
      <c r="Q7" s="12" t="s">
        <v>20</v>
      </c>
    </row>
    <row r="8" spans="2:17">
      <c r="B8" s="2"/>
      <c r="C8" s="18">
        <v>3</v>
      </c>
      <c r="D8" s="20"/>
      <c r="E8" s="20"/>
      <c r="F8" s="20"/>
      <c r="G8" s="20"/>
      <c r="H8" s="20"/>
      <c r="I8" s="20"/>
      <c r="J8" s="20"/>
      <c r="K8" s="20"/>
      <c r="L8" s="20"/>
      <c r="M8" s="18"/>
      <c r="N8" s="23"/>
      <c r="O8" s="18"/>
      <c r="P8" s="11"/>
      <c r="Q8" s="12"/>
    </row>
    <row r="9" spans="2:17">
      <c r="B9" s="2"/>
      <c r="C9" s="18">
        <v>4</v>
      </c>
      <c r="D9" s="20"/>
      <c r="E9" s="20"/>
      <c r="F9" s="20"/>
      <c r="G9" s="20"/>
      <c r="H9" s="20"/>
      <c r="I9" s="20"/>
      <c r="J9" s="20"/>
      <c r="K9" s="20"/>
      <c r="L9" s="20"/>
      <c r="M9" s="18"/>
      <c r="N9" s="23"/>
      <c r="O9" s="18"/>
      <c r="P9" s="11"/>
      <c r="Q9" s="12"/>
    </row>
    <row r="10" spans="2:17">
      <c r="B10" s="2"/>
      <c r="C10" s="18"/>
      <c r="D10" s="20"/>
      <c r="E10" s="20"/>
      <c r="F10" s="20"/>
      <c r="G10" s="20"/>
      <c r="H10" s="20"/>
      <c r="I10" s="20"/>
      <c r="J10" s="20"/>
      <c r="K10" s="20"/>
      <c r="L10" s="20"/>
      <c r="M10" s="18"/>
      <c r="N10" s="27"/>
      <c r="O10" s="18"/>
      <c r="P10" s="11"/>
      <c r="Q10" s="12"/>
    </row>
    <row r="11" spans="2:17">
      <c r="B11" s="2"/>
      <c r="C11" s="18"/>
      <c r="D11" s="20"/>
      <c r="E11" s="20"/>
      <c r="F11" s="20"/>
      <c r="G11" s="20"/>
      <c r="H11" s="20"/>
      <c r="I11" s="20"/>
      <c r="J11" s="20"/>
      <c r="K11" s="20"/>
      <c r="L11" s="20"/>
      <c r="M11" s="18"/>
      <c r="N11" s="27"/>
      <c r="O11" s="18"/>
      <c r="P11" s="11"/>
      <c r="Q11" s="12"/>
    </row>
    <row r="12" spans="2:17">
      <c r="B12" s="18"/>
      <c r="D12" s="18">
        <f>SUMPRODUCT(Prob,D6:D7)</f>
        <v>0</v>
      </c>
      <c r="E12" s="18">
        <f>SUMPRODUCT(Prob,E6:E7)</f>
        <v>0</v>
      </c>
      <c r="F12" s="18"/>
      <c r="G12" s="18"/>
      <c r="H12" s="18"/>
      <c r="I12" s="18"/>
      <c r="J12" s="18"/>
      <c r="K12" s="18"/>
      <c r="L12" s="18"/>
      <c r="M12" s="10" t="s">
        <v>1</v>
      </c>
      <c r="N12" s="2">
        <f>SUM(Prob)</f>
        <v>0</v>
      </c>
      <c r="O12" s="18"/>
      <c r="P12" s="11" t="s">
        <v>1</v>
      </c>
      <c r="Q12" s="12" t="s">
        <v>21</v>
      </c>
    </row>
    <row r="13" spans="2:17" ht="13.5" thickBot="1">
      <c r="B13" s="18"/>
      <c r="C13" s="19"/>
      <c r="D13" s="26" t="s">
        <v>2</v>
      </c>
      <c r="E13" s="26"/>
      <c r="F13" s="19"/>
      <c r="G13" s="19"/>
      <c r="H13" s="19"/>
      <c r="I13" s="19"/>
      <c r="J13" s="19"/>
      <c r="K13" s="19"/>
      <c r="L13" s="19"/>
      <c r="M13" s="2"/>
      <c r="N13" s="2" t="s">
        <v>0</v>
      </c>
      <c r="O13" s="2"/>
      <c r="P13" s="17" t="s">
        <v>16</v>
      </c>
      <c r="Q13" s="14" t="s">
        <v>22</v>
      </c>
    </row>
    <row r="14" spans="2:17" ht="13.5" thickBot="1">
      <c r="B14" s="18"/>
      <c r="C14" s="10" t="s">
        <v>9</v>
      </c>
      <c r="D14" s="21">
        <f>D17*E17</f>
        <v>5.5549444500000007</v>
      </c>
      <c r="E14" s="21">
        <f>D18*E18</f>
        <v>-3.3329666700000002</v>
      </c>
      <c r="F14" s="28">
        <f>D19*E19</f>
        <v>0</v>
      </c>
      <c r="G14" s="28">
        <f>D20*E20</f>
        <v>-5.5549444500000007</v>
      </c>
      <c r="H14" s="28">
        <f>D21*E21</f>
        <v>4.44395556</v>
      </c>
      <c r="I14" s="28">
        <f>D22*E22</f>
        <v>0</v>
      </c>
      <c r="J14" s="28">
        <f>D23*E23</f>
        <v>3.3329666700000002</v>
      </c>
      <c r="K14" s="28">
        <f>D24*E24</f>
        <v>0</v>
      </c>
      <c r="L14" s="28">
        <f>D25*E25</f>
        <v>-4.44395556</v>
      </c>
      <c r="M14" s="18"/>
      <c r="N14" s="20">
        <v>1</v>
      </c>
      <c r="O14" s="18"/>
      <c r="P14" s="16"/>
      <c r="Q14" s="16"/>
    </row>
    <row r="15" spans="2:17">
      <c r="B15" s="15" t="s">
        <v>10</v>
      </c>
      <c r="C15">
        <f>SUM(D14:L14)</f>
        <v>0</v>
      </c>
    </row>
    <row r="16" spans="2:17">
      <c r="C16" t="s">
        <v>40</v>
      </c>
      <c r="D16" t="s">
        <v>38</v>
      </c>
      <c r="E16" t="s">
        <v>39</v>
      </c>
    </row>
    <row r="17" spans="3:11">
      <c r="C17" t="s">
        <v>29</v>
      </c>
      <c r="D17">
        <f>0.3333*0.33333</f>
        <v>0.11109888900000001</v>
      </c>
      <c r="E17">
        <v>50</v>
      </c>
    </row>
    <row r="18" spans="3:11">
      <c r="C18" t="s">
        <v>30</v>
      </c>
      <c r="D18">
        <f>0.3333*0.33333</f>
        <v>0.11109888900000001</v>
      </c>
      <c r="E18">
        <v>-30</v>
      </c>
    </row>
    <row r="19" spans="3:11">
      <c r="C19" t="s">
        <v>31</v>
      </c>
      <c r="D19">
        <f>0.3333*0.33333</f>
        <v>0.11109888900000001</v>
      </c>
      <c r="E19">
        <v>0</v>
      </c>
      <c r="K19">
        <f>0.3*0.3</f>
        <v>0.09</v>
      </c>
    </row>
    <row r="20" spans="3:11">
      <c r="C20" t="s">
        <v>32</v>
      </c>
      <c r="D20">
        <f>0.3333*0.33333</f>
        <v>0.11109888900000001</v>
      </c>
      <c r="E20">
        <v>-50</v>
      </c>
    </row>
    <row r="21" spans="3:11">
      <c r="C21" t="s">
        <v>33</v>
      </c>
      <c r="D21">
        <f>0.3333*0.33333</f>
        <v>0.11109888900000001</v>
      </c>
      <c r="E21">
        <v>40</v>
      </c>
    </row>
    <row r="22" spans="3:11">
      <c r="C22" t="s">
        <v>34</v>
      </c>
      <c r="D22">
        <f>0.3333*0.33333</f>
        <v>0.11109888900000001</v>
      </c>
      <c r="E22">
        <v>0</v>
      </c>
    </row>
    <row r="23" spans="3:11">
      <c r="C23" t="s">
        <v>35</v>
      </c>
      <c r="D23">
        <f>0.3333*0.33333</f>
        <v>0.11109888900000001</v>
      </c>
      <c r="E23">
        <v>30</v>
      </c>
    </row>
    <row r="24" spans="3:11">
      <c r="C24" t="s">
        <v>36</v>
      </c>
      <c r="D24">
        <f>0.3333*0.33333</f>
        <v>0.11109888900000001</v>
      </c>
      <c r="E24">
        <v>0</v>
      </c>
    </row>
    <row r="25" spans="3:11">
      <c r="C25" t="s">
        <v>37</v>
      </c>
      <c r="D25">
        <f>0.3333*0.33333</f>
        <v>0.11109888900000001</v>
      </c>
      <c r="E25">
        <v>-40</v>
      </c>
    </row>
    <row r="28" spans="3:11">
      <c r="C28" t="s">
        <v>42</v>
      </c>
    </row>
  </sheetData>
  <mergeCells count="2">
    <mergeCell ref="D4:E4"/>
    <mergeCell ref="D13:E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26"/>
  <sheetViews>
    <sheetView workbookViewId="0">
      <selection activeCell="M17" sqref="M17"/>
    </sheetView>
  </sheetViews>
  <sheetFormatPr defaultRowHeight="12.75"/>
  <sheetData>
    <row r="4" spans="1:14">
      <c r="C4" t="s">
        <v>4</v>
      </c>
    </row>
    <row r="5" spans="1:14">
      <c r="B5">
        <v>1</v>
      </c>
      <c r="C5">
        <v>2</v>
      </c>
      <c r="D5">
        <v>3</v>
      </c>
      <c r="E5">
        <v>4</v>
      </c>
    </row>
    <row r="6" spans="1:14">
      <c r="A6">
        <v>1</v>
      </c>
      <c r="B6">
        <v>2</v>
      </c>
      <c r="C6">
        <v>-3</v>
      </c>
      <c r="D6">
        <v>-1</v>
      </c>
      <c r="E6">
        <v>1</v>
      </c>
    </row>
    <row r="7" spans="1:14">
      <c r="A7">
        <v>2</v>
      </c>
      <c r="B7">
        <v>-1</v>
      </c>
      <c r="C7">
        <v>1</v>
      </c>
      <c r="D7">
        <v>-2</v>
      </c>
      <c r="E7">
        <v>2</v>
      </c>
    </row>
    <row r="8" spans="1:14">
      <c r="A8">
        <v>3</v>
      </c>
      <c r="B8">
        <v>-1</v>
      </c>
      <c r="C8">
        <v>2</v>
      </c>
      <c r="D8">
        <v>-1</v>
      </c>
      <c r="E8">
        <v>3</v>
      </c>
      <c r="I8" t="s">
        <v>47</v>
      </c>
    </row>
    <row r="10" spans="1:14">
      <c r="B10" t="s">
        <v>43</v>
      </c>
    </row>
    <row r="11" spans="1:14">
      <c r="J11">
        <v>1</v>
      </c>
      <c r="K11">
        <v>2</v>
      </c>
      <c r="L11">
        <v>3</v>
      </c>
      <c r="M11">
        <v>4</v>
      </c>
    </row>
    <row r="12" spans="1:14">
      <c r="B12" t="s">
        <v>44</v>
      </c>
      <c r="I12">
        <v>1</v>
      </c>
      <c r="J12">
        <v>2</v>
      </c>
      <c r="K12">
        <v>-3</v>
      </c>
      <c r="L12">
        <v>-1</v>
      </c>
      <c r="M12">
        <v>1</v>
      </c>
    </row>
    <row r="13" spans="1:14">
      <c r="I13">
        <v>3</v>
      </c>
      <c r="J13">
        <v>-1</v>
      </c>
      <c r="K13">
        <v>2</v>
      </c>
      <c r="L13">
        <v>-1</v>
      </c>
      <c r="M13">
        <v>3</v>
      </c>
      <c r="N13" t="s">
        <v>46</v>
      </c>
    </row>
    <row r="15" spans="1:14">
      <c r="B15">
        <v>1</v>
      </c>
      <c r="C15">
        <v>3</v>
      </c>
      <c r="D15">
        <v>4</v>
      </c>
    </row>
    <row r="16" spans="1:14">
      <c r="A16">
        <v>1</v>
      </c>
      <c r="B16">
        <v>2</v>
      </c>
      <c r="C16">
        <v>-1</v>
      </c>
      <c r="D16">
        <v>1</v>
      </c>
    </row>
    <row r="17" spans="1:5">
      <c r="A17">
        <v>2</v>
      </c>
      <c r="B17">
        <v>-1</v>
      </c>
      <c r="C17">
        <v>-2</v>
      </c>
      <c r="D17">
        <v>2</v>
      </c>
    </row>
    <row r="18" spans="1:5">
      <c r="A18">
        <v>3</v>
      </c>
      <c r="B18">
        <v>-1</v>
      </c>
      <c r="C18">
        <v>-1</v>
      </c>
      <c r="D18">
        <v>3</v>
      </c>
    </row>
    <row r="20" spans="1:5">
      <c r="B20" t="s">
        <v>45</v>
      </c>
    </row>
    <row r="23" spans="1:5">
      <c r="B23">
        <v>1</v>
      </c>
      <c r="C23">
        <v>4</v>
      </c>
    </row>
    <row r="24" spans="1:5">
      <c r="A24">
        <v>1</v>
      </c>
      <c r="B24">
        <v>2</v>
      </c>
      <c r="C24">
        <v>1</v>
      </c>
    </row>
    <row r="25" spans="1:5">
      <c r="A25">
        <v>2</v>
      </c>
      <c r="B25">
        <v>-1</v>
      </c>
      <c r="C25">
        <v>2</v>
      </c>
      <c r="E25" t="s">
        <v>46</v>
      </c>
    </row>
    <row r="26" spans="1:5">
      <c r="A26">
        <v>3</v>
      </c>
      <c r="B26">
        <v>-1</v>
      </c>
      <c r="C26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H15"/>
  <sheetViews>
    <sheetView workbookViewId="0">
      <selection activeCell="F15" sqref="F15"/>
    </sheetView>
  </sheetViews>
  <sheetFormatPr defaultRowHeight="12.75"/>
  <sheetData>
    <row r="6" spans="3:8">
      <c r="E6" t="s">
        <v>51</v>
      </c>
    </row>
    <row r="8" spans="3:8">
      <c r="D8">
        <v>1</v>
      </c>
      <c r="E8">
        <v>2</v>
      </c>
      <c r="F8">
        <v>3</v>
      </c>
      <c r="G8" t="s">
        <v>48</v>
      </c>
    </row>
    <row r="9" spans="3:8">
      <c r="C9">
        <v>1</v>
      </c>
      <c r="D9">
        <v>1</v>
      </c>
      <c r="E9">
        <v>-1</v>
      </c>
      <c r="F9">
        <v>1</v>
      </c>
      <c r="G9">
        <v>-1</v>
      </c>
    </row>
    <row r="10" spans="3:8">
      <c r="C10">
        <v>2</v>
      </c>
      <c r="D10">
        <v>-2</v>
      </c>
      <c r="E10">
        <v>0</v>
      </c>
      <c r="F10">
        <v>3</v>
      </c>
      <c r="G10">
        <v>-2</v>
      </c>
    </row>
    <row r="11" spans="3:8">
      <c r="C11">
        <v>3</v>
      </c>
      <c r="D11">
        <v>3</v>
      </c>
      <c r="E11" s="29">
        <v>1</v>
      </c>
      <c r="F11">
        <v>2</v>
      </c>
      <c r="G11">
        <v>1</v>
      </c>
      <c r="H11" t="s">
        <v>52</v>
      </c>
    </row>
    <row r="12" spans="3:8">
      <c r="C12" t="s">
        <v>49</v>
      </c>
      <c r="D12">
        <v>3</v>
      </c>
      <c r="E12">
        <v>1</v>
      </c>
      <c r="F12">
        <v>3</v>
      </c>
    </row>
    <row r="13" spans="3:8">
      <c r="E13" t="s">
        <v>50</v>
      </c>
    </row>
    <row r="15" spans="3:8">
      <c r="D15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J33"/>
  <sheetViews>
    <sheetView workbookViewId="0">
      <selection activeCell="F29" sqref="F29"/>
    </sheetView>
  </sheetViews>
  <sheetFormatPr defaultRowHeight="12.75"/>
  <sheetData>
    <row r="9" spans="3:9">
      <c r="F9" t="s">
        <v>51</v>
      </c>
    </row>
    <row r="10" spans="3:9">
      <c r="F10" t="s">
        <v>55</v>
      </c>
    </row>
    <row r="11" spans="3:9">
      <c r="E11">
        <v>1</v>
      </c>
      <c r="F11">
        <v>2</v>
      </c>
      <c r="G11">
        <v>3</v>
      </c>
      <c r="H11" t="s">
        <v>48</v>
      </c>
    </row>
    <row r="12" spans="3:9">
      <c r="D12">
        <v>1</v>
      </c>
      <c r="E12">
        <v>2</v>
      </c>
      <c r="F12">
        <v>3</v>
      </c>
      <c r="G12" s="29">
        <v>1</v>
      </c>
      <c r="H12">
        <f>MIN(E12:G12)</f>
        <v>1</v>
      </c>
      <c r="I12" t="s">
        <v>50</v>
      </c>
    </row>
    <row r="13" spans="3:9">
      <c r="C13" t="s">
        <v>54</v>
      </c>
      <c r="D13">
        <v>2</v>
      </c>
      <c r="E13">
        <v>1</v>
      </c>
      <c r="F13">
        <v>4</v>
      </c>
      <c r="G13">
        <v>0</v>
      </c>
      <c r="H13">
        <f t="shared" ref="H13:H14" si="0">MIN(E13:G13)</f>
        <v>0</v>
      </c>
    </row>
    <row r="14" spans="3:9">
      <c r="D14">
        <v>3</v>
      </c>
      <c r="E14">
        <v>3</v>
      </c>
      <c r="F14" s="30">
        <v>-2</v>
      </c>
      <c r="G14">
        <v>-1</v>
      </c>
      <c r="H14">
        <f t="shared" si="0"/>
        <v>-2</v>
      </c>
    </row>
    <row r="15" spans="3:9">
      <c r="D15" t="s">
        <v>49</v>
      </c>
      <c r="E15">
        <f>MAX(E12:E14)</f>
        <v>3</v>
      </c>
      <c r="F15">
        <f>MAX(F12:F14)</f>
        <v>4</v>
      </c>
      <c r="G15">
        <f>MAX(G12:G14)</f>
        <v>1</v>
      </c>
    </row>
    <row r="16" spans="3:9">
      <c r="G16" t="s">
        <v>50</v>
      </c>
    </row>
    <row r="18" spans="4:10">
      <c r="D18" t="s">
        <v>57</v>
      </c>
      <c r="E18" t="s">
        <v>53</v>
      </c>
    </row>
    <row r="19" spans="4:10">
      <c r="E19" t="s">
        <v>56</v>
      </c>
    </row>
    <row r="21" spans="4:10">
      <c r="D21" t="s">
        <v>58</v>
      </c>
      <c r="E21" t="s">
        <v>59</v>
      </c>
    </row>
    <row r="22" spans="4:10">
      <c r="E22" t="s">
        <v>60</v>
      </c>
    </row>
    <row r="25" spans="4:10">
      <c r="H25" t="s">
        <v>51</v>
      </c>
    </row>
    <row r="26" spans="4:10">
      <c r="H26" t="s">
        <v>55</v>
      </c>
    </row>
    <row r="27" spans="4:10">
      <c r="G27">
        <v>1</v>
      </c>
      <c r="H27">
        <v>2</v>
      </c>
      <c r="I27" t="s">
        <v>48</v>
      </c>
    </row>
    <row r="28" spans="4:10">
      <c r="F28">
        <v>1</v>
      </c>
      <c r="G28">
        <v>2</v>
      </c>
      <c r="H28">
        <v>3</v>
      </c>
      <c r="I28">
        <f>MIN(G28:H28)</f>
        <v>2</v>
      </c>
      <c r="J28" t="s">
        <v>50</v>
      </c>
    </row>
    <row r="29" spans="4:10">
      <c r="E29" t="s">
        <v>54</v>
      </c>
      <c r="F29">
        <v>2</v>
      </c>
      <c r="G29">
        <v>1</v>
      </c>
      <c r="H29">
        <v>4</v>
      </c>
      <c r="I29">
        <f>MIN(G29:H29)</f>
        <v>1</v>
      </c>
    </row>
    <row r="30" spans="4:10">
      <c r="F30">
        <v>3</v>
      </c>
      <c r="G30">
        <v>3</v>
      </c>
      <c r="H30" s="30">
        <v>-2</v>
      </c>
      <c r="I30">
        <f>MIN(G30:H30)</f>
        <v>-2</v>
      </c>
    </row>
    <row r="31" spans="4:10">
      <c r="F31" t="s">
        <v>49</v>
      </c>
      <c r="G31">
        <f>MAX(G28:G30)</f>
        <v>3</v>
      </c>
      <c r="H31">
        <f>MAX(H28:H30)</f>
        <v>4</v>
      </c>
    </row>
    <row r="32" spans="4:10">
      <c r="G32" t="s">
        <v>50</v>
      </c>
    </row>
    <row r="33" spans="6:6">
      <c r="F33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24" sqref="F24"/>
    </sheetView>
  </sheetViews>
  <sheetFormatPr defaultRowHeight="12.75"/>
  <sheetData>
    <row r="1" spans="1:10" ht="18">
      <c r="A1" s="1" t="s">
        <v>7</v>
      </c>
      <c r="B1" s="2"/>
      <c r="C1" s="2"/>
      <c r="D1" s="2"/>
      <c r="E1" s="2"/>
      <c r="F1" s="2"/>
      <c r="G1" s="2"/>
      <c r="H1" s="2"/>
      <c r="I1" s="2"/>
      <c r="J1" s="2"/>
    </row>
    <row r="2" spans="1:10" ht="13.5" thickBot="1">
      <c r="A2" s="3"/>
      <c r="B2" s="2"/>
      <c r="C2" s="2"/>
      <c r="D2" s="2"/>
      <c r="E2" s="2"/>
      <c r="F2" s="2"/>
      <c r="G2" s="2"/>
      <c r="H2" s="2"/>
      <c r="I2" s="2"/>
      <c r="J2" s="2"/>
    </row>
    <row r="3" spans="1:10" ht="13.5" thickBot="1">
      <c r="A3" s="3"/>
      <c r="B3" s="4" t="s">
        <v>6</v>
      </c>
      <c r="C3" s="2"/>
      <c r="D3" s="2"/>
      <c r="E3" s="2"/>
      <c r="F3" s="2"/>
      <c r="G3" s="2"/>
      <c r="H3" s="2"/>
      <c r="I3" s="5" t="s">
        <v>11</v>
      </c>
      <c r="J3" s="6" t="s">
        <v>12</v>
      </c>
    </row>
    <row r="4" spans="1:10">
      <c r="A4" s="2"/>
      <c r="B4" s="2"/>
      <c r="C4" s="18"/>
      <c r="D4" s="18" t="s">
        <v>4</v>
      </c>
      <c r="E4" s="18"/>
      <c r="F4" s="18"/>
      <c r="G4" s="18"/>
      <c r="H4" s="18"/>
      <c r="I4" s="8" t="s">
        <v>13</v>
      </c>
      <c r="J4" s="9" t="s">
        <v>17</v>
      </c>
    </row>
    <row r="5" spans="1:10">
      <c r="A5" s="2"/>
      <c r="B5" s="2"/>
      <c r="C5" s="10" t="s">
        <v>3</v>
      </c>
      <c r="D5" s="18">
        <v>1</v>
      </c>
      <c r="E5" s="18">
        <v>2</v>
      </c>
      <c r="F5" s="18"/>
      <c r="G5" s="18" t="s">
        <v>8</v>
      </c>
      <c r="H5" s="18"/>
      <c r="I5" s="11" t="s">
        <v>14</v>
      </c>
      <c r="J5" s="12" t="s">
        <v>18</v>
      </c>
    </row>
    <row r="6" spans="1:10">
      <c r="A6" s="2"/>
      <c r="B6" s="2" t="s">
        <v>5</v>
      </c>
      <c r="C6" s="18">
        <v>1</v>
      </c>
      <c r="D6" s="20">
        <v>1</v>
      </c>
      <c r="E6" s="20">
        <v>-1</v>
      </c>
      <c r="F6" s="18"/>
      <c r="G6" s="23">
        <v>0.5</v>
      </c>
      <c r="H6" s="18"/>
      <c r="I6" s="11" t="s">
        <v>15</v>
      </c>
      <c r="J6" s="12" t="s">
        <v>19</v>
      </c>
    </row>
    <row r="7" spans="1:10">
      <c r="A7" s="2"/>
      <c r="B7" s="2"/>
      <c r="C7" s="18">
        <v>2</v>
      </c>
      <c r="D7" s="20">
        <v>-1</v>
      </c>
      <c r="E7" s="20">
        <v>1</v>
      </c>
      <c r="F7" s="18"/>
      <c r="G7" s="24">
        <v>0.5</v>
      </c>
      <c r="H7" s="18"/>
      <c r="I7" s="11" t="s">
        <v>8</v>
      </c>
      <c r="J7" s="12" t="s">
        <v>20</v>
      </c>
    </row>
    <row r="8" spans="1:10">
      <c r="A8" s="2"/>
      <c r="B8" s="18"/>
      <c r="C8" s="10" t="s">
        <v>9</v>
      </c>
      <c r="D8" s="18">
        <f>SUMPRODUCT(Probabilities,D6:D7)</f>
        <v>0</v>
      </c>
      <c r="E8" s="18">
        <f>SUMPRODUCT(Probabilities,E6:E7)</f>
        <v>0</v>
      </c>
      <c r="F8" s="10" t="s">
        <v>1</v>
      </c>
      <c r="G8" s="2">
        <f>SUM(G6:G7)</f>
        <v>1</v>
      </c>
      <c r="H8" s="18"/>
      <c r="I8" s="11" t="s">
        <v>1</v>
      </c>
      <c r="J8" s="12" t="s">
        <v>21</v>
      </c>
    </row>
    <row r="9" spans="1:10" ht="13.5" thickBot="1">
      <c r="A9" s="2"/>
      <c r="B9" s="18"/>
      <c r="C9" s="19"/>
      <c r="D9" s="19" t="s">
        <v>2</v>
      </c>
      <c r="E9" s="19"/>
      <c r="F9" s="2"/>
      <c r="G9" s="2" t="s">
        <v>0</v>
      </c>
      <c r="H9" s="2"/>
      <c r="I9" s="17" t="s">
        <v>16</v>
      </c>
      <c r="J9" s="14" t="s">
        <v>22</v>
      </c>
    </row>
    <row r="10" spans="1:10" ht="13.5" thickBot="1">
      <c r="A10" s="2"/>
      <c r="B10" s="18"/>
      <c r="C10" s="15" t="s">
        <v>10</v>
      </c>
      <c r="D10" s="21">
        <v>0</v>
      </c>
      <c r="E10" s="22"/>
      <c r="F10" s="18"/>
      <c r="G10" s="20">
        <v>1</v>
      </c>
      <c r="H10" s="18"/>
      <c r="I10" s="16"/>
      <c r="J10" s="16"/>
    </row>
    <row r="11" spans="1:10">
      <c r="A11" s="2"/>
      <c r="B11" s="2"/>
      <c r="C11" s="2"/>
      <c r="D11" s="2"/>
      <c r="E11" s="2"/>
      <c r="F11" s="2"/>
      <c r="G11" s="2"/>
      <c r="H11" s="2"/>
      <c r="I11" s="3"/>
      <c r="J11" s="3"/>
    </row>
    <row r="12" spans="1:10">
      <c r="F12" t="s">
        <v>62</v>
      </c>
    </row>
    <row r="13" spans="1:10">
      <c r="B13" t="s">
        <v>65</v>
      </c>
      <c r="D13" s="20">
        <v>1</v>
      </c>
      <c r="E13" s="20">
        <v>-1</v>
      </c>
      <c r="F13">
        <f>MIN(D13:E13)</f>
        <v>-1</v>
      </c>
      <c r="G13" t="s">
        <v>64</v>
      </c>
    </row>
    <row r="14" spans="1:10">
      <c r="D14" s="20">
        <v>-1</v>
      </c>
      <c r="E14" s="20">
        <v>1</v>
      </c>
      <c r="F14">
        <f>MIN(D14:E14)</f>
        <v>-1</v>
      </c>
    </row>
    <row r="15" spans="1:10">
      <c r="C15" t="s">
        <v>49</v>
      </c>
      <c r="D15">
        <f>MAX(D13:D14)</f>
        <v>1</v>
      </c>
      <c r="E15">
        <f>MAX(E13:E14)</f>
        <v>1</v>
      </c>
    </row>
    <row r="16" spans="1:10">
      <c r="D16" t="s">
        <v>63</v>
      </c>
    </row>
    <row r="19" spans="2:5">
      <c r="B19" t="s">
        <v>66</v>
      </c>
      <c r="C19" t="s">
        <v>67</v>
      </c>
      <c r="E19">
        <f>(SUMPRODUCT(Probabilities,D6:D7)+SUMPRODUCT(Probabilities,D6:D7))/2</f>
        <v>0</v>
      </c>
    </row>
    <row r="20" spans="2:5">
      <c r="D20" t="s">
        <v>68</v>
      </c>
      <c r="E20">
        <f>(SUMPRODUCT(Probabilities,D6:D7))</f>
        <v>0</v>
      </c>
    </row>
    <row r="21" spans="2:5">
      <c r="D21" t="s">
        <v>69</v>
      </c>
      <c r="E21">
        <f>SUMPRODUCT(Probabilities,D6:D7)</f>
        <v>0</v>
      </c>
    </row>
    <row r="22" spans="2:5">
      <c r="D22" t="s">
        <v>70</v>
      </c>
      <c r="E22">
        <f>(SUMPRODUCT(Probabilities,D6:D7)+SUMPRODUCT(Probabilities,D6:D7))/2</f>
        <v>0</v>
      </c>
    </row>
    <row r="24" spans="2:5">
      <c r="B24" t="s">
        <v>71</v>
      </c>
      <c r="C24" t="s">
        <v>67</v>
      </c>
      <c r="E24">
        <v>0</v>
      </c>
    </row>
    <row r="25" spans="2:5">
      <c r="D25" t="s">
        <v>68</v>
      </c>
      <c r="E25">
        <v>0</v>
      </c>
    </row>
    <row r="26" spans="2:5">
      <c r="D26" t="s">
        <v>69</v>
      </c>
      <c r="E26">
        <v>0</v>
      </c>
    </row>
    <row r="27" spans="2:5">
      <c r="D27" t="s">
        <v>70</v>
      </c>
      <c r="E2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J28" sqref="J28"/>
    </sheetView>
  </sheetViews>
  <sheetFormatPr defaultRowHeight="12.75"/>
  <sheetData>
    <row r="1" spans="1:10" ht="18">
      <c r="A1" s="1" t="s">
        <v>7</v>
      </c>
      <c r="B1" s="2"/>
      <c r="C1" s="2"/>
      <c r="D1" s="2"/>
      <c r="E1" s="2"/>
      <c r="F1" s="2"/>
      <c r="G1" s="2"/>
      <c r="H1" s="2"/>
      <c r="I1" s="2"/>
      <c r="J1" s="2"/>
    </row>
    <row r="2" spans="1:10" ht="13.5" thickBot="1">
      <c r="A2" s="3"/>
      <c r="B2" s="2"/>
      <c r="C2" s="2"/>
      <c r="D2" s="2"/>
      <c r="E2" s="2"/>
      <c r="F2" s="2"/>
      <c r="G2" s="2"/>
      <c r="H2" s="2"/>
      <c r="I2" s="2"/>
      <c r="J2" s="2"/>
    </row>
    <row r="3" spans="1:10" ht="13.5" thickBot="1">
      <c r="A3" s="3"/>
      <c r="B3" s="4" t="s">
        <v>6</v>
      </c>
      <c r="C3" s="2"/>
      <c r="D3" s="2"/>
      <c r="E3" s="2"/>
      <c r="F3" s="2"/>
      <c r="G3" s="2"/>
      <c r="H3" s="2"/>
      <c r="I3" s="5" t="s">
        <v>11</v>
      </c>
      <c r="J3" s="6" t="s">
        <v>12</v>
      </c>
    </row>
    <row r="4" spans="1:10">
      <c r="A4" s="2"/>
      <c r="B4" s="2"/>
      <c r="C4" s="18"/>
      <c r="D4" s="25" t="s">
        <v>4</v>
      </c>
      <c r="E4" s="25"/>
      <c r="F4" s="18"/>
      <c r="G4" s="18"/>
      <c r="H4" s="18"/>
      <c r="I4" s="8" t="s">
        <v>13</v>
      </c>
      <c r="J4" s="9" t="s">
        <v>17</v>
      </c>
    </row>
    <row r="5" spans="1:10">
      <c r="A5" s="2"/>
      <c r="B5" s="2"/>
      <c r="C5" s="10" t="s">
        <v>3</v>
      </c>
      <c r="D5" s="18">
        <v>1</v>
      </c>
      <c r="E5" s="18">
        <v>2</v>
      </c>
      <c r="F5" s="18"/>
      <c r="G5" s="18" t="s">
        <v>8</v>
      </c>
      <c r="H5" s="18"/>
      <c r="I5" s="11" t="s">
        <v>14</v>
      </c>
      <c r="J5" s="12" t="s">
        <v>18</v>
      </c>
    </row>
    <row r="6" spans="1:10">
      <c r="A6" s="2"/>
      <c r="B6" s="2" t="s">
        <v>5</v>
      </c>
      <c r="C6" s="18">
        <v>1</v>
      </c>
      <c r="D6" s="20">
        <v>1</v>
      </c>
      <c r="E6" s="20">
        <v>-1</v>
      </c>
      <c r="F6" s="18"/>
      <c r="G6" s="23">
        <v>0.5</v>
      </c>
      <c r="H6" s="18"/>
      <c r="I6" s="11" t="s">
        <v>15</v>
      </c>
      <c r="J6" s="12" t="s">
        <v>19</v>
      </c>
    </row>
    <row r="7" spans="1:10">
      <c r="A7" s="2"/>
      <c r="B7" s="2"/>
      <c r="C7" s="18">
        <v>2</v>
      </c>
      <c r="D7" s="20">
        <v>-1</v>
      </c>
      <c r="E7" s="20">
        <v>1</v>
      </c>
      <c r="F7" s="18"/>
      <c r="G7" s="24">
        <v>0.5</v>
      </c>
      <c r="H7" s="18"/>
      <c r="I7" s="11" t="s">
        <v>72</v>
      </c>
      <c r="J7" s="12" t="s">
        <v>20</v>
      </c>
    </row>
    <row r="8" spans="1:10">
      <c r="A8" s="2"/>
      <c r="B8" s="18"/>
      <c r="C8" s="10" t="s">
        <v>9</v>
      </c>
      <c r="D8" s="18">
        <f>SUMPRODUCT(G6:G7,D6:D7)</f>
        <v>0</v>
      </c>
      <c r="E8" s="18">
        <f>SUMPRODUCT(G6:G7,E6:E7)</f>
        <v>0</v>
      </c>
      <c r="F8" s="10" t="s">
        <v>1</v>
      </c>
      <c r="G8" s="2">
        <f>SUM(G6:G7)</f>
        <v>1</v>
      </c>
      <c r="H8" s="18"/>
      <c r="I8" s="11" t="s">
        <v>1</v>
      </c>
      <c r="J8" s="12" t="s">
        <v>21</v>
      </c>
    </row>
    <row r="9" spans="1:10" ht="13.5" thickBot="1">
      <c r="A9" s="2"/>
      <c r="B9" s="18"/>
      <c r="C9" s="19"/>
      <c r="D9" s="26" t="s">
        <v>2</v>
      </c>
      <c r="E9" s="26"/>
      <c r="F9" s="2"/>
      <c r="G9" s="2" t="s">
        <v>0</v>
      </c>
      <c r="H9" s="2"/>
      <c r="I9" s="17" t="s">
        <v>16</v>
      </c>
      <c r="J9" s="14" t="s">
        <v>22</v>
      </c>
    </row>
    <row r="10" spans="1:10" ht="13.5" thickBot="1">
      <c r="A10" s="2"/>
      <c r="B10" s="18"/>
      <c r="C10" s="15" t="s">
        <v>10</v>
      </c>
      <c r="D10" s="21">
        <v>0</v>
      </c>
      <c r="E10" s="22"/>
      <c r="F10" s="18"/>
      <c r="G10" s="20">
        <v>1</v>
      </c>
      <c r="H10" s="18"/>
      <c r="I10" s="16"/>
      <c r="J10" s="16"/>
    </row>
  </sheetData>
  <mergeCells count="2">
    <mergeCell ref="D4:E4"/>
    <mergeCell ref="D9:E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9"/>
  <sheetViews>
    <sheetView workbookViewId="0">
      <selection activeCell="C7" sqref="C7"/>
    </sheetView>
  </sheetViews>
  <sheetFormatPr defaultRowHeight="12.75"/>
  <sheetData>
    <row r="1" spans="3:8">
      <c r="D1" t="s">
        <v>74</v>
      </c>
    </row>
    <row r="2" spans="3:8">
      <c r="D2">
        <v>1</v>
      </c>
      <c r="E2">
        <v>2</v>
      </c>
      <c r="F2" t="s">
        <v>73</v>
      </c>
      <c r="G2" t="s">
        <v>48</v>
      </c>
    </row>
    <row r="3" spans="3:8">
      <c r="C3">
        <v>1</v>
      </c>
      <c r="D3">
        <v>-5</v>
      </c>
      <c r="E3">
        <v>10</v>
      </c>
      <c r="F3">
        <v>0.5</v>
      </c>
      <c r="G3">
        <f>MIN(D3:E3)</f>
        <v>-5</v>
      </c>
      <c r="H3" t="s">
        <v>50</v>
      </c>
    </row>
    <row r="4" spans="3:8">
      <c r="C4">
        <v>2</v>
      </c>
      <c r="D4">
        <v>5</v>
      </c>
      <c r="E4">
        <v>-10</v>
      </c>
      <c r="F4">
        <v>0.5</v>
      </c>
      <c r="G4">
        <f>MIN(D4:E4)</f>
        <v>-10</v>
      </c>
    </row>
    <row r="5" spans="3:8">
      <c r="D5">
        <f>SUMPRODUCT(F3:F4,D3:D4)</f>
        <v>0</v>
      </c>
      <c r="E5">
        <f>SUMPRODUCT(F3:F4,E3:E4)</f>
        <v>0</v>
      </c>
    </row>
    <row r="6" spans="3:8">
      <c r="C6" t="s">
        <v>49</v>
      </c>
      <c r="D6">
        <f>MAX(D3:D4)</f>
        <v>5</v>
      </c>
      <c r="E6">
        <f>MAX(E3:E4)</f>
        <v>10</v>
      </c>
    </row>
    <row r="7" spans="3:8">
      <c r="D7" t="s">
        <v>50</v>
      </c>
    </row>
    <row r="9" spans="3:8">
      <c r="D9" t="s">
        <v>75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1"/>
  <sheetViews>
    <sheetView tabSelected="1" workbookViewId="0">
      <selection activeCell="G15" sqref="G15"/>
    </sheetView>
  </sheetViews>
  <sheetFormatPr defaultRowHeight="12.75"/>
  <sheetData>
    <row r="4" spans="2:9">
      <c r="E4" t="s">
        <v>55</v>
      </c>
      <c r="G4" t="s">
        <v>77</v>
      </c>
    </row>
    <row r="5" spans="2:9">
      <c r="D5">
        <v>1</v>
      </c>
      <c r="E5">
        <v>2</v>
      </c>
      <c r="F5">
        <v>3</v>
      </c>
    </row>
    <row r="6" spans="2:9">
      <c r="C6">
        <v>1</v>
      </c>
      <c r="D6">
        <v>4</v>
      </c>
      <c r="E6">
        <v>2</v>
      </c>
      <c r="F6">
        <v>-3</v>
      </c>
      <c r="G6">
        <f>SUMPRODUCT(D11:F11,D6:F6)</f>
        <v>0.99968250000000003</v>
      </c>
      <c r="H6" t="s">
        <v>82</v>
      </c>
      <c r="I6">
        <v>1</v>
      </c>
    </row>
    <row r="7" spans="2:9">
      <c r="B7" t="s">
        <v>54</v>
      </c>
      <c r="C7">
        <v>2</v>
      </c>
      <c r="D7">
        <v>-1</v>
      </c>
      <c r="E7">
        <v>0</v>
      </c>
      <c r="F7">
        <v>3</v>
      </c>
      <c r="G7">
        <f>SUMPRODUCT(D11:F11,D7:F7)</f>
        <v>0.66600000000000004</v>
      </c>
      <c r="H7" t="s">
        <v>2</v>
      </c>
      <c r="I7">
        <v>0.66600000000000004</v>
      </c>
    </row>
    <row r="8" spans="2:9">
      <c r="C8">
        <v>3</v>
      </c>
      <c r="D8">
        <v>2</v>
      </c>
      <c r="E8">
        <v>3</v>
      </c>
      <c r="F8">
        <v>-2</v>
      </c>
      <c r="G8">
        <f>SUMPRODUCT(D11:F11,D8:F8)</f>
        <v>1</v>
      </c>
      <c r="H8" t="s">
        <v>82</v>
      </c>
      <c r="I8">
        <v>1</v>
      </c>
    </row>
    <row r="9" spans="2:9">
      <c r="E9" t="s">
        <v>81</v>
      </c>
    </row>
    <row r="10" spans="2:9">
      <c r="D10" t="s">
        <v>80</v>
      </c>
      <c r="E10" t="s">
        <v>78</v>
      </c>
      <c r="F10" t="s">
        <v>79</v>
      </c>
    </row>
    <row r="11" spans="2:9">
      <c r="C11" t="s">
        <v>76</v>
      </c>
      <c r="D11">
        <v>0.33300750000000001</v>
      </c>
      <c r="E11">
        <v>0.33333000000000002</v>
      </c>
      <c r="F11">
        <v>0.33300250000000003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15.1.1</vt:lpstr>
      <vt:lpstr>15.1.3</vt:lpstr>
      <vt:lpstr>15.2.3</vt:lpstr>
      <vt:lpstr>15.2.4</vt:lpstr>
      <vt:lpstr>15.2.6</vt:lpstr>
      <vt:lpstr>15.3.1</vt:lpstr>
      <vt:lpstr>15.4.1</vt:lpstr>
      <vt:lpstr>15.4.2</vt:lpstr>
      <vt:lpstr>15.5.4</vt:lpstr>
      <vt:lpstr>ExpectedPayoff</vt:lpstr>
      <vt:lpstr>One</vt:lpstr>
      <vt:lpstr>PayoffTable</vt:lpstr>
      <vt:lpstr>Prob</vt:lpstr>
      <vt:lpstr>Probabilities</vt:lpstr>
      <vt:lpstr>Total</vt:lpstr>
      <vt:lpstr>ValueOfGame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Rick Lentz</cp:lastModifiedBy>
  <dcterms:created xsi:type="dcterms:W3CDTF">1999-05-27T19:31:08Z</dcterms:created>
  <dcterms:modified xsi:type="dcterms:W3CDTF">2017-11-29T03:56:53Z</dcterms:modified>
</cp:coreProperties>
</file>