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16800" windowHeight="11355" firstSheet="1" activeTab="1"/>
  </bookViews>
  <sheets>
    <sheet name="CB_DATA_" sheetId="6" state="hidden" r:id="rId1"/>
    <sheet name="Airline Overbooking" sheetId="2" r:id="rId2"/>
  </sheets>
  <definedNames>
    <definedName name="AvailableSeats">'Airline Overbooking'!$C$4</definedName>
    <definedName name="AverageFare">'Airline Overbooking'!$C$6</definedName>
    <definedName name="BumpingCost">'Airline Overbooking'!$F$21</definedName>
    <definedName name="CB_090a963256b54e498826460a0fb7b35f" localSheetId="1" hidden="1">'Airline Overbooking'!$C$13</definedName>
    <definedName name="CB_0c573469ba5e47feaffacd206f9bef99" localSheetId="1" hidden="1">'Airline Overbooking'!$C$10</definedName>
    <definedName name="CB_2877e20d84e346d5b7d77bded26626f8" localSheetId="1" hidden="1">'Airline Overbooking'!$C$17</definedName>
    <definedName name="CB_64d44876c3384e9ea964b0613a807471" localSheetId="1" hidden="1">'Airline Overbooking'!$C$20</definedName>
    <definedName name="CB_8d8a965daa0f40378458bf4b33a9513a" localSheetId="1" hidden="1">'Airline Overbooking'!$C$21</definedName>
    <definedName name="CB_b121cc7a65d1430489c6115e9a8984ba" localSheetId="1" hidden="1">'Airline Overbooking'!$F$23</definedName>
    <definedName name="CB_Block_00000000000000000000000000000000" localSheetId="1" hidden="1">"'7.0.0.0"</definedName>
    <definedName name="CB_Block_00000000000000000000000000000001" localSheetId="1" hidden="1">"'634886961172131830"</definedName>
    <definedName name="CB_Block_00000000000000000000000000000001" localSheetId="0" hidden="1">"'634886961172287826"</definedName>
    <definedName name="CB_Block_00000000000000000000000000000003" localSheetId="1" hidden="1">"'11.1.2926.0"</definedName>
    <definedName name="CB_BlockExt_00000000000000000000000000000003" localSheetId="1" hidden="1">"'11.1.2.2.000"</definedName>
    <definedName name="CBCR_ad687b2a96114da486b01d1d3210d90d" localSheetId="1" hidden="1">'Airline Overbooking'!$E$10</definedName>
    <definedName name="CBCR_ba83157570b14196a29bed35cbe7db91" localSheetId="1" hidden="1">'Airline Overbooking'!$F$10</definedName>
    <definedName name="CBCR_c2d7c47cddeb4732a644f62f3011fdee" localSheetId="1" hidden="1">'Airline Overbooking'!$F$17</definedName>
    <definedName name="CBCR_e810d3efeeb041c9bd7a30f1882ea4d2" localSheetId="1" hidden="1">'Airline Overbooking'!$E$17</definedName>
    <definedName name="CBWorkbookPriority" localSheetId="0" hidden="1">-1569188807</definedName>
    <definedName name="CBx_5cb55842630e45b0ada3d3d7046f790d" localSheetId="0" hidden="1">"'Airline Overbooking'!$A$1"</definedName>
    <definedName name="CBx_be129b4eeff2436aac3cd12e9213e2fa" localSheetId="0" hidden="1">"'CB_DATA_'!$A$1"</definedName>
    <definedName name="CBx_Sheet_Guid" localSheetId="1" hidden="1">"'5cb55842-630e-45b0-ada3-d3d7046f790d"</definedName>
    <definedName name="CBx_Sheet_Guid" localSheetId="0" hidden="1">"'be129b4e-eff2-436a-ac3c-d12e9213e2fa"</definedName>
    <definedName name="CBx_SheetRef" localSheetId="1" hidden="1">CB_DATA_!$B$14</definedName>
    <definedName name="CBx_SheetRef" localSheetId="0" hidden="1">CB_DATA_!$A$14</definedName>
    <definedName name="CBx_StorageType" localSheetId="1" hidden="1">2</definedName>
    <definedName name="CBx_StorageType" localSheetId="0" hidden="1">2</definedName>
    <definedName name="CostOfBumping">'Airline Overbooking'!$C$7</definedName>
    <definedName name="Demand">'Airline Overbooking'!$C$11</definedName>
    <definedName name="FixedCost">'Airline Overbooking'!$C$5</definedName>
    <definedName name="MeanDeniedBoarding">'Airline Overbooking'!$C$24</definedName>
    <definedName name="MeanFilledSeats">'Airline Overbooking'!$C$23</definedName>
    <definedName name="MeanProfit">'Airline Overbooking'!$C$25</definedName>
    <definedName name="NumberDeniedBoarding">'Airline Overbooking'!$C$21</definedName>
    <definedName name="NumberOfFilledSeats">'Airline Overbooking'!$C$20</definedName>
    <definedName name="NumberThatShow">'Airline Overbooking'!$C$17</definedName>
    <definedName name="ProbabilityToShowUp">'Airline Overbooking'!$F$17</definedName>
    <definedName name="Profit">'Airline Overbooking'!$F$23</definedName>
    <definedName name="ReservationsToAccept">'Airline Overbooking'!$C$13</definedName>
    <definedName name="SimulatedTicketDemand">'Airline Overbooking'!$C$10</definedName>
    <definedName name="solver_typ" localSheetId="1" hidden="1">2</definedName>
    <definedName name="solver_ver" localSheetId="1" hidden="1">11</definedName>
    <definedName name="solveri_ISpPars_C10" localSheetId="1" hidden="1">"RiskSolver.UI.Charts.InputDlgPars:-1000001;1;1;32;30;36;37;0;90;90;0;0;0;0;1;"</definedName>
    <definedName name="solveri_ISpPars_C17" localSheetId="1" hidden="1">"RiskSolver.UI.Charts.InputDlgPars:-1000001;1;1;22;24;48;27;0;90;90;0;0;0;0;1;"</definedName>
    <definedName name="solvero_CRMax_C20" localSheetId="1" hidden="1">"System.Double:Infinity"</definedName>
    <definedName name="solvero_CRMax_C21" localSheetId="1" hidden="1">"System.Double:Infinity"</definedName>
    <definedName name="solvero_CRMax_F23" localSheetId="1" hidden="1">"System.Double:Infinity"</definedName>
    <definedName name="solvero_CRMin_C20" localSheetId="1" hidden="1">"System.Double:-Infinity"</definedName>
    <definedName name="solvero_CRMin_C21" localSheetId="1" hidden="1">"System.Double:-Infinity"</definedName>
    <definedName name="solvero_CRMin_F23" localSheetId="1" hidden="1">"System.Double:0"</definedName>
    <definedName name="solvero_OSpPars_C20" localSheetId="1" hidden="1">"RiskSolver.UI.Charts.OutDlgPars:-1000001;43;53;41;36;0;1;90;80;0;0;0;0;1;"</definedName>
    <definedName name="solvero_OSpPars_C21" localSheetId="1" hidden="1">"RiskSolver.UI.Charts.OutDlgPars:-1000001;2;56;41;36;0;1;90;80;0;0;0;0;1;"</definedName>
    <definedName name="solvero_OSpPars_F23" localSheetId="1" hidden="1">"RiskSolver.UI.Charts.OutDlgPars:-1000001;42;16;41;36;0;1;90;80;0;0;0;0;1;"</definedName>
    <definedName name="TicketRevenue">'Airline Overbooking'!$F$20</definedName>
    <definedName name="TicketsPurchased">'Airline Overbooking'!$E$17</definedName>
  </definedNames>
  <calcPr calcId="145621"/>
</workbook>
</file>

<file path=xl/calcChain.xml><?xml version="1.0" encoding="utf-8"?>
<calcChain xmlns="http://schemas.openxmlformats.org/spreadsheetml/2006/main">
  <c r="A11" i="6" l="1"/>
  <c r="B11" i="6"/>
  <c r="F22" i="2"/>
  <c r="C25" i="2"/>
  <c r="C24" i="2"/>
  <c r="C23" i="2"/>
  <c r="C10" i="2"/>
  <c r="C11" i="2" l="1"/>
  <c r="E17" i="2" s="1"/>
  <c r="C17" i="2"/>
  <c r="C21" i="2"/>
  <c r="C20" i="2"/>
  <c r="F20" i="2" l="1"/>
  <c r="F21" i="2"/>
  <c r="F23" i="2"/>
</calcChain>
</file>

<file path=xl/sharedStrings.xml><?xml version="1.0" encoding="utf-8"?>
<sst xmlns="http://schemas.openxmlformats.org/spreadsheetml/2006/main" count="88" uniqueCount="83">
  <si>
    <t>Data</t>
  </si>
  <si>
    <t>Profit</t>
  </si>
  <si>
    <t>Avg. Fare / Seat</t>
  </si>
  <si>
    <t>Cost of Bumping</t>
  </si>
  <si>
    <t>Number Denied Boarding</t>
  </si>
  <si>
    <t>Number that Show</t>
  </si>
  <si>
    <t>Number of Filled Seats</t>
  </si>
  <si>
    <t>Ticket Demand</t>
  </si>
  <si>
    <t>Fixed Cost</t>
  </si>
  <si>
    <t>Mean</t>
  </si>
  <si>
    <t>Normal</t>
  </si>
  <si>
    <t>Standard Dev.</t>
  </si>
  <si>
    <t>Demand (rounded)</t>
  </si>
  <si>
    <t>Reservations to Accept</t>
  </si>
  <si>
    <t>Binomial</t>
  </si>
  <si>
    <t>Probability</t>
  </si>
  <si>
    <t>to Show up</t>
  </si>
  <si>
    <t>Tickets</t>
  </si>
  <si>
    <t>Purchased</t>
  </si>
  <si>
    <t>Ticket Revenue</t>
  </si>
  <si>
    <t>Bumping Cost</t>
  </si>
  <si>
    <t>Available Seats</t>
  </si>
  <si>
    <t>Range Name</t>
  </si>
  <si>
    <t>Cell</t>
  </si>
  <si>
    <t>Demand</t>
  </si>
  <si>
    <t>C13</t>
  </si>
  <si>
    <t>C17</t>
  </si>
  <si>
    <t>C5</t>
  </si>
  <si>
    <t>C4</t>
  </si>
  <si>
    <t>C6</t>
  </si>
  <si>
    <t>AvailableSeats</t>
  </si>
  <si>
    <t>AverageFare</t>
  </si>
  <si>
    <t>BumpingCost</t>
  </si>
  <si>
    <t>CostOfBumping</t>
  </si>
  <si>
    <t>FixedCost</t>
  </si>
  <si>
    <t>NumberDeniedBoarding</t>
  </si>
  <si>
    <t>NumberOfFilledSeats</t>
  </si>
  <si>
    <t>NumberThatShow</t>
  </si>
  <si>
    <t>ReservationsToAccept</t>
  </si>
  <si>
    <t>SimulatedTicketDemand</t>
  </si>
  <si>
    <t>TicketRevenue</t>
  </si>
  <si>
    <t>TicketsPurchased</t>
  </si>
  <si>
    <t>F21</t>
  </si>
  <si>
    <t>C7</t>
  </si>
  <si>
    <t>C11</t>
  </si>
  <si>
    <t>C21</t>
  </si>
  <si>
    <t>C20</t>
  </si>
  <si>
    <t>F23</t>
  </si>
  <si>
    <t>C10</t>
  </si>
  <si>
    <t>F20</t>
  </si>
  <si>
    <t>E17</t>
  </si>
  <si>
    <t>Transcontinental Airlines Overbooking</t>
  </si>
  <si>
    <t>Mean Filled Seats</t>
  </si>
  <si>
    <t>Mean Denied Boarding</t>
  </si>
  <si>
    <t>Mean Profit</t>
  </si>
  <si>
    <t>ProbabiltyToShowUp</t>
  </si>
  <si>
    <t>F17</t>
  </si>
  <si>
    <t>MeanDeniedBoarding</t>
  </si>
  <si>
    <t>C23</t>
  </si>
  <si>
    <t>MeanFilledSeats</t>
  </si>
  <si>
    <t>C24</t>
  </si>
  <si>
    <t>MeanProfit</t>
  </si>
  <si>
    <t>C25</t>
  </si>
  <si>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</si>
  <si>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</si>
  <si>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</si>
  <si>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</si>
  <si>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</si>
  <si>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</si>
  <si>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</si>
  <si>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</si>
  <si>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</si>
  <si>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</si>
  <si>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</si>
  <si>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</si>
  <si>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5cb55842-630e-45b0-ada3-d3d7046f790d</t>
  </si>
  <si>
    <t>CB_Block_0</t>
  </si>
  <si>
    <t>㜸〱敤㕣㙢㙣ㅣ搷㜵摥扢攴㉥㜷㤶㕣㜱㉤捡㤲攵㌸づㄳ摢㠹ㅤち㙢㔱戶ㄲ慢㠱㈲昳愱㤷慤〷㉤㔲㔲㥣㌸愶㠶扢㌳攲㔸㍢戳搴捣㉣㈵㍡㙥敤㍣晡挸攳㔷搲㤷ㄳ愳㑤㔳昴㐷㔱㈰㘹搰搶㡥㤳昴㐷㠰〲㉤ち愷攸㡦愰㐰㝦ㄴ㜰㡤愲晤㤱戶㄰搰ㅦ捤㡦〰改昷㥤㍢戳㍢扢攴づ改戵摤搲〵慦扣㠷㜷捥㝤捣扤昷㥣㝢捥戹攷摣㜱㐶㘵㌲㤹㕦㈰昱㉦搳㈰㌳㜷捤慦〵愱攵㔶㘶ㅡ昵扡㔵つ㥤㠶ㄷ㔴愶㝣摦㕣㍢攳〴攱〰㉡攴ㄷㅤ㤴〷戹挵挰㜹搶㉡㉣慥㕡㝥㠰㑡戹㑣愶㔰㌰戲㈸㘷㈷晣㤵攳〷㠳慤㐶〶〱ㄶ㘶愶捦㉦㍤㠳㕥攷挳㠶㙦ㅤㄸ扦愴摢ㅥ㥤㥣慣㑣㔶づㅤ㌹昴㤱捡挱〳攳㌳捤㝡搸昴慤愳㥥搵っ㝤戳㝥㘰㝣慥戹㔴㜷慡㡦㕢㙢ぢ㡤㙢㤶㜷搴㕡㍡昸搰㤲昹昰㈳㤳てㅦ㍥㙣ㅦ㌹昲挸〸㕥㥤㌹㌷㌳㍤攷㕢㜶昰㌶昵㤹攳㤰ㅦ㥥戵慡づ攷㘶㔹扥攳㕤慤捣㑣攳扦挴昸昱昴搱捡晣戲㘵㠵㝣戵攵㕢㕥搵ちっ㌴ㅣ㜶愷㠲愰改慥㜰昱っ昷〴愶㕡㌵㠳㌰攷捥㔸昵扡攱挶扤ㄶ摣昳㔸扢扡戹㌶攲捥㕢㕥攰㠴捥慡ㄳ慥攵摤〵㜴㔴㉢戹ㄷ〳敢㠲改㕤戵捥㤹慥㤵㜳㑦㌶㥤摡愰㑥㤹㠱て挵㕤㈴〷㈶搳慦㑣〵敥捣戲改换㠸〲㉥㑣㑡摤ㄳ㝥戵戳敥㍤扤晢攵搰攵つ散昳扥摥昵㔰㜲挹昴㕢㌵㈷㝡搷㡣㈶摦㌹㠲〷㝢搷㑦慣㔱㘷㥢〷㝡户㤱愵散慣慤㠶㈳晥㤶ㄵ挵㘴㡣㍣挱㄰㐱㠱㠰〴㌴㡡〴挳〴㈳〰㙡昰扦戰㑢㤲つ㔹㤴㕤㌴戳㡢㑢搹挵㙡㜶戱㤶㕤戴戲㡢㜶㜶昱㙡㜶㜱㌹扢攸㘴ㄷ㥦挹㉥㕥㐳㥤㌸ㄵ㠶㠶戲㔱晡挶㠳㠷㐶晥㘴㘲敡昸て晥晢改晦㜸攵㡤㥦晥㘸㘴ㄷ㉡㍤ㄱつ㙡搶㌷㙦㠰搵摡㕣㝣愸㜲㤰晦㌶摦ㄵ搸ㄴ昶㘱晢愳昶攴㘴敤昰㐱昳㈱㌳挷㘹愵㄰扦㠳㔱捡愸㍢㘲㕦㜶扣㕡攳㠶搰敥慥㘹㌳戰摡ぢ㌷ㄱ㤵㑤㌷㥡㕥㉤㜸捦挶㠵昳愱ㄹ㕡㜷㜶㤷戵㍢㔹搷㙣ㅥ摢捡ち攴㝤㜷㜷㌷扢㘴搶㥢搶搴㑤㐷ㄷ扦户慢搸㥤昳ㅢ㑢扤㑢㑦昸搶昵㔶改扡ㄱ㑤㐱愸慤㑡摦敢㘶愹㡢昴戸挶㘷㤶ㅢ㠱攵挹昰㈶摣㌹愷㝡捤昲攷㉤㡡㐴慢㈶㔳扤㥤㐵搱慥㥦㌸敦㘱愲搸慤戵て㈴戱昶昱㥢㈱㌶戳㔵挳㜸㔷㉣㍦㕣㕢㌰㤷敡搶摥㡥㉡晡㥤㈸搸摦㠱㍥搱愸㌶㠳㤹㠶ㄷ晡㡤㝡㘷挹㔴㙤搵㠴愴愹㥤㙤搴慣挱挱㡣〸〵〸摣㠱〱愵㌲ㅦ敥扤ㄷ㠴㄰〹ㄲ㜳㈳摦搱挹㜶㤵ぢ㤸ㅤ㘶㔱户挸㤳搹㝢㌷改㡣攳ㄵㄹ㤳戲〳ㄳ㜳愲晥攰㑢敦摦愴摢ㄶ攵摥搹捡搹散㔸㌴晢攳慢㤶ㄷ㥥㌲扤㕡摤昲㔳戵㥦攲㠸㡣㔱㠰摣㉤〸㠴㥥慢㐷㔵愷㙥慡戵摣つ愷ㄶ㉥攷㤷㉤攷敡㜲〸ㅣ㌴㘴愱挰愵㕤㤷㡣摢㠰㌲㜶ㄳ㡣〱ㄴ㡢㤹晣ㅥ㔶捡ㄷ㤱㌲㌹㑡愷㤴扤摣㈱挸搹慥㘳㉦㡦搸㈷㥣㝡㘸㘹愱㍣㙡㠳㈲㕡慢〹昹㑡㘴㔱摦慣㙡㠵戱挷㥥〱㤷㥡㡥ㄷ慥戵昷敤扡㕤愲㤹㘸㐷ㄶ㙣㍢㔹㐰㔱搰㈹て㔲昶ㅡ㤸愶㑢ㅡ愴㔷㑥㌰ㄱ户㐱㡡㘶㐷捦㥤㑣挶晡㈹㌲〲昵㤳㑣挸摡〷㝢换〸㌲晢㝡㈶㘵愳㥥晢㜱㐷㥡㙤㘴换㙢㘹㜶㍢ㄶ捥搸㑢戰㡦攰づ㠲晤〰敡㕦㈱攱㈸攵㤰敦㑣挶㝢昰㙣摣㐵昰㕥〰挸㈷㠳㌲㈷ㄲ㔵戴愱戶㘲㐷戲㕥〹㜶戲ㄸ挵㕡ㄴ搱㌲㙥搹㤹㈵㔷〸ㅤ㔹㥤摢㐳搷づ㡡㡥晤㘰㙦摥㑣㑥㠷ㅣ㤹㔲㌵㌹搷㑤慡㈶ㄷ㠲㔵晢搴㕢敦㐳㔳㘳㥣攰晤〰㕡戱搰搸摤㥡㌵㑦㜳昲㕤㘱ㄲ㘹㐳愸㑦攵ㅥ㌱㌱捤晦ㄴ〱户敥攸戲㘳㍦搳ㄴ㥣戰摦昵昶昳㠱摥㝢㍢㈲㝡㤷捥摣搱㌹昴ㄵ扤㐹ぢ晡〳搸㕥敡㥦㝡敡㤷㝢㔱㙣摣㐷昰㐱㠰㉥晤挲㤳昷㥢昵ㄲ㠸㐹散㈶㈸户㥢ㅥㄷ戱㜰ㄷ搶㔶㉣搱㍥㈳昶㠲改㕦戵㐲㜸㉦㑥捦挲づ㙥昸扥㔵挷㠱戶㈶〸㥥㕤昶㜵㈲㠳ㄳ㝥挳㈵㝥挷㍥づ摥ㄵ㡡㘱㜰㌰㍢㤰改戲㡦㔳散捣㠴扦㈹挱㌹搴扦て昵ㄶㄲ㠹㐶㥤散挵㜶改㘷换ㅤ㐹搲㠷㈴戹ㅦ换㙡㍣〰〰㈹愱晥愱愷㐴㤹㘰戵〳㔲慤搳㕡愵㜷㉦攵㘴搲攵㍦㕣㈷㐷㠶戵戳㜶ㅡ扥㠳愰攴捥㍢㙥㑢㔸っ扢㜳㤶㕦㠵㕦挱愹㕢㐵敤㤲愵愸搹㤱ㄵ敦ㄲ㔹㌱㌰戰敥㉣㥤攲㕢ㄳ㍥改㤲ㄲ愹扢㍤戵㌰攵ㅣ摥㘶㉡扡㈰㈹㔴㔲摣㐲㉤〹㐴捥㘳摤ㅤㄱ搳㠷㠸愹㘰攱㡣〷〹づㄲ㑣〲攴晥づ㤲㘶慢ぢ捦㔰搸搰㉡摤搹㡢㡢㤹〲挹㈰敥挱ㅦ昷ㄴ㔶て昳㌵㠷〹㍥〲搰㘵晥搰昹㤸挲㠸㐲昲〴㈳搲㕡㌲散㑢㡥㜵㠳㍣戰换㐶㔰㘹愶ㄹ㠴つ㤷㔱愵㤲㍤摢㌸搷〸㘷㥤㘰〵㔱愸㌱㍢捡㕣㕥戶㍣㜰㤷て摢愷ぢ搷㔸㔹戱㙡㠶㍤摦㘸㐲戴㥤㥥摤づ㠷㜲捣て戶愴㥣换戳ち愹扦戳㌱扡㔰㜲㈲㠶慦㤵㥥搸㉤㜹扥㜹攸ㅢ㙤慦攸㠲ㄳ搶慤㘱㕢㙦㍡收ぢ㌶㔶ㄱ㔱㠳摡㤰扤戰散㕢搶㙣挹㍥改㍢戵扡攳㔹㈴〶㙣㑣〶敡捥㔸㔷ㄱ㈱㤸㙢㌰晥搷昰㑡昶㠲㙦㝡挱㡡挹㘰攲摡敥㡥㈷〹㠹攴散㘹挷ぢ昰ㅡ愱㈲昳愳昶晣㜲攳〶愲戵㑤搷㍢㘹慥〴摢㠲㉡㘴㝡㥤㠴㌴㉡慢戲㔹㔵挸ㄶ晡愵てて攴㤹捣㈱晣〶〹㠴㔶㤹ㅣ晤攵㈹摡㥢㜶㝤ㄴ㥦愱㥤捥㌱㡤㈰㜲搴㐲づ愴㑡㘱敥㔴攳ㄱ戶㌹〲昰搸挹㡢愷摢㔱戹户ㄴ慦捥搱挳㥦㈲攳㠵㉤㕡㐱㄰晡攷㜶㘹㔶㈱㡥㥣㠳ㅤ〸㡡昳愹㥢晤㡡戶搴㈱昷敤㙡㘷㑦㈰㡡㌴㘲㥦㌱㤷慣㍡㘲搱慥ㄹ敥搲て㌴㘳㕤戳ㅥ㐴㘵㌳つ搷㌵挹㕡㘴换昹慡㐹づ㥥㙡㠶㡤戳㡥㘷搸〰挲㝦ㄱ捡扣〹㤴㜹㔳㔰㈳昶〵㠶〵㈵捦扥ㅡ㔷㑤摦〹㤷㕤愷㕡攰〳㐳㜷摢㠲㈷戱挹㈹㜹攳ㄴ换㡣昱㉥㙢晥㈲㑣戶愰〲㜲㔷㈰㐷戹㜴㈴㍦㌸㌷慢昲昸愷晡㜴㉣㐱挰㠸㤷搴昸ㄸ㝡换挹捤〸㠸ㅣ㐹户攲晢ㄷ户㥥〷㐶晢攵㐸昵ㄴㄶ㠱㐷㌰㈱攴改摥捥摢ㄷ㍤㈷〴昵㐸戱ㄳ㑥㌸ㅢ㠰攴〰挸捡昱昶㑥愱㙡愲搱㐴㑢㉢扣㙦㝤㔱㠷㥡戸㝢㝤㜹㔲㙦摣扢㐱戱搶㈸〹㐵戲㔹㈵搱㉣ㅢ㡣㜱㍢愹ㅡ㈵㡡㍢搶㌶㉡捤㙤摡㕥㜷㑡㤱户愰㤸㠴㘷㌲挶㔱㘱ㄴ〴㜹挹ㅤ搰㔱昴搷愷戳㐷㈲㕡㐳ㅢ愰㐸㍤愵㜱愵㈸ㅣ㜸ㅡ㔷㑥㙡㔶㌱㝡挲晥摥ㄵ㘵捦㌷挳㡥ㄲ昳收㔸㔴㌲㔵慦㥦昷㘰㈵㔴㑤扦戶㑤戶㌴收愶㌵㡣散捥㝥戵扦㕥摥挴㐶㡣戶㈱㐳㈲㈹㝥㘰㙣㐳㙣慥㐴㌴㤵搶㔹㠹㑢摤㐲ㄷ昸㜴搶㌲㍤愱挰㝣㔸㥢戵㔶挵っ㙢㕢昲㘳搲愰㜵㕡ㄴ㌹㙡搸㔳㑢〱㔴㝡㐸㌹ㅥ攵㘴㠳ㅢ昶〵扡愵㜰㠱〱㘲㌷捡捤㔵㐳㠴㜵㕢ㅤ昰㘴戰㝤愸㠳ㄵ搱㘱ㄳ㕡㘷㤴愰昹ㄴ挶敤㥣〴昷㑥㥦ㄴ㠵㈰戵㈵晤攷㌱昵昵ㄷ㤹晥昸㔸㈶捥㐴㥢㠸愱慥ㄴ敢〱挴㑤㐶㈵戹㡢挶攲㘰戹㤶㙣㈲戴㐶㘲ㅣ㑤㡣ㄲ㑤㍥㍦挴つㅥ挶戱㐶戹㙤敡戸攳ㄶ㍡搰愶昵戵㕤昶㘹慦㕡㙦搶㉣㔱挵戱慣ㄶ㡤扣㉤攸㈵搷晦昴㙥㑡㔹㤷㘸㔱㑥攳㈸挵㈹㤳㐸晤摢摤挶挷搱㕣㠴ㅣ晡搰戲㡤挱挷ㄴ户㥣〴挳搶摤㔱愰㝤戸扢㝤㜹㐱㉥捥㐱愴慤㐳㔱㤶㥤挱㕤扣㔶〴㔹㜶㕢愲摡㤹挶㤹〶㙤昶〴敡㤴愳㔱摢㠲㐶㤸愷ㄶ㜸昹㍣㡣㤱㍥㜷〷㍢挹摣㡡㈲扢户㥥㤷挷捣慤㘳㤱昱愱ㄸ摦攵㈹㈸㠳㔵挵㐶愲挱㥤㙤㕢摤㡡㤱㕦㕡摥挶愳〰㡡㈱㘰ㅡ戴愸愹つ㥣㘹攴㌷㌷㜰ㄸ㡣㑣㠹㡥㈶〳愹㡣㔱㡥挱㘱て愲㘱㌷昱㈰扤搰㠰ㄲち昷挸愵戰昸㕥攲㠴㡢㈳㔰挳摦摢㠵㥣㌳㐳㕣㝤昱昶㜷愱愷㙡㌵㥡扢昰捦㙤ぢ慡攲摡㠶㌶㐷昷㜴㕤挸㤲㌹搱扥扢愷慢㈰扡㈸㜸㘸戶㜲捡っ慢换昳攱㥡扥戴搵㈷㑢愸摣㕦挲ㅦ戱攱摢㘹㌳て㝡扣㠴扡捡戵㉦㕥昳ㅡ㌷㍣ㄹ㔷㉥攰㡤㍦㕡戱挶搰㄰〷㔹捣晣〲晦㈴㘵㌳戹ㅦ愲挷慤っ㥢ㅤ戴ㅤ㈴散㐷㔲搱㌸㡥扦戴㜶挶昱㌷㠵㔷㘰扦户㙥つ㤰㔷昶㜴昱㡡〸㠳ㅤ㘶昱慥扥㕤捣㤲㔱摦〷㘹挹㌰㈰㜸㝣㐱㈴㥢㔱慦攲㠱㐴〷つ㐰㌸攳ㄴ㈱挸昷㝥晣㑤㈱㥦〸昴攸㥡〷㉦㠵晣晦愱㔴扣慢㌷摣㔶晦ㅢ㥢晡ㄵ㄰㐳挸〴㥡戴昶愵㝡戹㤳㑣㡦㐷㘴㘲㔰昶㑤㠵扦㌹㠳㥤㘳攷㍢㝥挵昷晦昰搸㜹ㄶㄴ㘶ㄲ换っ〱戶㝢㤱㙦ㄹ〶搹㜵㠶挱㝤㈸ㄶ挳攰ㅣ摢㌰㜶慦つ㠳挸昳㌱〷挴收㠶〱㈳㝡㈹收㕦㈲挰㥡㜰㘶昰摣戵搷愵㔷散ㄴ慥摡㕡〱愲昸㔰㔵挱っ晣㔰晢搶愳攷㑣摦㜴昷ぢ晥愴㙦㐱㠵昹ぢ戸扢㉤㑤搸攲捥つ㑢愴搱〶ㅥ㡡搸户扥攳㐵搹摡㡤㜵㔰㑡㈷敤戴㔷〵㤵㝦ぢ晥ㄱ挵搳㐲收㌳㝢扥㝤昲㥦㥦晤挲㌱摥㔱㡢㜸㌵挷愰㜰㍦㠱㝡㕡㄰〸攵㈶慥㠷摣捥㑦㜱捥攲愳㈴㘷愵㙥㑤㥢扥搸㍥㠱攱挶㔹捤㜸〹挶搴捣户ㅤっ㑢摣㜶搰㠶㘵愵换挹㈹㥦㌲㠹㘳戰㤲ㄸ戸㜸昲攲㘰愱敡愹戶晡戴㌱㜳摦㠱攲㜹㤳〳改戴つ㜹搶㘴㔲敡摢戱㘶搳㠸㑣收㌰捥ㅦ晡〰愹㈶㠰㡢愵ㄴ愲づ攴㤰攴昱㠵搷〰㐴㑡捤㈳㤳慢〰愴挴搳扡〳扢昴〲散〸〱慢㜵搵慦捦捦㔶戰㡡愰㘲散㠱敦昷ㅣ换㐳㝦慣㥡ㄸ愰㤵㤳挸〲㌲㜲㘴㈱㠲ㄱ㕢挱㕥㐴㈶㑥戹㐹攴戶散㠴攲㑢㑡慥づ户改㡤㥤㜳改㘱㉢扡挷扤㈶敥㝢㐰捦攴㐵㘱㜸扢㠹挶㌱㔴㈲㜳扡㙡㔱愳〸㐷㜵戶搵㘸㌸㉡㠲捥昲昶攳㉣㡡㤰ㅦ扦つ㘲昹㐴扢敢摢扢㑢愸攳扣㈱㑣㤰㍦搸㕦㜷愷㙣㙣扣㤵㍢〶ㄲ㜶㑢戵ち晡㐲昸㈵㌴攱愴㌳捡㘸㘷攵㔹㌱㌲ㅤ敦慣㠱昵晡㥦㌱㙢搹㔹㤷搹㥡挱敢づ晤晦㈴㄰㥢敡㝦挵㠸㥢㤰散㤳㔱㠶て㌹㐶㑤㌶つ搴㜰㐵攰捦㐶挸㐶㡥挳㠶㘴ㄹ攸搶戹㜹㝣慥慡㡢㐵㠲挳摢㌵搸㝤㈱愲搵㤶戶敤㜰㑦〱㜸㠴㐳晡㈳㠸愰㥥敤㌹攸昵㘷摡晣㔳㐰敦㌹敢㔴晤㐶搰戰挳昱㜹㠴㝡挷昹戵㤹つ㥢㘷㑡晤㘱户㔰扢〷㉢㌱昲㌴摡㥣㍢て㠱㝤捥ち摦慥〸㈴攳〹㕢㡢㕦昰换愳㜲㈲愸㐴敤㄰摣㘶㍦搱㌴敢昸㔸昵㍣㍣㥣㈱㔱摢㐲搹㘹㍦㜳昷扤っ㉥ㅤ㙥㘶㍤づ㉦㤰㔵慦㈰㈴㈶㔳昸搴愷戹慥摤㙢搰㔹㌷㥡㕢挰㥡晤㜹摡㡡戹㍦〰㑤户昶㤶㑥㤶攱㍢昹つ㜲搱戸㐲㠸㘳昴挷昱㜷敢㙥㔹昶㌶〶㍥㡦㍥攱愶晢㙢愲づ愷搹收㌱敦愲㝡ㄴ㙤搹摥㌰愳っㅦㄴ晤㝡摣㠶敡昷㌰㈵㌲㍦昲㤹㝣ㄵ愰㌷㐷扦戴ㄱ㐷㉢晡㜵愴㝦㡢㍤㐴㍦㐵㜷㠱㘰戱ㄹ摡㔸㥥㑥〵㝢㌵㠹攵挱㠴㍣㕣㔴扦㡢㌷㜰㡤昵㕡㌹挴攱愰㈲〷㄰攴㡤㘷〰攲愴㜸〰㤱ㄹ晣ㄶㅡ戴㘶㔰〷戶昷っ扥戶攱っ㘸㍡挸愸扣戸㜳晣㉤挷慡挷㘸攰挹㔸㈱戸㑥攰戳㌰搶㐰愳ㄴ慡㤴㔴㜹ㅤ㡥㜸昵ㄸ昲㐸㝦ㅦ晤㝤晤搸㡦㕦㘳晡昷㘳㑡挴㈸㡡㡣㐰㙡㘸愰㈸㐶㘵ㄶ㕦㐹捥愲〹㙣敦㔹㝣㘹愳㔹㤴㈹㘱换昸ㄹ㌷〰㑡愳敡ち晥挸慣㙥㐶ㄹ㍥㤴㑤〲晣㡣㌵㠰搲㘸㤹㐴㤳攷㘷㠹晣っ挱㜳〴扦㑣昰㉢〴捦〳㤴㡡㘵搲㔱㉡扥㐰攴㘷〹㍥㐷昰㜹㠲㉦㄰晣㉡〰㉡㤲戴㔲昱搷㠸晣㜵㠲摦㈰昸㈲挱㤷〸扥っ㔰㉡㉡㤲㔷〶昸㤵㈸㈳〳㈴㡤搹扣㔴㉥㤳ㅣ㍡㥢㈳つ㔲扥㐳ㄲ挳㡥昷㌶改㜲捡㙢摦㜱㕥慢昳㠲ㅢ㌹㡤户㠵㔰㡢摣晤㍤㜵㔱扥捦ぢ〹㉡㠸㜹攲搴愹挸㘵㤷挹㐶㈱㌲昰愴挴㘲搴ちㄶ㠷ぢ愹晣戸昲㜷㕦㙥㝢㤲㔰㠰〴挶搵㤵挹敢㔲昹㝡㕣昹㄰㍥㈰㤳㍡攸㔹愷搷攳捡摣ㄳ㔲㜹㈵慥晣搳㐳晢㕢㤵攳㉤愰㝢㉥㤳晦㈳戲㤲㔵㔳散㜵㌹挱㈴扥㉢ㅦ㐵昵㥣㑤ㅢ㘰搸搶㘸㑡㝦〹㝡搷挵ちㄸ挱㌵ㄶㅦ㕦㜶㥦挱慤㉣㕣㕥㠱愲搰晦㠳㠷搳戸慤㌵㙢㠶㈶㍥摣㕥㐵㤸摣㌷攴㠹㡤昳昶㜹ㅦ㠸㈱晢㜴㠰㜳㘱㙤㕢㜱ぢ㑣㥡㐱扤搴㥢㠴ㄳ㔲捣摦昶㝡挴攱扤㉣㙦扦昴愷〰㈵㈴㌴愸扣㤸挸㤹ㄷ摡散㘳㝣つ挴㠱戰〶㘴挶昸㑤㐰ㅤ㐲摡㐳㐴㤹㔲㠸㠲搲昸㙤㠰搲㠰愲晣㈱昹昳扦〳㌰ㅡ晦㕦㌵挶㔷挵搵㤳㔵换昱㍢㤲㡣㘴扣挸〶㕦〷ㄸ㠰㥦㔹㐵㙣㔸㌴扥〱㑣攲㕤㌹捡戲㡦昵㌶愵㜹㔲㡥扦昴㐷晣戳攳㤳晥攳昸㐴㝦㡤ㅤて攰晦㔰㤲ㄳ扢㝦㌰晢㑢晤昵㐵晥捡愱㉢昹㔵㌱愱户搰て搷戵㙤㠲戲㐷搱㤱㡡ㄲ㥢搳㔵㑢攸㥦敦愰㐵㕦㔴㤴攱㠲㌶㈳昴㕥㐱㔳慡ぢ晡㑡㠴摥㈷㘸捡㜹㐱㉦㐶㘸扡敤㡡㡡㤲㕦搰㑦㐷攸〷〴晤㐲㡣晥㜴㠴搶㈳昹㙣㡣㝥㉡㐲敢㤱㝣㉥㐶㝦㉡㐲敢㤱㔰㙤㐸摦㥦㡣搰㝡㈴㔴㈴㠲㝥㌲㐲敢㤱㔰戵〸晡ㄳㄱ㕡㡦㠴ㅡ㐶搰㤷㈳戴ㅥ〹㜵㡥愰㉦㐵㘸㍤ㄲ㙡㈱㐱㕦㡣搰㝡㈴搴㑢㠲㕥㠸搰㝡㈴搴㔴㠲㥥㡦搰㝡㈴搴㕤㠲扥㄰愱㘵㈴㘵慡㌰攱敥敦㈰㔳ㅡ挸㜱㌳㙣㜹㔷㤲戶晤㔹㜷挶㥦愲愹攲㔶㘳ㅦ挶㜷愳っㅦㄴ昷㤹㡣昴㕣㌴搲㘳慣昲㘷㉣攲㌶攲〸㡤㍦攷ㄳ㜷㡦㌴晦㡢㈸㈳捤㌹ㄱ㘹晥㔸戲昹㉢慣㈲㉦㐵挶昸ㅥ㐰㥣捡㝣戹㉣挱慢挸㤴〶㐶昹愶换昸㘵㙦慡敡㤵摡㤵㉢㍦ㅢㅤㅣ扦㜳昰ㄳ㡦㡥扣昸晡摦扥昱搵㥦㍣㜵昴摦㝥晥搲㑢㍦昹㤷慦扥昶昳ㅦ㉥ㅤ晤敢㙦㝤敢慦ㅥ晢晤搷摥搸㙤㝦㌳晢昲捦捥㝣昳戹挹㙢捦㕤户㉦㝥昸攴㜳㑦㍥昳挴攴摣㙤ㄳ〳〳㐳㐳ㅦㅡ晢㥢㍢敥㉦扦㜰晤㝢敡㐷晦戸捦㔳㌲㜸扣挰昸㍥㐰㥣捡㥣㠴っ攳〷挸㘰ㄸㅣ昱㍢㌹㡣㌲ㄷ㐱慢㌳挵㤹换㥡捤㐶㙢㌶つ㐴㐱㘵捡昱〸ㄵ〷㈵㌵㘶㍡㙢っ晦て昶㈴㌸㐹</t>
  </si>
  <si>
    <t>Decisioneering:7.0.0.0</t>
  </si>
  <si>
    <t>CB_Block_7.0.0.0:1</t>
  </si>
  <si>
    <t>㜸〱敤㕣ぢ㤴ㅣ㔵㤹慥摢搳㕤搳户攷搵㈱〴㜹㍢㘰㜸挸攰㌸慦㘴ㄲ㌴换扣㌲㘱㐸挸㈴㤹㐹〲ちづ㌵摤搵㤹㌶晤㐸扡㝢㤲ㄹ㤷㕤㈲愲㠸㡡挷攳㔱捥愲㈰挸敥㜱㔷昷㜸挰㘵㝤ㅣ㜴㜷挳晡挰㐷昰〵㠲㉥戸㐴㔱㔱㜰㌱慥敢捡扡㐸昶晢晥慡敡慥㝥捣挳㜱搸捤㥥㘳㘵敡敦晢昸敦慤㕢晦晦摦晦晦敦㝦㙦挵㔰㠶㘱ㅣ挷挵㕦㕥㐱㈶捥ㅣ㥢捤ㄷ散㜴晢㘰㌶㤵戲㘳㠵㘴㌶㤳㙦敦捦攵慣搹㉤挹㝣愱づ〸收㐴ㄲ昵昹搰㐴㍥昹㈶㍢㍣㜱挰捥攵㠱ㄴ㌲㡣㜰㔸〷㔸敦摥㔱㉦愳搹㑡〷〹㠰㘵㘸㈲攸㝡㠲㌰㐰愳〶ㄸㅦㅣㄸ㥤㝣㈳ㅥ㌷㔶挸收散㡢㕢㜷㌹㥤㙥攸散㙣敦㙣敦㕡摦戵戶扤攳攲搶挱改㔴㘱㍡㘷㙦挸搸搳㠵㥣㤵扡戸㜵摢昴㘴㉡ㄹ摢㙣捦㡥㘷昷摡㤹つ昶㘴㐷昷愴搵戳慥戳㘷捤㥡挴晡昵敢ㅡ㈳攸㜹敢攰挰戶㥣㥤挸㉦㔷㥦つ散㜳㜴㜰愰㝤慢㕤㔸慥㍥ㅢ搱㈷扡ㅣ捡愶慤㘴㘶㤹㍡つ㤱攸摤㐳㜶㉣㐹敥搸㜶㉥㤹搹搳㡥㘱㤷ㄱㅡ戹摥昶㘱㔰㍣㘶攵ぢ㠳㜶㉡戵挳㑥㤰㌱㡤㘹搲捣捥搹㤹㤸㥤㙦㑥㙦㥣㠹搹㈹户㍡ㅦ㑥敦戲㜲㕢慤戴ㅤ㘴愲㈵敤昰㙤㈴㙥㘷ち挹挲㙣㔳㝡㘷摥摥㘱㘵昶搸㐴〹愵㌷㑤㈷攳挱愰ち〶㡤扡ぢ㙡つ㐶㜸搳㍥㥣㡢つ㑥㔹戹㠲攴挸戵捥㕡戸㍥〹㤱㠱㤷つ㡢㔲搴㕡搱㡡㙣ㅡ㑢愶㌷摢戹㡣㥤攲㐳挸扣戶ち㈴愱㠹㐳晡㈲㜱扣户㈱㘳㔴㠳㍢㈱昸㉡㝣㡡㙥㈲㘸〶㌰㕢〸戶攵戲㠹㘴㐱㐷㔹扡〲㐰〵㥦挳㥣昲户攲㘳〳ㄳ㔶㘰㘲㌲㌰ㄱぢ㑣挴〳ㄳ㜶㘰㈲ㄱ㤸搸ㄳ㤸㤸ち㑣㈴〳ㄳ㙦っ㑣散〵㡥㜷㠵敢敢〳敥昵愶㈳攷㝣攲㕢㜶㜰昰收㉦慤㜸挳〷㙥扥昱晥㄰愷搱㥡㕡慦㔰㐹㥤晥㝣㝥㍡扤㡦昳搷攵ㅣ㈷㥢㑥て攵ぢ摢慣㕣㍡扦扣㉣〶㠳ㄷ攲㜱㝦㍥晤搲昳ㄸて㔹ㄶㅥ㥢㉢㐱慣戳㠶〶㤲㤹㙣㍡〹㔵㌳㥥〳捣㙦攸㕣摦㜱㌱搸㍤戹愱愳㝤㥤㍥㤹昴㕣〵㘰㥥〲㄰摤㍡㥤㥥戴㜳慤攳㔳㔶愱㜵㙣㉡㝢㔰扦㡣昵愷〲㈸昵㌴〴㠲㐲搱昴挳㠳ㄷ㍥㜵攳㜷㠶㍦晤搸㥦晥敢户ㄳ攷㍦慦愸て㐵㍢㥥㑥攴㌳〰捣㌳〱㑥㜱㍢换㈶㕡㠷㤳㔰挳昱搶㌱摢㉡攴昵㔹挴㍡ㅢ㐰愹ㅦ戸㕤ㅥ戸散㤱昸扡捦㝦㘸敢㐷攳昷㕡㤷ㅣ㉡散㔷搴慥搲㘵㉢㤱捦〱㌰捦〵昰扡ㅣ戲㌳㐹昴㌷㤰戵㜲㜱愸〴晤ち㘲慤〶㔰敡㜱户换㙢㙥㝤挷㉤㉤ㅦ敢敤扢昱捡㝦摡摣晤搱敤㤷㈸慡〴捡㥤㜹㍥挰㘹㕢戳戹㌴㐸㜲㠵㙤㘵㐰㤰㌵ㄷ㡦ㄵ攲㐳昶㠱つ摤ㅤ晡〲㔴敢ぢ㠹昸㑡㠰㔵㤸㝡搳㈹慢㘰挷挷㤳戱扤㜶㘱挸㑥㕢㤹戸扥㠸㐸㙤〰㑡㍤攲㍥㌰搹戳扢昱つ昷扦戸改㥥摦㍥搴㥡晤攰㉦㙥ぢ㔱㔴ㄷ愵〲㌰ㄱ愰㠴㝣〲摥㑣晤㌳㌸㥤㉦㘴搳㔴㐰换㉢攵㠶㉢攵敡扣㕡ㄳ搰㔱㘵捥㠸晥㐰㐵昶㡡㡡晥愹挸㐶昷ㄵ㕣㐵收㍣㘲㔹攴㕣改㔷㤱ㅤ敤〰收慢〱㑥搹㘱攷敤摣〱㑢捣㝥敢㜸戶戵㍦ㄶ戳昷ㄵ㜴〷戱㍡〱㤴晡扡换戴慥㕢㈳晡㤳扢㐶戶扥晤晣攱㐸换愷敦㥢㘸散㐶昵㜶㔷㔷づ攵慣㠳㤰慥㤲㉤敢㙡敦攰扦㠵㡤㌸㙣㜸㘲㑤愲㌷搱搹ㄹ㕦搳㘱㜵㕢㈱㙡摢挵㥡づ㑥挹挶挴敥㘴㈶㥥㍤㈸㉣㘸㑣㘰晥ㄴ散㥣㘴㕡ㄲ昸㜱散愱攴㥢ㄲㅢ㘷攰㐸挴ㅣ戳㜳㜲㘲搰捥ㄵ㘰㠰ぢ戳㈵㍤㜵收㠰〵㜱㉡㥡愶㌶户敦㠱散㜴㈶㥥㍦愳㜶攵㔸〱㌲㝦㝡㘵㕤愹㤳慡㘶㘳㌰捥㜶㕥㠶㜴㜶㘵戳㕤㔶㙡摡敥㥦㐹㍡搵㘷㔵㔴挳㑣㘷㈷攷慥ㅤ捥搹晢㡢戵㔵㈳敡㠷㜳㜷㐰晡慥㝡㑢愷捡ㄹ㔷敢攰㔴㌶㙦㘷㘴㜸㙤改㙤㥣捡戹㌱㥢慥愱ㅤ㤷㔷㕤挵㉡搷㔷㘸ㅢ捤攰㐵㘱晤攳攷晡㑢㐹㘸㍢ㄳ户攳ㄸ敦㍥㔰㜹㜶摣㥡㑣搹愷㤴愱㌸捦㐴挵㘹㘵挵挳搹搸㜴㝥㌰㥢㈹攴戲愹昲㥡晥昸〱ぢ晥㐹晣㡡㙣摣づ捡㠵昹㠹换㔰㐶㕤㥤㔲挶㠵ㄵ㤳㐸っ㍤晢捥搳ㄵ昰〹〹ㅤ㡥昹㤱㝤㐲㐴攴㥡㉥㐴戱㘷㈴㝣㐲㐶晣㔷捥㍢ㄲ扦㄰ㄲ扢㘳㕥散ㅡ㐲捡㐶愷㤶㑦扣昶ㅤ攰て昸㤰戲㌹㉢〳慢攷敥戲㈴㤷ぢ㡣搴挷ㄵ慥〴㠸㍤て搱愴摢愲散扤戴挸㠱挰㑡昷敤㌷ㅥ㠰ㄷ㝡ㄹ慣㑣捡捥捤扢㡥㔱ㅣ㤱敥㈱㔸㐳戰㤶愰㤷㘰ㅤ㐰攸㐱攸戸㌹㈹㑡㑢愸㘶搴㙣攸㘰㌲㕥㤸㌲愷散攴㥥愹〲捡戰晥〹㠷㐹敥㔶㉣㝣昶㘱㈹㜵㍥㝥㙦攲㤲㑡㕦㐲昰ㅡ㠲搷〲㐴㈲㠶戹〱扦㠶ㄹ搱㝦挲㥦㑢㔹㈸ㄴ㙢ㅤ㥦摤㘷㐷㔴㠸摥攵愲っ㘰㤹て捣〵㤷ㄶ㤷ㅢ㙢愲㝣㈸つ捦㍥㕦㔷㔷㡢㄰㤷㔹昹愹〲攷攰扣㤵攲敤昶戱搳㝥㠰挶〱㠰慤㤷搹㈹捣攰攵㕡㑥㠵攸㌵㉦攸戶㥦〴愴㔳搲㘳戳㤹搸㔴㉥㥢挱慡㜳挸㉡㔸戴㑣昹扣戲捣昴㤶散攰㜴挱㑣㕦㤶挴㑦㘳㝡㠷扤て扥搲㈰㌴㜴愱㈹扤〵敢ㅡ㔱愱㈳昱㤹㤰㜸〴愱昴㤰㥤㡦㘹慥㕤㐶愰㤱㘶㑣愴愰㘲ㅢ搳搴㌱昶㑣㠱㕤搷愷攱㈲㐳㤲㌴㤰摡愴㤵㤳㘲换㈶㈹昳㕡㐷摣ㅣ㝡㠸㑡搲搷㑢㠳ㄴ㌸㍤㠹晢〴攳〹搷㉣攸挲捡挹戳戳㤰㑣攵摢㕤昲戶て㘵戱戶戵㘵摤㑤戲㥢㈶㘴换㥣㤷㔹㤵㜳㕣㝣㠶搸愴搳㉤㠶戲㈹㤷㥤摥㐷愷㘱戹晡㘱㕦㠶ㅥ〴戸昳㤷ㅦ㝢捤㜹㜷摣㜳摣晤扤ㅥ戳㐷㉥㜳〸㤵摥晡㠸ㄲ捦㔲晣挸愵㠷昱ㄳ搱㐴搱戵敢㐲㕣㑤搵搴戵㜳㉣搷攸㑤㌷愶㐷㘳㤳攳㌹㕢搶㥦㘱挹㘰㑡㌵愵㜷㘷㜳㝢㈷戳搹扤昴ち㥢㈵㤷㥦戲敤〲ㄷ㜵つ敥ㅡ㤶㘹愵㔴㕤㕤搹摡捤户晡攳㜲搰扣ㅣ愰愹㍦㤵㙡昵㝡捣㥢㥢㔱㔴〷㥢㘲㙥㐱攲搴晥㘴㉥㤵捣搸慤愳㠸㡣昰㠹㕣㜸捦愴昲㌳敡㍥扣㍤㔷〱〳㔷㝥昲敡收搸扤ㅢ㍦晥㤷て㍦ㄶ捣捥㌶愹扦㜳㉢慡ㄶ㝢昴㘷收昱㝤捡㤶㔴㥣㐹㘵扥㑦㤵㔵㜷㑣摥ㅦ㝤㤷ㄳ捥㜷㈹昷㕢㉥㕡挰㔸㔷㜸㉥㜳摡愹㍦㕡晥㕡ㄱ㑣挷昲㡦㘲戲愸㝢㌱敤㘸改㤱㉥扦昴㜶攴昵づ㠲㌱〰搸㙢搱㔰㌰搷㍢㥤慣攲戲㥦㌶㕡敦㈲搸つ㄰攲㜲㝦㝥㑢㠶改捡㠰㔱㤰㌱㤸㈶㤸愱㠴㠵㠰愶㔸ㅦ㘵晤㕦ㅡ愷㈰〲扦㍥换㌴晦㑢㘰散㔴晣㘶愵㑦㕢ㅥ㙢㐳〴㌰扥挹捥搰㥢挹㉦愷捤㔹㑥摢愵慦挴㝢㜸㔷攸慦㈱〸㡢㝦㈷㝡㜵昵〷攸㌸㑣㑣ㄸ㘱扥㈱㑢捣搷〱㔴〷㠲慡慣摢搵㐰㡢㘸㈲㔷㕢㍥愹㔳っㅢ搱晡㘹㕡ㅢ搳〲愸㠳昴㘸摡ㄷ㜵㠷㙢㉤慡捣挸敤㙥㐵㔵㤴㠹挱㈵〹㕡摡㐸攸〴挱ㅥ㠲㈹㠲㈴㠰扡ㄵ㑤㌹ㄵ摥㡦㑣ㄷ摣挸㤲敢扡㤷㌸㈹㠲㌴㠰㙦㉡㘴㔹㈶㥥慢㔲っ㕣挹㜴搸捦挲ㅣ㠰㍡ぢ㠰㈶挹搰㜹㠰㌹㍤〴㍡捥㕥㘸慡㌲摡㔵㐵户〳㐰㡥㘸㌶愹愶㥢搴㈹挶挶㡡㜴搳㥢㠹㈹㌴㝢换㕣㌴扢挱慤愸ち愳戵愲慤搰散㝡㜶㜲㠸攰捤〴㌷㄰扣〵㐰㕤攷搲散〹㘴㜸㤷㘸昶㔶攲扣㡤攰㈶〰ㅦ捤㙥㘶㤹㑢戳㜳㤰ㄶ㥡扤㤳㠵敦〲㔰㡣挵㌹㌴扢〵愹㌹㘹昶㙥㔴㝡㌴慢っ攷㔵搱散㍤㐰㡥㘸㌶愹愶㤹搴愹搵愸慢㐵戳攴㕣㌴㥢㜲㉢慡攲㠴㡣晦搱㘵搱户〱愸㠴㑢ㅦ愴换㉦晤㐱攴昵敤〴㜷〰昸攸㜳愷㤳㔵㡣㈱ち㙤敥㐲㐲㝦ㄸ㐰㕤〴㈰ㄱ搵扢㤱昰㉥㜵つ㥥挱㤹慢㔰㘲晥ㄵ挰ㅣ㐱挷㉡戲㝣〴戸ㄱ捤ㄶ搵㘴㤱㍡搵㠶扡ㄲ㔹㉣㘲㡡㈸㡤戹㙦㕦㌵晤㜶戸ㄵ㔵搱捣㔷愱敤攲㈲㠶㈶㌰晦㕦挴㕢㥣〸换ㄲ搷摤㘶〴㤷愱摡昱戲挲攴㝢㐸摢㝢〱㐲ㅤ〰㡢㠹㝤㥥〶㍣㘵愹㐹ㄵ㔳㜱㘵搷愷ㄱㅢ扤㘲㑦敥昷户愱捤㘸㈸慢㌴愷㠳㐶㉦㉢愱㘳㉦挳㔵㕦搴换〰㕢㤶㡤㑤愵〲ㄸ㠱㤵㕥捥户晣㉢昶扤散㙢㐹扣扣㘷戱换っ户挹㙢㝥昲㘱㥣㈰㔴〳㍡㔸㉥㑢晡扦晤扣攵ㅡ㌷㘹㈰搷攱挹㍥㈷昱晣㜱攷㌷改收㡦㔱㔱ㅢ挶㔱扢㉦㘲㝥〲㠹戹㘲攳搴㉤晥㑢摦㠷㕣㈴愲搹㐶㤴㑢㜵攵㝣㜵慡ㄳ昸㐵挵㘳㝥ㄶ㌹ㄳ㉢〲〸㥥愳㝦〶攷搲㍦〳㙥㐵㘵㘰㍥搴㠳㉥㉡愳つ㜳〶㐳㌹㈳捤挴捥㑣戲㤰㙦㐸昴㑦ㄷ戲挳挹〲㝣扥挶〴〰㤲ㄲ攵㍣㕤㘲㔵扥㜵㐸㕢㘲㔷搲㍥㐸㙦敦攵搵㔵㘵ㅢ㌲㘷㔷搷て㘵户㘶ぢ㐳挹晣扥㤴㌵扢扡㐶戵㔳戳㝢捡捥㈰摣㥣㐳搴㜹㈱愴散扥㝤㜶扣挶ㄸ挷戲搳戹㤸㍤㌲㜴㈲〴慣㤵ㄳㄱ㌲㄰㙤㠰敦㍤敦㠶㔲㠹敥っ㕡〶㄰愱㔰㑢㡣㜷㡡愴敡挳攸〵敥慡㠲㡣㔲て㠷ㄸ〰㥤㕦㍣㝣攱㙦㑥㥢㐸〲㉣㜵捡㥡摣晤㤵㤱㑣㍥ㄹ户㈳㙥敥㡡㘴愶搹㑤㡥㑥ㄷ捡㙡慣㤹㤵㙥つ㐲㈸愳ㄹ戰㍤㠶㡤挸ㄳ㠱㈳愴ち摣㙣㘱㠷㌲昱㙦㘹㐴㜶扡㌱㡣㘳摥愹㥡㘳搷ぢ愱㡤㄰㘳捣㌵愳㔹㜳散ㅣ㜰慤搸㐴㔲ㄷ㌷ㄴ挲捣㜱摦㔵㌸攰散扢㌶ぢ㠶つ挱挶昹㡢㤴扤戲㍣㉢慢㑢㥤攸㥦捣㘷㔳搳〵扢戹㤸㤲〹慥ㄳ㍢㙣㙣搰㘲ㄷ愸戱㤸摡ㄶ㉢㘰㥦慣搸ㅦ㜷㜸㑥ㅣ敥㠰㈲㐱㤷㐳㑡㜸㘴捥㈳戸攵㉦挱戹戳㐴㡥挲戹㑣挸昵摣愵敡〳户昱晡攸愵㠶㤷㜰㈷ㄱ昷づ㉡㤷㡦攵㍡搶扦捤挳㔹戴搲摢㝤㜴㌴㥢㈸慤㐶慦㡣㍢㉣㑤〹搱㜷〸ㅦ㜲㝦扢㠵搳㈶㠵㜳㔱㠵㘴捣㑡愵㘶㥢ㄳ㈳㤹㔸㙡㍡㙥㙦戱㈶敤㤴愷慢戹㌵㝦㘲昰㑢捥㤲㌹扣㥡㠷㉥㉥㔱㐶㜰愰捣摢㔴㕡戲㝡㌳昴〳㈰慢㔸㕣昴攱攸㌶敥收㉣㘹㍦敤愴搲㙥戰㥣㘶㠲㑡慢㉡愲㉥攳〶㐳㜱㑢㑥㘶㥢て㙤㑢㜶㑢ㄶ摢愵㜱㕦搱㘵㐹愷攸㠴㤹㔳挲㈲昸㡤㑢㌵㉡㈰戰敦㠲戲㤳敢搸愵㡥㜹㌱㐲摣晡慡摣㥡昰㑤っ戱昷愲〰愳㐰㙣愱昶㜲㑥㙦㡣㈷ぢ㈹扢㈱㈱昵㤲づ㜳㍡㤰㥡昵㠹昱㈹挴昷㠷㥡ㄲ㥢㜲挹㌸㐳敤㜴㍣戰㝤捦㙤晡㉤昶ㅥ㙣㌴㙦换收㤳㍣挲搰㤴ㄸ捦㔹㤹晣㍥敥收挴㘶㑦㉡换〹戳㐲〹ㅣ昱挱攴㜱㥥挹㜴㑢㠲㠷㜷㜰昸㜱㍡㥤搹㘴敤换㥦㄰㡣攲昲搶戹㥣ㄹㄵ㔰㠱㠰ち〷挲㑢戵㔱戲敢㐲㈷挰攸㐲户〱〲搷㐸㜱㤳㜲㥥昹㑡㑥戹㕢晤㥣慦ㅣ㔷搹ㄱ㥢㥡㥢㡤挵搳愳搴挱晡ぢ㙣昳㐵㠰换㌷敤ㅣ㈹ㅤ㄰昹㠳㑥㝡㠶㕥㡢晥收㌱〵㈲ㅡ挵摤㘸〹摥㍡攲挲㌲㑡㡦ㄶ慥㌳㔷㈹㠲㤱㠴攰㔰ㅡ㘱㍤㠹捥攴㌰㌶ぢㅢ㌱昹愱㝡戱挹ち㥤摢散㘴ㄸ扡挷攱愸扣㕢㌷㤸㑤愷㉤㡡ㄷ㐵㜳っ㝡摢づ㡢㑦つ㙤愲ㄳ〰㈲㠳㙥㤱㌵㠳㈲㙢㐶㡡㘰㡥㜹挲㐴搲散㉢扢挷捡㈵ぢ㔳改㘴㉣捣っ㑦㠱㥣㄰㜲〹ㄱち㠲昲摥㈵挲〹〷戵㌲㠲散散㐱㠲摤敤㔸㌳㤰㜴㘴㍦愴㌷㈰㌶㕣㉤㌱㡣〰昱ㄵ㘵慦ㅦ㐴㙦㈱〴㉤戱扦敡㑥ㄴ㥦昳㠵ㄲ㌱〵㡡㍢敤慣搶㕦㜶ㄳ捣〴晢〰收摤㔶慤〷㐲㘴㑢搶㡡て攳愰㔰㌶㔷敦㥥㑣づ㠳戵㔴㉢戹㈸户搲〷㜱〴〵㐷㕢づ挰〷捥㠵㔹㌰㠶㑤敡㈰㌷攱㑤㠷㠷㜴㉣㡤㔰愸㈱㕣敢㔹㈳㕥㕦慢摤扤㐶晦搱敢㤱慡晥㝦扥㝤㥤慣㑣㈳ㄱ扡ㄱ晡㉢〴㕦〵㔰晤〰㝤戸㉢㄰扥㠶㈲㝤〴㈰挴扤摡捡㔹㌲攷戶㜳ㅤ㕢愴戹ㅤㅥ㑥昳㜵攰㙥㤸搸㈴挷戶㍡㐸㘲㌶㠴〷搸敤㐳〰てㅤ㌹㈲ぢぢ㌵㡣㑣ㅦ㙥㍥㥦㤱㉣㜷㠰㕦㐷㔲㝦〳㈰㌴ち昰㝢散㙥挹敢ㄵ㔷㤶攲攸㤶㑥昶㌵㈵晣敢挶㤵〹㜷〱改㕢㈶㔶㤴㠹㠳㠵㜹㝥〲㉤〲㐱づ戰捤㥢㌵㑢戶挰ㄴ㝢挷つ㔵摢搱㈱㉤慥㘱㝥ㄳ㘰㤵㜷㝥戵ㄵ搴㈹攴㤲㤳搳㌴㡡慣ㄶ扤ㅦ㉣改㝤戵〳㘵搴晤晡㕢〰㡡扢㕥㔴愹㤸㔱捥ㄴ㝢ㄸ改㠵愷搸㑥戶挰慤ㅦ㜱ㄳ捣㈸㙥㤱昵攱慥㄰㡢敦愰㐸㍦ち愰戸㝤搶㠷扢〲攱㌱ㄴ改敦〲㠴戸㔱㔳愹㔳捡昷㥢㄰㥣攰㘱㤵㈰〳㜷㐱〶散挲㕥愰㉥㈴ㄳ戰挱ㄷ㤸㌳㥤㠰㕣ㄸ㙤㤰㑡攷捤㌱㘸㘷㍢ㅥ㜱㘴㡢〲㑦㌵ㄲ〸〴愱愲捣捡摤昷慡挷戲㡢㌱㕢昶挴ㄴ〵搶晣ㅥ挰愹っ㥣愰晦㠹慡㐳挱㤵㠱㘸挴㠹ㅥ㐷〳㈳愲慥〶散挳㕤㐱㠵㈷㔰愴扦て愰戸㜹挳㔰㡥ㄳ㔳搲㑦㈲〹㙡ㄷ㔹㥦㐰㤶㑢㜹敦昲改㐰㔷〳敥㐱ㄵㄷ愱攴搱㐲ぢㅡ挵扤㈱㉥㙡っ㝤㤴㠰攳昶扣㙡挵㉤㈳㝡搶捥㜵散戸晢㕢昴晤㍣㤵扢ㄷㄵ㈲㡤晡㑣㐱挱㜳㉢晣つ㤵㐲㠵挸摤㔳㐸愸㌴㠰㈳㜷慥㙡晦㌱ちㄶ㤶扢㉣摢攲搶㍦㜱ㄳ捣愸晤〰㝤戸㐹㔰晣㜸敡攸㘹㈴昵㑦〱㔴づ愰て㜷〵挲捦㔰愴㥦〱㔰摣戹愲捥搴捦〲ㄴ搵摣〱㘴晡㜰戳㤹㔸〷㐷て晦ㅣ㐵晡摦〰ㄴ改攰㘳搴㉦㤰昵㌳敡㄰戲昳㌳敡捤挰㔸㌴愳㙥〰戲挳愸㘳㐸㤵㌳敡㉤㈸㔹っ愳摥ち㍣㠷㔱攷㈲挵搱㔶㌱敡㙤㈸ㄶ㐶晤㡡昵㌷〱㤴㌱敡搷㈸㔸㤸㔱㌷戳㉤㙥晤㥦㙥㐲ㄸ昵㑥㘴晡㜰㔷昰攱㌷㈸搲捦〳愸㜷〱昴攱慥㐰昸㉦ㄴ改摦〲愸㕢〰㠴㔱晦㡤㐴㤱㔱敦㐱愶て㌷㥢昹散搱ぢ㈸搲扦〳㔰摣愶愲㑤ㄲ挷挱搵愰ㅦ㐴搶搱愰㉦㈲戵搲㌹散扥戰晥扣ㅤ挸㐲ㅥ㑥〶㜵〷㠰㐳ㅥ㔷㝦㔲愳㉣㑣㥥㍢搹ㄶ户づ〰ち㘹㔸㜰ㄷ㐰ㅦ敥㡡搷愸〳㠲收㉡㕢㝤戸㌶㐲㠸〸㈶ㄱ敥〶〲㜵愸㔹㡦摣㔹㥥㙥慡㝤㍣㥦ㄳㅤ㠱㘴扥㠶㕣㔰㔰ㅡ慤愰愰㍥〲搸㠷扢㘲ㅣㄱ㍥愶㠱㡦戹挷㠷㠰愴㌷攱ㅡ㠹搰㐴㠴㝢㙢㈳㌴ㄳ愱㠵〸昷昹㄰戸㔸㜰㍤㠸㈸ㄱ㔶〰㠴づ愳㜰扥慤戴㔲慣㤴㌳㌳敡ぢ㘰换㔱㠴ㄵ㠹敤搳㔶ち㥦㈹㡤㈲㥡㔲㘰搱㠹攰㐶〷㥤㤸搶㠲愶㐶㕥攱昵搷搰捡㔴搲愰摣㉣戹敦㈶㈷㉦㤶ㄶ昳㡡㠴㥥㝢昱昸昱挵㍤〵㝣愹㌸ぢ㔱㠷㤲㠸㕥㠹ち挶㤷ㅦ㐰㙥㥥㈵㘵㐵〸㠸扤慤㉣㌹挰㕣敡戴愵攰扤㉣㘲㘵㜹㌲摡㉡㉥㉦搹㠷㕥挵ㅣㄲ㕣愰㠴ㅥ〴愸昴㈰慡㔶㈵挴㐴〸ㅢ敢㤳戱挲㙣ち㙢㐲㈶改㔱㌸㈹㍡挱㑥㌵㠶㤷捤㘱敡〵㉢捦㕥ㄵ摢㜶愳慢㠶㤳㉢捥㘴㑢㌳搶㜰昹ㄳ㝡〶〴㥥戳㍤〷㕥㍡㕦挲㌶扣捣㤷愱晣攴㉢㤲戱㕣㌶㥦㑤攰㌳㈳挴㌶昰㘵㔰㉥㤹㐰㤴慢㍦昴㔳昴㔸昳㤹㝣戱㘰〶㉦ㄲ㍡挰㈳㉢㤱扤㤹散挱㡣㡣㈶㤴攷挷ち㝣㥡慥慦攷㘳㌸敢攴㝡〵㠸ㄷ攵㔲㈹㡡㕢㥦〶㤴愶㤶攸㔷㥣㍡㈳捡昵〶慦攸搷㥣㕦㈳捡〵〶慦ㄶ㉥〹搸ぢ㌵敥戲㕥㔱㉥㈴㈸㕡收改ㄸ捤㡡挱㠱㠹昲㑦て捤㌳㔰摣㠸㘲昱昸㜶攰㥣扦㜹㈶㑡㥡㔱攲ぢ㕢㐴扦攱昶愲捦㐲愵㝣挶㈷ㅦ昴㈹㜱㝣㔱愷㕢㔱㡥㍦㜹㤴㝡ㄸ〹ち㡦㝡ㄲ挴㈵换㤰挶〷㔵愸㥦㤳て敡晢㐰㈳㉦捡㘹㐹㥦㔸㘸戹ㅡ㡤㐱㑢晡扦〱㜶㜶ㅥ昲攷つづっ敥㤸㠸㜵挵㝢㘳㍤扤戱㜸摣㥥散改敤敥戲搶昶昴㈴搶㜶㈵扡㍢㍡㍢ㄳ㜱摢㌶捦㉦愲摡敢㍡㍢攲摤〸挶攰愳搷㥥捥搸晡挹㜸慦搵摤㤱攸㕣户慥换戶㝡攲㕤搱㐷摤敥昵〵㘸愳㉦〴㠸搲愱收ㄳ昵㉢㔹㜴ㄱ㡢扥敢ㄵㄱ㐱㔰㐳㡦愳㘸㐱㔵攴㝡扤ㄴ㉣㙦ㄷ㍥㔸㕦㕦戵㡤㔵慥㤶攰㄰㡢ち愳〲㌳㑤挲搰挳㈰搳晣㕡挶㙢㠴昱昹㘶〴ㅢ慦挴慤摢㌹敥㔷〳㐴愲㑦㈰㑦昱搰ㄴて㑤㘱搰攴㝦昴晢㕥㜹㌷㡢㔶ㄱ攳㘴〰昵㈴挰㘱摣ㄱ昵㔵㡣㠲晡捥搱㕢扤㐰攳昹㠴愳愸㝢〰户㕥㠷〲昵ㄴ㔲昸㌵昴㝡收㤰㤰㜷愷㝦㉡攲昱㈵㌴昷挴㐳㜳㥡㜲㐶慡㉦愰戴㕡ㄲ㝥㠲㑡㤱㠴つ挰㠳㈴㍣㑤㙣㕣㔱㝡愵扣愲㜴㐱㜹㐵㥦㜱㝥㡤㤶㘷㤱㜸㘹㘶ㄵ晤搶㕡㘴愳㉢㉢攵晤ㄸ愵㝣㥡愸㑦㐷㤱愲㍢㝢ㄸ㜷㐴㝤慥㡣㙣ㅢ㠱㐶戲ㅤ㐳摤〳戸昵㌰ち搴慦㤰挲慦愱㌷㌱㠷㠴㤰㡤摥愲㤰敤㌳㌵挹昶愹㥡㘴愳捦㈸㘴摢㡣㝥㐰㌶晡㠷扣愲昴ㄱ㜹㐵改㄰昲㡡搲㈹攴搵㐲㝦昰愵㈱ㅢ扤挸㕡㘴愳㘳㈹攵愳ㄸ愵㝣㝥愹㕢㔱愴愸㌸昸晥㝡〷㈰ㄳ㐴㤲㠰㤵㄰攲攳㝥㐲㔰扤㠸晣晣㙤㑤㐲搰㍢ㄴ㐲散㐲〲㠴愰㈷㈸㥡㘴㌷ㄲ㡥㈶㤹戴搶㜵㜷慥改㕤搳摢㌱搹搹搳戹㝥慤搵戵㝥搲㡥㜷慦㠹㑤摡扤昱挹昵㥤收㤵㐵㔴㉢扥㜶㕤敦㘴㤷戵㝥㙤㘷㘷㑦ㅣ㥦捦慦㥤散攸㡣㜷挶扢扢愰㘱搶㜷挴愳昴㌱㐵㙤㕣㠵㠴㝥ㅤ㐰㤴慥愵ㄴ扤㥥㐵㔷戳挸昴㡡㡡㔸㡡㝥㈳戵㠹晡㌰㕥㠳㌳㕤攸㜲㉤㥢㔸〰㤱㈸㕤挷㕡㌴愴㌷㈹攵戴㑣昲㐱愹㝣㕡ㅡ愵㈷挹㉢㑡㙦㔲ㄲ㜴ㅤ㈵㐱昷㔱ㄲ昴ㄵ㐳㐸㤹㔳㐸㐴愱晢㡢㍢ち㘲挹换㜵㠳㤹〲㔲挳㠴㜳扣㠲扡㈹㉡㕥㈶㥡㠷ㄱ昹㐸愳㔲㍥㡤㤴㡦㈴挳㘱㘴つ㐵慦㠶〹捤㉦㝣愴㠴愵攲㝡戰㜴㍦㡢㜰昱㈷㑡ㄷ㐴ㄸ㤵㐳愲愹㈵㐴㉢晡㥡戹㑦㜷晢慣㔴ㅢ扣愲戲て收㌶攲〳戸㔹㤲扣づ㔱㐵㈷愶ㄱっ㕣戲戴扥昸愲㥣ㄴ扣㐳户㠰㉦㝦㐰㍦㝣捦㤲愳挲ㅥ㕦㡥㕢㜳㘷㐰搱挰慥㘰敥㜲㠲捤〴㕢〰搴摢昱挸㥡摦㐱摣攴㔶㔴㝥〷ㄱ㙤㐵㑦㐲挸㌷㈱搱搴愲㘸㐲㐹㑣昵㔶戴攰ㅢ挸㐳慦㐳㐹㠸收慥收㡥㕦攵昷昱晥㉦愷㑣っ㙢㔵㝡㈴て愷〱摦㌶㡤㘷晢㡢晦㠳挱ち捦㤹㘸昳扥慢㍡慦㔴攲㙤慢㝢捤㐶㜳挵㜶昸㑣〸㥥ㄶ㉡摡昸ㄵ搶慡㔲捥ㄷ㠸㍡愳㔴㡡昳ㄳ搸搹戵攳㕥㡦㜹愸㠶㘰愰㑥㔵㐶㙢㘵攷捣晤晡㠵㌶㤸扤攱挳挸㤱㜸㈳摥攰㡣ㅡ攱攳㠱㘴㐱戶㕦㌴〹慦改㙡㤸㝦㑥戰㘱昵昰敡捥摥搰㥢㐱扢㐵㍦〳敤㝣扣收ㄳ㈹㤰ㄱ㝤〸ㄵ㡡づ〴㘹慦昴昹㠰收つ〴ㅢ㔶㙦挴㐳搴㥦攱㈱㝣㄰愷㜴㐴摦㐸㈴㝡㈰㕥㤱愲㈷挲っ㝢㙢愱㐱㤷昹㡢㡣敦㜲て㘳ㄹ㐶㥦㔳ㄸ㜶㝦愳㝤㉤戴晥搲攲ㅡ㜵捥㝢晢㐳㐷慦慦㍣㌸㉢㉤づ敦改㜳戶散㝦㜶愹愲㈳㔰ㄲ㑣ぢ昵㡥㘰捥㘰㄰㌵〵昳愰㕢㔱㜵戲㥡扥〲晥っ晤づ㌷挱㡣ㄲ㠷㠱愵敦㘴ㄶㄷ㝦愲敢〱㐵㠸摦㠵〴㠴㤸搶㕦㠴㌸㡦摥㡢㐲晣㙥㤴㉡㥡摣搲〰㑢㌳㈷㌳搷〰搳㙥㐵搵㌱㘶㕡㘵晣ㄹ晡㝤㙥㠲ㄹ㈵愶㤹愵敦㘷ㄶㄷ㝦愲㌴搱㌲挰㕢㤱挰〰㘹㘷㘵㠰㐹晦〰晦〲愵㡡挶慤搶〰攳㜳つ㌰收㔶㔴㥥ㄹ㡥搲ㅣ捡㐳㍦㠴〴ㅥ㑡㥢㈶て戵晣て扤ぢ愵敡㉡〰㐷挴㘸攸捣扢〹㐴㡥㍢搴㌵㐰昶攴〹挷㝡㠹㑤㐳攵㘰搳搶㤹ㅦ㜱戰㈱㤰ㅤ敡㉡ㄷ摢ㄱ摦扦㈱㌶つ㤹搷㠱愲㐱㉢ち攴戵挸晣㝥〲㐹攳戶戰㐰㕥㍢搵㐷捡ㅢ挶㥦昴㈹摡戹ㄲ㌹㉤ㄴ㍡〲㌹敥㔲慤敡慣昱㤸㕢㔱㜹搶㔸搱㘶㤵㝡晡㙣戱愷搱戹㝡摡敡㔶㔴㥥ㅡ㡣搲扥搱㔹搳昷㈱搱㔴ㄷ愵㘵㈳愳㥡愲㈱㥡戳㠵昶㜱㥣㡦挷㘵㘷扦〵慤㐲〹㥡摦㠶㠴㔳㉣ㄶ㐸づ戴挸㉡戴ㄱㅢ㥦㌹㝣㔶扥〵㝢昹搸敥㐴㘰捡㕤搹㘱㡦㥦昱㜸㙦㙢㑤㑢㡥㡤捤挴㘸づ㝢㙤昵㠹㤱㍣散㝢㍣㡣て㌶ぢ昸捣㍦㜳㈲㠴㜳㄰ㄷ〸㔲戲㘰慢㜹㤸㉣㔰㜳㐹捥戵㜶㑤挵㉢ㄴ㙢㉦搱挳㍢ㄶㄳ攰㝥改搲㠲㌹收摦㠳㕦㉤摥㝦昳搳㝡㠰㤶㈹ㅦ㔰㥢挱㜹㔹㥣㍣摢㜵ㅡ扤㔳㕣〱㐳㝦ち戸收愷〱昸㐱愳㤲昷挰ㄶ㠳晥っ㑡㥣慤㈰〶〸㡤㄰つ㝣攵㡢㌱㐰㌲捣ㄶㄵ㕦㐶㌷㌴昰㙤㜷摥㜶㝦㥦搱㜳㑤扦愲つ愷〴㤹昷〳㤴戶愸攲扥㉤慡㠰摡攸つ捥㌸㘴㤴〶昷㌹㌶晢〷㠰㍡㝣つ㈳㑡ぢ㈰愲晦ㄱ㈵扥挱㈹㍡〲ㅣ愰㜷〵て㈱㌳㥦㜵愴㘵慡㑦㑦㔸晣㙦慥挲改㠹㤴㥤搹㔳㤸㉡晥搷㔶昵㜰〷昱㝦㕢ㅤ㐶㈷㝣㍢摥㡡㔶㡣扤敡〷㝣愵㔱㕡〱㤹㌳晦㡣〴收っ昵扦㌳㘷ㄴ㤵扥扣昵攷㤱愸㘶挶㙢扤昷㉤㘳挶ㄷ㠱㙢㝥〹愰㥣ㄹて愲挴晦扥戴ㄹ㝣㕦㡦挴搱昷㈱㈳攳昸ちㄲㄸ〷搵扣㍢づ敡㜶㡥㐳㜳ㅣ〱戵愶收㜳㡦愰捥㝣〸愰晣戹㕦㘷㍢昲㕦㠰愱㘸ち晣捦㔵搴攱昲㤲摦㐴挲㡢㥤晢ㄹㅢ㔴慦昶ㅥ㔸挶搸㙦〳摦㝣ㄸ愰㥣戱㡦愰挴晦挰扢㤰攷〳扤㑢㔱搳ぢㅢㅥ㐵愲挸ㅣ㙡㜴㈹㝤捣㕦㑡㍤㈶㤶攵㐲っ㠱昶昶㔲扥挹昷㔰ㅡ愲搰㉦㝡㌶〲㜷愹ㄱ捡㝦㐱㕢挵愹挴㍥昴攳㠰挵㌱㔳戴㌹っ晤〴㠰愲㐴攳て㍢㝦㙥㠲㤹㤶挳㙥㈶㑣㜹㙤愱攴戱㔸㜲㡡ㄲ㈷㙦㜷慥晦敤㥥㈴づ愵㐸扡㍥捡ㅣ㠵〷㝦㠶晥〱㘰昱昱ㄴㄴ㘹㝥戶扦昹㔳挴愵㌰㐸昳ㅦ㌱㐷ㄹ挰㥦愱㝦っ㔸㙣㑥晥〹捥㑦㔸㑤戶攱捦搰㑦扢〹㘶㕡ㅥ㜵㌳捥攸挹ㅡㄶ㍢㌹㜲㘱㌷㜲㠱ㄹㄵ扢㌶㝥敤戵捦户〴㕢㑦て㕥搹搷㜸摢搱慦晥昰扤㡦㕣扤攱改ㄷ㙥扦晤㤱ㅦ扤昷挸ぢ㥦㥢摣昰攰摤㜷㝦攱昲㍢㡦晣昰愴挴㕤㠱㑦㍤扦攵慥敢㍡昷㕥户㍦戱昳愲㑤搷㕤昵挶敤㥤摢㔶戴搵搵搵搷㕦戰昲换愷㕥ㄸ㍤戴晦㌳敡㠱敦扤㉣愳㠴昲ㅣ搲㑦摤攷㜲攸㔱㜲㐰㥣㡦㥦㈱愱㥦〱㘸㙡㔶挲〰愲㍥㡢扣㜷㐵挹〸㤹㔲㍦㈷㔶㕤ぢ㈹晢㤲㡥昸㈸ㅥ㠰㍦散㈹扡〹ㄹ㌱㤹㈶㈳㝥づ〹晤ぢ㠰愶收ㄶ戲改㈵ㅤ㡢㜰㥥㘳㌹㠶㈷攱㑦ㄸㅦ愵〴挸㔸㝥㠹㠴晥㜷〰㔰㑦〴㠰愸扦㈲㥥㝢㐵㈹〸㐲扤晦㈰㔶㕤㤴㕣㤰愶扦㘶扥㐵㤱晥㈲㝥ㄱ㔷晣愴昲㌷㈸㔵攴㡡㔴㠵摤慡〱㜴ㅡ㐶㜰㥡散㈱㕡㔳㔴㤱㈷㠲㔳㕦㠱㐳摡㐹㔷扦㐵〲捦㈱搵〴㌱攴㝦捥ぢ㈸㔵愴愵㔴搵㔵昴挱㜷㤶㍥㕥㐴〲㝤昰㙤〵㔱昹晢㈰㐹ㄴ㘹㈰㔵挷㝦攷愸ㄸ㙦慣㈴㠶㍢㔶㔲㐰㜰㕥㉣挷〹㤱ㄴ昳㥣㤴㉣戹〴㘱扣戴㑥攳㌴㘴㐱㥣㠳昴挶捣戴昳㥦㔸㤸㘹㥥㕤捣慣㜰户㔴摡㡡㌸㈷ㄵ㑢㡡戸捤挵㈲㘹㜳㥡㜳〶㠹晦㈵〸㔱摡㑡㥤慥慡慣ㄱ㝣㌰㤳晣㌴捥㥤㍢〴㔱ㅣ㈰搰挲㙡搱㠸㘱攷ぢ敤㍡㡡㍢㉥愵㡢㈹挹㉡ち㠵愸ㅡ㍡㔹㡡㝣㈵攱戴散慥ち㝥㌱攵攰㤳戹㠲㙦ㄲ㥦㍣ㄴ晣晡㘲晦挵㤴㠳㑦㐶ち㝥ㄸ㠹㄰ㅦ扥㠸愱愳搷㈵摡㠴〸搶昹ㄸㄷ摡㙢昹摦㌳㤱㐰摥㔰㝣ぢ㍥㍣愲㘴摣慣㡦戰〲㤷搴㜳搴㑥㍤挷㈹敤ㅢ㝣昵㔱㜶收㐸㕣㤴敤摣㈴㔱㥣㘴挳晦〰㕡〹〴㡢</t>
  </si>
  <si>
    <t>be129b4e-eff2-436a-ac3c-d12e9213e2fa</t>
  </si>
  <si>
    <t>㜸〱敤㕣㕤㙣ㅣ搷㜵摥㔹敥㉥㜷㤶㕣㜱㉤捡㤲攵㌸づㄳ晦挴づ㠵㡤㈸㕢㠹搵㐰㤱昹愳㍦㕢ㄲ㘹㉤㈵挵㠹ㄳ㙡戸㍢㐳㡥戵㌳㑢捤捣㔲愲攳搶㑥㥡晥愵〱ち㈴㙤㕡愷㙥㥢愶攸㐳㕦㥣〶㙤㥤㌸㍦て〱〲戴㈸㥣㈲て㐱㠰㍣〴㜰㠳戴㝤㘸㔱〸敤㑢ㅥ〲愴摦㜷敥捣敥散㉥㜷㐸慦敤㤶㉥㜸攵㍤扣㜳敥捦摣㝢捦戹攷㥣㝢捥ㅤ愷戴㔴㉡昵㑢㈴晥㘵捡㌰㜳㔷㘵挳て㑣愷㍣摢愸搷捤㙡㘰㌷㕣扦㍣敤㜹挶挶㌹摢て㠶㔰㈱户㘴愳摣捦㉥昹昶㌳㘶㝥㘹摤昴㝣㔴捡愶㔲昹扣㥥㐶㌹㍢攱慦ㄴ㍤攸㙣㌵㥡〱㔸㥣㥤㤹㕦㝥ㅡ扤㔶㠲㠶㘷ㅥ㥡戸慣摡ㅥ㥦㥡㉡㑦㤵㡦ㅣ㍢昲㠱昲攱㐳ㄳ戳捤㝡搰昴捣攳慥搹っ㍣愳㝥㘸㘲愱戹㕣户慢㡦㥢ㅢ㡢㡤㙢愶㝢摣㕣㍥晣搰戲昱昰㈳㔳てㅦ㍤㙡ㅤ㍢昶挸㈸㕥㥤扡㌰㍢戳攰㤹㤶晦㈶昵㤹攵㤰ㅦ㥥㌳慢㌶攷㘶㥡㥥敤慥㤴㘷㘷昰㕦㙣晣㜸晡㘰戹戲㙡㥡〱㕦㙤㝡愶㕢㌵㝤ㅤつ㐷㥣㘹摦㙦㍡㙢㕣㍣摤㌹㠵愹㔶つ㍦挸㍡戳㘶扤慥㍢㔱慦㜹㘷ㅥ㙢㔷㌷㌶㐶㥤㡡改晡㜶㘰慦摢挱㐶捥㔹㐴㐷戵愲㜳挹㌷㉦ㅡ敥㡡㜹挱㜰捣慣㜳扡㘹搷㌲㉡愵㠶摥ㅢ㜵ㄱㅦ㤸㑣扦㍣敤㍢戳慢㠶㈷㈳昲戹㌰〹㜵㑦㜹搵捥扡昷昴敦㤷㐳㤷㌷戰捦晢晡搷㐳挹㘵挳㙢搵㥣散㕦㌳㥣㝣攷〸摥摦扦㝥㙣㡤㍡摢㍣搸扦㡤㉣㘵㘷㙤㙤㈴攴㙦㔹㔱㑣㐶捦ㄱっㄳ攴〹㐸㐰扤㐰㌰㐲㌰ち愰㘵晥ㅢ扢㈴摥㤰㐵改㈵㈳扤戴㥣㕥慡愶㤷㙡改㈵㌳扤㘴愵㤷㔶搲㑢慢改㈵㍢扤昴㜴㝡改ㅡ敡㐴㈹㍦㍣㥣づ搳晣敦㝤敦㕦㤶慦晤搷攳㕦㝣改搲㐳昷晦散㑦愶㐷昷愰搲ㄳ攱愰收㍣攳〶㔸慤捤挵㐷捡㠷昹㙦敢㕤㠱㑤㘱ㅤ戵㍥㘸㑤㑤搵㡥ㅥ㌶ㅥ㌲戲㥣㔶〲昱㍢ㄸ愵㠴扡愳搶ㄵ摢慤㌵㙥〸敤敥㥡㌱㝣戳扤㜰㤳㘱搹㑣愳改搶晣㜷㙣㕥㔸〹㡣挰扣戳扢慣摤㐹㑦戳ち戶㤵改换晢敥敥㙥㜶搹愸㌷捤改㥢戶㉡㝥㘷㔷戱戳攰㌵㤶晢㤷㥥昲捣敢慤搲㥥ㄱ㑤㐳愸慤㑢摦㍤戳㔴㐵㙡㕣ㄳ戳慢つ摦㜴㘵㜸㤳捥㠲㕤扤㘶㝡ㄵ㤳㈲搱慣挹㔴㙦㘷㔱戸敢㈷攷㕤㑣ㄴ扢戵昶㥥㌸搶㍡㜹㌳挰㘶㌶㙢ㄸ敦㥡改〵ㅢ㡢挶㜲摤摣摦㔱㐵扤ㄳ〵〷㍢搰愷ㅡ搵愶㍦摢㜰〳慦㔱敦㉣㤹慥慤ㅢ㤰㌴戵昳㡤㥡㤹挹愴㐴㈸㐰攰づつ㘹㕡敡㝤晤昷㠲㄰㈲㐶㘲㙥攴㍢㍡搹慥㝣ㄱ戳挳㉣敡㈶㜹㌲㝤敦ㄶ㥤㜱扣㈲㘳ㄲ㜶㘰㙣㑥搴ㅦ㝣改〳㕢㜴摢愲摣㕢㕢㌹㥤ㅥて㘷㝦㜲摤㜴㠳㌳㠶㕢慢㥢㕥愲昶搳㌸㈲㝤っ㈰㝢ぢ〲愱敦敡㔱搵㘹㌷戵㡤散つ扢ㄶ慣收㔶㑤㝢㘵㌵〰づㅡ㌲㥦攷搲昶㈴晤㌶愰昴扤〴攳〰㠵㐲㉡户㡦㤵㜲〵愴㔴㤶搲㈹㘱㉦㜷〸㜲戶敢搸换愳搶㈹扢ㅥ㤸㑡㈸㡦㔹愰㠸搲㙡㐲扥㈲㔹搴㌳慡㑡㘱散戳㘶挱愵㠶敤〶ㅢ敤㝤摢戳㑢ㄴㄳ敤捡㠲ㅤ㈷ぢ㈸ち㍡攵㐱挲㕥〳搳㜴㐹㠳攴捡㌱㈶攲㌶㐸搰散攸戹㤳挹㔸㍦㐱㐶愰㝥㥣〹㔹晢㜰㝦ㄹ㐱㘶敦㘵㔲㌶敡扢ㅦ㜷愵搹㘶戶扣㤲㘶户㘳攱昴晤〴〷〸敥㈰㌸〸愰晤㉢㈴ㅣ愵ㅣ昲㥤㐹㝦〷㥥昵扢〸摥〹〰昹愴㔳收㠴愲㡡㌶搴㜶散㐸搶㉢挲㑥ㄶ愳㔸㠹㈲㕡挶㉤㍢戳攸〸愱㐳慢㜳㘷攸摡㡣攸搸晢晢昳㘶㝣㍡攴挸㠴慡昱戹㙥㔱㌵扥㄰慣㍡愰摥㝡ㄷ㥡敡ㄳ〴敦〶㔰㡡㠵挶敥昶慣㜹㥡㤳㙦ぢ㤳㐸ㄹ㐲〳㉡昷㤰㠹㘹晥㈷〸戸㥥愳换慥晤㑣㔳㜰搲㝡摢摢捦㠷晡敦敤㤰攸㕤㍡㜳㔷攷搰㔷昴㍡㉤攸昷㘰㝢㘹㍦改慢㕦敥㐵戱㝥ㅦ挱晤〰㕤晡㠵㈷敦搷敢㈵㄰㤳搸㠹㔱㙥㉦㍤㉥㘲攱㉥㙥慣㤹愲㝤㐶慤㐵挳㕢㌱〳㜸㉦捥捥挱づ㙥㜸㥥㔹挷㠱戶㈶〸㥥㕤づ㜴㈲晤㔳㕥挳㈱㝥搷㍥昶摦ㄶ㡡㈱㤳㐹て愵扡散攳〴㍢㌳收㙦㡡㜱づ昵敦㐳晤㠵㐴慣㔱㈷㝢戱㕤昲搹㜲㔷㤲っ㈰㐹ㅥ挰戲敡て〲㐰㑡㘸㍦敡㉢㔱㈶㔹敤㤰㔴敢戴㔶改摤㑢㌸㤹㜴昹て㝢攴挸㠸㜲搶捥挰㜷攰ㄷ㥤㡡敤戴㠴挵㠸戳㘰㝡㔵昸ㄵ散扡㔹㔰㉥㔹㡡㥡㕤㔹昱㌶㤱ㄵ㐳㐳㍤㘷改〴摦㥡昰㐹㤷㤴㐸摣敤㠹㠵〹攷昰㌶㔳搱〵㐹愱㤲攰ㄶ㙡㐹㈰㜲ㅥ敢敥㡡㤸〱㐴㑣ㄹぢ愷扦㥦攰㌰挱ㄴ㐰昶㥦㈰㘹戶扢昰っ㠵つ慦搳㥤扤戴㤴捡㤳っ攲ㅥ晣㝥㕦㘱昵㌰㕦㜳㤴攰〳〰㕤收て㥤㡦〹㡣㈸㈴㡦㌱㈲慤㈵摤扡㙣㥢㌷挸〳㝢㉣〴㤵㘶㥢㝥搰㜰ㄸ㔵㉡㕡㜳㡤ぢ㡤㘰捥昶搷㄰㠵ㅡ户挲捣㤵㔵搳〵㜷㜹戰㝤扡㜰㡤戵㌵戳愶㕢㤵㐶ㄳ愲敤散摣㑥㌸㤴㘳㝥戰㈵攵㕣㥥搶㤰〶㍢ㅢ愳ぢ㑤㑥挴昰戵搲ㄳ扢㉤捦㌷て㝤㘳敤ㄵ㕤戴㠳扡㌹㘲愹㑤挷㝣摥挲㉡㈲㙡㔰ㅢ戶ㄶ㔷㍤搳㥣㉢㕡愷㍤扢㔶户㕤㤳挴㠰㡤挹㐰摤㌹㜳〵ㄱ㠲㠵〶攳㝦つ户㘸㉤㝡㠶敢慦ㄹっ㈶㙥散敤㜸㤲㤰㐸搶㥡戱㕤ㅦ慦ㄱ㉡㌲㍦㘶㔵㔶ㅢ㌷㄰慤㙤㍡敥㘹㘳捤摦ㄱ㔴㈱搳慢㈴愴搱搲㕡㍡慤攵搳昹㐱改挳〳㜹㉡㜵〴扦っ㠱搰㉡㤵愵扦㍣㐱㝢搳慥て攳㌳戴搳㌹愶㔱㐴㡥㕡挸愱㐴㈹捣㥤慡㍦挲㌶挷〰ㅥ㍢㝤改㙣㍢㉡昷㠶攲搵㔹㝡昸ㄳ㘴扣戰㐵㉢〸㐲晦摣ㅥ挵㉡挴㤱㜳戰〳㐱㜱㍥㜵戳㕦挱㤲㍡攴扥㍤敤散㈹㐴㤱㐶慤㜳挶戲㔹㐷㉣摡㌱㠲㍤敡㠱㘶慣㘳搴晤戰㙣戶攱㌸〶㔹㡢㙣㔹愹ㅡ攴攰改㘶搰㌸㙦扢扡〵㈰晣ㄷ愲㡣㥢㐰ㄹ㌷〵㌵㙡㕤㘴㔸㔰昲散慢戱㘲㜸㜶戰敡搸搵㍣ㅦㄸ扡摢ㄱ㍣㠹㑤㑥挹ㅢ愵㐸㘶㑣㜴㔹昳㤷㘰戲昹㘵㤰扢っ㌹捡愵㈳昹挱戹㘹㉤㠷㝦摡㠰㡥㈵〸ㄸ昱㤲敡ㅦ㐲㙦㔹戹ㄹ〱㤱㈳改㔶㜴晦攲搶㜳挰㈸扦ㅣ愹㥥挰㈲昰〸挶㠴㍣摤摢㌹敢㤲㙢〷愰ㅥ㈹㜶捡づ收㝣㤰ㅣ〰㔹㌹摥摥㈹㔴㡤㌵㥡㙣㘹㠵㜷昵ㄶ㜵愸㠹扢㝢换攳㝡攳摥㑤㡡㤵㐶㠹㈹㤲慤㉡㠹㘶搹㘴㡣㍢㐹搵㘸愲戸㈳㙤愳㈵戹㑤摢敢㑥㈹昲〶ㄴ㤳昰㑣㑡㍦㉥㡣㠲㈰㉦戹〳㍡㡡晥晡㘴昶㠸㐵㙢㘸〳ㄴ愸愷ㄴ慥ㄸ㠶〳捦攲捡㐹捤㉣㠴㑦搸摦㝢挲散㝣㌳攸㈸㌱㙥㡥㠷㈵搳昵晡扣ぢ㉢愱㙡㜸戵ㅤ戲愵㌱㌷愵㘱㘴㜷づ慡晤搵昲挶㌶㘲戸つㄹㄲ㐹昰〳㘳ㅢ㘲㜳挵愲愹戴捥㡡㕣敡ㄶ㍡捦愷昳愶攱ち〵㉡㐱㙤捥㕣ㄷ㌳慣㙤挹㡦㑢㠳搶㘹㔱攴愸㙥㑤㉦晢㔰改〱攵㜸㤸㤳つ慥㕢ㄷ改㤶挲〵〶㠸摤㌰户㔰つ㄰搶㙤㜵挰㤳挱捥愱づ㔶㐴㠵㑤㘸㥤㔱㠲收ㄲㄸ户㜳ㄲ摣㍢〳㔲ㄴ㠲搴㤲昴㥦㈷戴㉦扤挰昴㔷㈷㔲㔱㈶摣㐴っ㜵㈵㔸て㈰㙥㍣㉡挹㕤㌴ㅥ〵换㤵㘴ㄳ愱㌵ㅡ攱㘸㘲ㄴ㘹昲㜹〱㙥昰㌰㡥㌵挶㙤㔳挷ㅤ户挰㠶㌶慤㙦散戱捥扡搵㝡戳㘶㡡㉡㡥㘴戵㘸攴ㅤ㐱㉦戹晥愷㜶㔳挲扡㠴㡢㜲ㄶ㐷㈹㑥㤹㐴ㅡ摣敥搶㍦㡣收㈲攴搰㠷㤲㙤っ㍥㈶戸攵㈴ㄸ搶㜳㐷㠱昶攱摥昶攵〵戹㌸〷㤱搶㠳愲㉣㍢㠷扢㜸慤〸戲散戶㔸戵㜳㡤㜳つ摡散㌱搴ㄹ㕢愱㜶〴㡤㌰㑦㈵昰㜲㌹ㄸ㈳〳敥づ㜶㤲扡ㄵ㐶㜶㙦㍤㈷㡦愹㕢㈷㐲攳㐳㘳㝣㤷愷愰ㄴ㔶ㄵㅢ㠹〶㜷扡㙤㜵㙢㡣晣搲昲搶ㅦ〵搰ㄸ〲愶㐱㡢㥡捡挰㤹㐱㝥㙢〳㠷挱挸㠴攸㘸㍣㤰捡ㄸ攵㌸ㅣ昶㈰ㅡ㜶ㄳて搲㡢つ㈸愱㘰㥦㕣ち㡢敥㈵㑥㍡㌸〲㌵扣晤㕤挸〵㈳挰搵ㄷ昷㘰ㄷ㝡扡㔶愳戹ぢ晦摣㡥愰㉡慥㙤㈸㜳㜴㕦搷㠵㉣㤹ㄳ敤扢㝢扡ち挲㡢㠲㐷收捡㘷㡣愰扡㕡〹㌶搴愵慤〱㔹㐲换㝥〷晥㠸㑤摦㑥㥢㌹攳昲ㄲ敡㍡搷扥㜰捤㙤摣㜰㘵㕣㔹㥦㌷晥㘸挵敡挳挳ㅣ㘴㈱昵㑢晣㤳㤴㑥㘵扦㡤ㅥ户㌳㙣㜶搰㜶㤰戰ㅦ㐹〵晤㈴晥搲摡㤹挰摦〴㕥㠱晤摥扡㌵㐰㕥搹搷挵㉢㈲っ㜶㤹挵㕤㜹戳㤸㈵愵㝤ㄳ愴㈵挳㠰攰搱〵㤱㜴㑡㝢〵て㈴㍡㘸〰挲改㘷〸㐱扥㜷攳㙦〲昹㐴愰㠷搷㍣㜸㈹攴晦て愵愲㕤扤改戶晡摦搸搴㕦〷㌱㠴㑣愰㐹㙢㕦㙡㉦㜷㤲改昱㤰㑣っ捡扥慥昰㌷㘷戰㝢散㝣换慦昸晥ㅦㅥ㍢捦㠳挲㑣㘲㤹㈱挰㜶㉦昲㉤挳㈰摤㘳ㄸ摣㠷㘲㌱っ㉥戰つ㘳昷捡㌰〸㍤ㅦぢ㐰㙣㙤ㄸ㌰愲㤷㘰晥挵〲慣㌱㘷〶捦㕤晢ㅤ㝡挵捥攰慡慤改㈳㡡て㔵攵捦挲て㜵愰ㄷ扤㘰㜸㠶㜳㔰昰愷㍤ㄳ㉡捣㕢挴摤㙤㘹挲ㄶ㜷㙥㕡㈲㡤㌶昱㔰㐴扥昵㕤㉦捡昶㙥慣㠳㔲㉡㈹愷扤㤶搷㜲㙦挰㍦愲昱戴㤰晡攴扥㤷㑥晦昳㌳㥦㌹挱㍢㙡㈱慦㘶ㄹㄴㅥ㈴㔰㑦ぢ〲愱摣搸昵㤰摢昹㈹捥㜹㝣㤴㘴慦搵捤ㄹ挳ㄳ摢挷搷㥤㈸慢ㄸ㉦挶㤸㡡昹㜶㠲㘱㠹摢づ捡戰㉣㜷㌹㌹攵㔳㈶㜱っ㤶㘳〳ㄷ㑦㕥ㄴ㉣搴晡慡慤〱㙤捣散㔷愱㜸㕥攷㐰㍡㙤㐳㥥㌵㤹㌴敤愵㐸戳㈹㐴㉡㜵ㄴ攷て㜵㠰搴㈶㠱㡢愴ㄴ愲づ攴㤰昸昱㠵搷〰㐴㑡㔵㤰挹㤶〱ㄲ攲㘹摤㠱㕤㝡〱㜶㠵㠰搹扡敡㌷攰㘷㉢㔸㐵㔰㌱昲挰て㝡㡥攵愱㍦㔲㑤っ搰捡㐹㘴ㄱㄹ㌹戲㄰挱㠸慤㘰㉦㈱ㄳ愵散ㄴ㜲摢㜶㐲昱㈵㐵㐷㠵摢搴挶捥㍡昴戰ㄵ㥣㤳㙥ㄳ昷㍤愰㘷㜲愲㌰摣扤㐴攳ㄸ㉡㤱㌹㔵戵愰㔰㠴㘳㉡摢㙡㌴ㄲㄶ㐱㘷戹〷㜱ㄶ㐵挸㡦摦〶戱㝣戲摤昵敤摤㈵搴㜱敥㌰㈶挸ㅦ散慦扢ㄳ㌶㌶摥捡ㅤ〳〹扢慤㕡㜹㜵㈱晣㌲㥡㜰搲㈹㑤㙦㘷攵㔹㘳㘴㍡摡㔹㐳扤晡㥦㌱㙢搹㔹㔷搸㥡挱敢づ晤晦㈴㄰㕢敡㝦㡤ㄱ㌷㈱搹㐷挳っㅦ戲㡣㥡㙣ㄹ愸攱㡡挰㥦㡤㤰㡤ㅣ㠷㜵挹㌲搰慤㜲ㄵ㝣慥慡㡡㐵㠲挳摢㤵改扥㄰搱㙡㑢摢㜶愴慦〰㍣挶㈱晤㈵㐴㔰摦昶ㅣ㜴敦㤹㌶昷ㄴ搰晢捥摢㔵慦攱㌷慣㘰愲㠲㔰敦〴扦㌶戳㘰昳㑣㙢㝦搱㉤搴敥挱㑡㡣㝥〲㙤㉥捣㐳㘰㕦㌰㠳㌷㉢〲挹㜸挲昶攲ㄷ晣昲愸ㄴぢ㉡㔱㍢昸户㔹㑦㌴㡤㍡㍥㔶㥤㠷㠷㌳㈰㙡㐷㈸㍢攵㘷敥扥㤷挱愵挳捤慣挷攱〵㌲敢㘵㠴挴㘴ちㅦ晢㌸搷戵㝢つ㍡敢㠶㜳昳㔹㜳㌰㑦㕢㈱晢攷愰改昶摥搲挹㌲㝣㈷扦㐱㉥攸㔷〹㜱㡣晥㌰晥㙥摦㉤换摥挶挱攷攱㈷摣㜴㝦㑤搶攱㌴摢㍡收㕤搰ㅥ㐵㕢戶搷㡤㌰挳〷㡤㝥㍤㙥㐳敤㑦㌱㈵㌲㍦昲愹㕣ㄵ愰㍦㐷扦戸ㄹ㐷㙢昴敢㐸晦㈶㝢〸㝦ㅡ摤〵㠲挵㘶㘸㘳㜹㍡ㄵ散㑡ㅣ换㠳〹㜹戸愰晤ㄱ摥挰㌵㔶㙢㘵ㄳ㠷㠳㡡ㅣ㐰㤰搷㥦〶㠸㤲挶〳㠸捣攰て搰愰㌵㠳㍡戰晤㘷昰㠵㑤㘷㐰搳㐱㐶攵㐶㥤攳㙦㈹㔲㍤㝡〳㑦晡ㅡ挱㜵〲㡦㠵㤱〶ㅡ愳㔰愵愴捡愹㜰挴㉢㈷㤰㐷晡㐱昸昷戵ㄳ摦㝦㤵改㍦㑥㘸㈲㐶㔱愴晢㔲㐳〱㡤㘲㔴㘶昱戹昸㉣㥡挰昶㥦挵㘷㌷㥢㐵㠹ㄲ戶㠴㥦㝥〳愰㌸愶㕤挵ㅦ㤹搵捤㌰挳㠷㤲㐱㠰㥦扥〱㔰ㅣ㉢㤱㘸昲晣っ㤱㥦㈴㜸㤶攰㔷〹㝥㡤攰㌹㠰㘲愱㐴㍡㑡挵攷㠹晣ㄴ挱愷〹㝥㥤攰㌳〴扦〱㠰㡡㈴慤㔴晣㑤㈲㝦㡢攰户〹㝥㠷攰戳〴扦ぢ㔰㉣㘸㈴慦っ昰㜳㘱㐶〶㐸ㅡ戳㜹戱㔴㈲㌹㔴㌶㑢ㅡ㈴㝣㠷㈴㠶ㅤ敦㙤搲攵㤴㔳扥攳㥣㔲攷㜹㈷㜴ㅡ敦〸愱ㄶ扡晢晢敡愲摣㠰ㄷㄲ㌴㍦攲㠹㌳㘷㐲㤷㕤㉡ㅤ㠶挸挰㤳ㄲ㡢搱搶戰㌸㕣㐸捤㡢㉡㝦敤攵戶㈷〹〵㐸㘰㕣㔵㤹扣㉥㤵慦㐷㤵㡦攰〳㌲愹㠳㥥㔵㝡㉤慡捣㍤㈱㤵搷愲捡晦㝥攴㘰慢㜲戴〵㔴捦㈵昲㝦㐸㔶戲㙡㠲扤㉥㈷㤸搸㜷攵㘳愸㥥戵㘸〳㡣㔸ち㑤改㉦㐱敦扡㔸〱愳戸挶攲攱换敥㜳戸㤵㠵换㉢㔰ㄴ敡㝦昰㜰ㄶ户戵收㡣挰挰㠷摢敢〸㤳㝢扡㍣戱㜱捥㥡昷㠰ㄸ戶捥晡㌸ㄷ搶㜶ㄴ户挰愴挹愸愵摥㈲㥣㤰㘰晥戶搷㈳ち敦愵㜹晢㘵㌰〵㈸㈱愱㡣收㐶㐴㑥㍤摦㘶ㅦ晤ぢ㈰づ㠴㌵㈰㌳晡敦〳慡㄰搲㍥㈲㑡㤴㐲ㄴ㤴晡ㄷ〱㡡㐳ㅡ攵て挹㥦晢㐳㠰戱攸晦慡㌱戱㉥慥㥥戴戶ㅡ扤㈳捥㐸晡ぢ㙣昰㈵㠰㈱昸㤹戵㤰つぢ晡ㅦ〳ㄳ㝢㔷㤶戲散㐳晤㑤㘹㥥㤴愳㉦晤ㄱ晦散昸愴晦㈴㍥搱摦㘰挷㐳昸㍦㤴㘴挵敥捦愴㝦㘵戰扥挸㕦㔹㜴㈵扦㉡㈶昴〶晡攱扡戶㑤㔰昶㈸㍡㔲愳挴收㜴戵㘵昴捦㜷搰愲㉦㘸㤴攱㠲㌶㐲昴㝥㐱㔳慡ぢ晡㙡㠸㍥㈰㘸捡㜹㐱㉦㠵㘸扡敤ちㅡ㈵扦愰㍦ㄱ愲ㅦㄴ昴昳ㄱ晡攳㈱㕡㡤攴㔳ㄱ晡愹㄰慤㐶昲改〸晤戱㄰慤㐶㐲戵㈱㝤㝦㌴㐴慢㤱㔰㤱〸晡挹㄰慤㐶㐲搵㈲攸㡦㠴㘸㌵ㄲ㙡ㄸ㐱㕦〹搱㙡㈴搴㌹㠲扥ㅣ愲搵㐸愸㠵〴㝤㈹㐴慢㤱㔰㉦〹㝡㌱㐴慢㤱㔰㔳〹扡ㄲ愲搵㐸愸扢〴㝤㌱㐴换㐸㑡㔴㘱挲摤㕦㐵愶㌸㤴攵㘶搸昶慥㈴㙤〷戳敥昴扦㐶㔳㡤㕢㡤㝤攸㕦ぢ㌳㝣搰戸捦㘴愴ㄷ挲㤱㥥㘰㤵扦㘱ㄱ户ㄱ㐷愸晦㉤㥦戸㝢愴昹摦㠵ㄹ㘹捥㠹㐸昳挷攲捤扦捥㉡昲㔲㘴昴㙦〰㐴愹挴㤷换ㄲ扣㠲㑣㜱㘸㡣㙦扡㠲㕦晡愶㔶扤㕡扢㝡昵攷㘳㤹㠹㍢㌳ㅦ㜹㜴昴㠵搷晥昱愷㥦晦攱㔳挷晦敤ㄷ㉦扥昸挳㥦㝤晥搵㕦㝣㝢昹昸摦㝦攵㉢摦㝢散捦㕥晤改㕥敢换改㤷㝦㝥敥换捦㑥㕤㝢昶扡㜵改㝤愷㥦㝤昲改㈷愶ㄶ㙥㥢ㅣㅡㅡㅥ㝥敦昸㍦摣昱㐰改昹敢摦搰扥晢攳〳慥㈶㠳挷ぢ㍡㠷挱㐹挸㌰扥㠵っ㠶挱ㄱ扦㤵挳㈸㐵㡢愰㜱摥戲㘲㜳攱㡡捤〰㤱㠷㈳㡢㈳㤱㠲搹捥㠲㤱晦〱㑦慥㌶敦</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</si>
</sst>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164" formatCode="&quot;$&quot;#,##0.00"/>
    <numFmt numFmtId="165" formatCode="&quot;$&quot;#,##0"/>
  </numFmts>
  <fonts count="9">
    <font>
      <sz val="10"/>
      <name val="Arial"/>
    </font>
    <font>
      <sz val="9"/>
      <name val="Geneva"/>
    </font>
    <font>
      <b/>
      <sz val="14"/>
      <name val="Arial"/>
      <family val="2"/>
    </font>
    <font>
      <sz val="10"/>
      <name val="Arial"/>
      <family val="2"/>
    </font>
    <font>
      <b/>
      <sz val="10"/>
      <name val="Arial"/>
      <family val="2"/>
    </font>
    <font>
      <sz val="10"/>
      <name val="Arial"/>
      <family val="2"/>
    </font>
    <font>
      <i/>
      <sz val="10"/>
      <name val="Arial"/>
      <family val="2"/>
    </font>
    <font>
      <sz val="10"/>
      <name val="Arial"/>
      <family val="2"/>
    </font>
    <font>
      <sz val="8"/>
      <name val="Arial"/>
      <family val="2"/>
    </font>
  </fonts>
  <fills count="7">
    <fill>
      <patternFill patternType="none"/>
    </fill>
    <fill>
      <patternFill patternType="gray125"/>
    </fill>
    <fill>
      <patternFill patternType="solid">
        <fgColor indexed="22"/>
        <bgColor indexed="64"/>
      </patternFill>
    </fill>
    <fill>
      <patternFill patternType="solid">
        <fgColor indexed="34"/>
        <bgColor indexed="64"/>
      </patternFill>
    </fill>
    <fill>
      <patternFill patternType="solid">
        <fgColor rgb="FF92D050"/>
        <bgColor indexed="64"/>
      </patternFill>
    </fill>
    <fill>
      <patternFill patternType="solid">
        <fgColor rgb="FFFFC000"/>
        <bgColor indexed="64"/>
      </patternFill>
    </fill>
    <fill>
      <patternFill patternType="solid">
        <fgColor theme="3" tint="0.79998168889431442"/>
        <bgColor indexed="64"/>
      </patternFill>
    </fill>
  </fills>
  <borders count="12">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s>
  <cellStyleXfs count="2">
    <xf numFmtId="0" fontId="0" fillId="0" borderId="0"/>
    <xf numFmtId="0" fontId="1" fillId="0" borderId="0"/>
  </cellStyleXfs>
  <cellXfs count="78">
    <xf numFmtId="0" fontId="0" fillId="0" borderId="0" xfId="0"/>
    <xf numFmtId="0" fontId="2" fillId="0" borderId="0" xfId="1" applyFont="1"/>
    <xf numFmtId="0" fontId="3" fillId="0" borderId="0" xfId="1" applyFont="1" applyAlignment="1">
      <alignment horizontal="center"/>
    </xf>
    <xf numFmtId="0" fontId="3" fillId="0" borderId="0" xfId="1" applyNumberFormat="1" applyFont="1" applyAlignment="1">
      <alignment horizontal="center"/>
    </xf>
    <xf numFmtId="0" fontId="3" fillId="0" borderId="0" xfId="1" applyFont="1"/>
    <xf numFmtId="0" fontId="4" fillId="2" borderId="1" xfId="0" applyFont="1" applyFill="1" applyBorder="1" applyAlignment="1">
      <alignment horizontal="left"/>
    </xf>
    <xf numFmtId="0" fontId="4" fillId="2" borderId="2" xfId="0" applyFont="1" applyFill="1" applyBorder="1" applyAlignment="1">
      <alignment horizontal="left"/>
    </xf>
    <xf numFmtId="0" fontId="5" fillId="0" borderId="0" xfId="1" applyFont="1"/>
    <xf numFmtId="0" fontId="5" fillId="0" borderId="0" xfId="1" applyFont="1" applyAlignment="1">
      <alignment horizontal="center"/>
    </xf>
    <xf numFmtId="0" fontId="5" fillId="0" borderId="0" xfId="1" applyNumberFormat="1" applyFont="1" applyAlignment="1">
      <alignment horizontal="center"/>
    </xf>
    <xf numFmtId="0" fontId="5" fillId="2" borderId="1" xfId="0" applyNumberFormat="1" applyFont="1" applyFill="1" applyBorder="1" applyAlignment="1"/>
    <xf numFmtId="0" fontId="5" fillId="2" borderId="2" xfId="0" applyNumberFormat="1" applyFont="1" applyFill="1" applyBorder="1" applyAlignment="1"/>
    <xf numFmtId="0" fontId="5" fillId="2" borderId="3" xfId="0" applyNumberFormat="1" applyFont="1" applyFill="1" applyBorder="1" applyAlignment="1"/>
    <xf numFmtId="0" fontId="5" fillId="2" borderId="4" xfId="0" applyNumberFormat="1" applyFont="1" applyFill="1" applyBorder="1" applyAlignment="1"/>
    <xf numFmtId="0" fontId="5" fillId="0" borderId="0" xfId="0" applyFont="1"/>
    <xf numFmtId="0" fontId="5" fillId="0" borderId="0" xfId="1" applyFont="1" applyFill="1"/>
    <xf numFmtId="165" fontId="5" fillId="0" borderId="0" xfId="1" applyNumberFormat="1" applyFont="1" applyFill="1" applyBorder="1" applyAlignment="1">
      <alignment horizontal="center"/>
    </xf>
    <xf numFmtId="0" fontId="5" fillId="0" borderId="0" xfId="1" applyFont="1" applyFill="1" applyAlignment="1">
      <alignment horizontal="center"/>
    </xf>
    <xf numFmtId="0" fontId="5" fillId="0" borderId="0" xfId="1" applyNumberFormat="1" applyFont="1" applyFill="1" applyAlignment="1">
      <alignment horizontal="center"/>
    </xf>
    <xf numFmtId="0" fontId="5" fillId="0" borderId="0" xfId="0" applyFont="1" applyFill="1"/>
    <xf numFmtId="0" fontId="5" fillId="0" borderId="0" xfId="0" applyFont="1" applyAlignment="1">
      <alignment horizontal="center"/>
    </xf>
    <xf numFmtId="0" fontId="6" fillId="0" borderId="0" xfId="0" applyFont="1" applyAlignment="1">
      <alignment horizontal="center"/>
    </xf>
    <xf numFmtId="0" fontId="7" fillId="0" borderId="0" xfId="0" applyFont="1"/>
    <xf numFmtId="0" fontId="7" fillId="2" borderId="3" xfId="0" applyNumberFormat="1" applyFont="1" applyFill="1" applyBorder="1" applyAlignment="1"/>
    <xf numFmtId="0" fontId="7" fillId="2" borderId="4" xfId="0" applyNumberFormat="1" applyFont="1" applyFill="1" applyBorder="1" applyAlignment="1"/>
    <xf numFmtId="0" fontId="7" fillId="0" borderId="0" xfId="1" applyFont="1"/>
    <xf numFmtId="0" fontId="7" fillId="0" borderId="0" xfId="1" applyFont="1" applyAlignment="1">
      <alignment horizontal="center"/>
    </xf>
    <xf numFmtId="0" fontId="7" fillId="0" borderId="0" xfId="0" applyFont="1" applyAlignment="1">
      <alignment horizontal="center"/>
    </xf>
    <xf numFmtId="0" fontId="7" fillId="0" borderId="0" xfId="1" applyNumberFormat="1" applyFont="1" applyAlignment="1">
      <alignment horizontal="center"/>
    </xf>
    <xf numFmtId="0" fontId="7" fillId="2" borderId="3" xfId="1" applyNumberFormat="1" applyFont="1" applyFill="1" applyBorder="1" applyAlignment="1"/>
    <xf numFmtId="0" fontId="7" fillId="2" borderId="4" xfId="1" applyNumberFormat="1" applyFont="1" applyFill="1" applyBorder="1" applyAlignment="1"/>
    <xf numFmtId="0" fontId="7" fillId="0" borderId="0" xfId="1" applyFont="1" applyFill="1" applyBorder="1" applyAlignment="1">
      <alignment horizontal="center"/>
    </xf>
    <xf numFmtId="165" fontId="7" fillId="0" borderId="0" xfId="0" applyNumberFormat="1" applyFont="1" applyFill="1" applyBorder="1" applyAlignment="1">
      <alignment horizontal="center"/>
    </xf>
    <xf numFmtId="0" fontId="6" fillId="0" borderId="0" xfId="1" applyFont="1" applyAlignment="1">
      <alignment horizontal="center"/>
    </xf>
    <xf numFmtId="0" fontId="7" fillId="0" borderId="0" xfId="0" applyNumberFormat="1" applyFont="1" applyAlignment="1">
      <alignment horizontal="center"/>
    </xf>
    <xf numFmtId="0" fontId="7" fillId="2" borderId="5" xfId="1" applyNumberFormat="1" applyFont="1" applyFill="1" applyBorder="1" applyAlignment="1"/>
    <xf numFmtId="0" fontId="7" fillId="2" borderId="6" xfId="1" applyNumberFormat="1" applyFont="1" applyFill="1" applyBorder="1" applyAlignment="1"/>
    <xf numFmtId="0" fontId="6" fillId="0" borderId="0" xfId="1" applyFont="1" applyFill="1" applyAlignment="1">
      <alignment horizontal="center"/>
    </xf>
    <xf numFmtId="0" fontId="7" fillId="0" borderId="0" xfId="0" applyNumberFormat="1" applyFont="1" applyFill="1" applyAlignment="1">
      <alignment horizontal="center"/>
    </xf>
    <xf numFmtId="9" fontId="7" fillId="0" borderId="0" xfId="1" applyNumberFormat="1" applyFont="1" applyFill="1" applyBorder="1" applyAlignment="1">
      <alignment horizontal="center"/>
    </xf>
    <xf numFmtId="0" fontId="7" fillId="0" borderId="0" xfId="1" applyFont="1" applyFill="1" applyAlignment="1">
      <alignment horizontal="center"/>
    </xf>
    <xf numFmtId="0" fontId="7" fillId="0" borderId="0" xfId="1" applyNumberFormat="1" applyFont="1" applyFill="1" applyAlignment="1">
      <alignment horizontal="center"/>
    </xf>
    <xf numFmtId="0" fontId="7" fillId="0" borderId="0" xfId="1" applyNumberFormat="1" applyFont="1" applyFill="1"/>
    <xf numFmtId="0" fontId="7" fillId="0" borderId="0" xfId="1" applyFont="1" applyFill="1"/>
    <xf numFmtId="0" fontId="7" fillId="0" borderId="0" xfId="0" applyNumberFormat="1" applyFont="1"/>
    <xf numFmtId="0" fontId="7" fillId="0" borderId="0" xfId="1" applyNumberFormat="1" applyFont="1"/>
    <xf numFmtId="0" fontId="7" fillId="0" borderId="0" xfId="1" applyFont="1" applyAlignment="1">
      <alignment horizontal="right"/>
    </xf>
    <xf numFmtId="165" fontId="7" fillId="0" borderId="0" xfId="1" applyNumberFormat="1" applyFont="1" applyFill="1" applyBorder="1" applyAlignment="1">
      <alignment horizontal="center"/>
    </xf>
    <xf numFmtId="0" fontId="7" fillId="0" borderId="0" xfId="0" applyFont="1" applyAlignment="1">
      <alignment horizontal="right"/>
    </xf>
    <xf numFmtId="0" fontId="7" fillId="0" borderId="0" xfId="1" applyFont="1" applyFill="1" applyBorder="1" applyAlignment="1">
      <alignment horizontal="right"/>
    </xf>
    <xf numFmtId="0" fontId="7" fillId="0" borderId="0" xfId="1" applyNumberFormat="1" applyFont="1" applyFill="1" applyBorder="1" applyAlignment="1">
      <alignment horizontal="center"/>
    </xf>
    <xf numFmtId="0" fontId="7" fillId="0" borderId="0" xfId="0" applyFont="1" applyFill="1" applyBorder="1" applyAlignment="1">
      <alignment horizontal="center"/>
    </xf>
    <xf numFmtId="0" fontId="7" fillId="0" borderId="0" xfId="1" applyFont="1" applyFill="1" applyBorder="1"/>
    <xf numFmtId="0" fontId="7" fillId="0" borderId="0" xfId="0" applyNumberFormat="1" applyFont="1" applyFill="1" applyBorder="1" applyAlignment="1">
      <alignment horizontal="center"/>
    </xf>
    <xf numFmtId="164" fontId="7" fillId="0" borderId="0" xfId="1" applyNumberFormat="1" applyFont="1" applyFill="1" applyBorder="1" applyAlignment="1">
      <alignment horizontal="center"/>
    </xf>
    <xf numFmtId="0" fontId="3" fillId="0" borderId="0" xfId="1" applyFont="1" applyAlignment="1">
      <alignment horizontal="right"/>
    </xf>
    <xf numFmtId="0" fontId="5" fillId="0" borderId="0" xfId="1" applyFont="1" applyBorder="1" applyAlignment="1">
      <alignment horizontal="right"/>
    </xf>
    <xf numFmtId="0" fontId="5" fillId="0" borderId="0" xfId="1" applyFont="1" applyAlignment="1">
      <alignment horizontal="right"/>
    </xf>
    <xf numFmtId="0" fontId="5" fillId="0" borderId="0" xfId="1" applyFont="1" applyFill="1" applyBorder="1" applyAlignment="1">
      <alignment horizontal="right"/>
    </xf>
    <xf numFmtId="1" fontId="7" fillId="3" borderId="7" xfId="1" applyNumberFormat="1" applyFont="1" applyFill="1" applyBorder="1" applyAlignment="1">
      <alignment horizontal="center"/>
    </xf>
    <xf numFmtId="0" fontId="7" fillId="4" borderId="0" xfId="0" applyNumberFormat="1" applyFont="1" applyFill="1" applyBorder="1" applyAlignment="1">
      <alignment horizontal="center"/>
    </xf>
    <xf numFmtId="0" fontId="7" fillId="0" borderId="8" xfId="1" applyFont="1" applyFill="1" applyBorder="1" applyAlignment="1">
      <alignment horizontal="center"/>
    </xf>
    <xf numFmtId="0" fontId="7" fillId="0" borderId="9" xfId="1" applyFont="1" applyFill="1" applyBorder="1" applyAlignment="1">
      <alignment horizontal="center"/>
    </xf>
    <xf numFmtId="165" fontId="7" fillId="0" borderId="10" xfId="0" applyNumberFormat="1" applyFont="1" applyFill="1" applyBorder="1" applyAlignment="1">
      <alignment horizontal="center"/>
    </xf>
    <xf numFmtId="2" fontId="5" fillId="4" borderId="0" xfId="1" applyNumberFormat="1" applyFont="1" applyFill="1" applyAlignment="1">
      <alignment horizontal="center"/>
    </xf>
    <xf numFmtId="0" fontId="3" fillId="2" borderId="3" xfId="0" applyNumberFormat="1" applyFont="1" applyFill="1" applyBorder="1" applyAlignment="1"/>
    <xf numFmtId="0" fontId="3" fillId="2" borderId="4" xfId="0" applyNumberFormat="1" applyFont="1" applyFill="1" applyBorder="1" applyAlignment="1"/>
    <xf numFmtId="2" fontId="7" fillId="5" borderId="8" xfId="0" applyNumberFormat="1" applyFont="1" applyFill="1" applyBorder="1" applyAlignment="1">
      <alignment horizontal="center"/>
    </xf>
    <xf numFmtId="2" fontId="7" fillId="5" borderId="11" xfId="0" applyNumberFormat="1" applyFont="1" applyFill="1" applyBorder="1" applyAlignment="1">
      <alignment horizontal="center"/>
    </xf>
    <xf numFmtId="165" fontId="7" fillId="5" borderId="9" xfId="1" applyNumberFormat="1" applyFont="1" applyFill="1" applyBorder="1" applyAlignment="1">
      <alignment horizontal="center"/>
    </xf>
    <xf numFmtId="0" fontId="4" fillId="0" borderId="0" xfId="0" applyFont="1"/>
    <xf numFmtId="0" fontId="0" fillId="0" borderId="0" xfId="0" quotePrefix="1"/>
    <xf numFmtId="0" fontId="5" fillId="6" borderId="0" xfId="1" applyNumberFormat="1" applyFont="1" applyFill="1" applyBorder="1" applyAlignment="1">
      <alignment horizontal="center"/>
    </xf>
    <xf numFmtId="6" fontId="5" fillId="6" borderId="0" xfId="1" applyNumberFormat="1" applyFont="1" applyFill="1" applyBorder="1" applyAlignment="1">
      <alignment horizontal="center"/>
    </xf>
    <xf numFmtId="165" fontId="5" fillId="6" borderId="0" xfId="1" applyNumberFormat="1" applyFont="1" applyFill="1" applyBorder="1" applyAlignment="1">
      <alignment horizontal="center"/>
    </xf>
    <xf numFmtId="0" fontId="7" fillId="6" borderId="0" xfId="1" applyFont="1" applyFill="1" applyBorder="1" applyAlignment="1">
      <alignment horizontal="center"/>
    </xf>
    <xf numFmtId="0" fontId="7" fillId="6" borderId="0" xfId="1" applyNumberFormat="1" applyFont="1" applyFill="1" applyBorder="1" applyAlignment="1">
      <alignment horizontal="center"/>
    </xf>
    <xf numFmtId="9" fontId="7" fillId="6" borderId="0" xfId="1" applyNumberFormat="1" applyFont="1" applyFill="1" applyBorder="1" applyAlignment="1">
      <alignment horizontal="center"/>
    </xf>
  </cellXfs>
  <cellStyles count="2">
    <cellStyle name="Normal" xfId="0" builtinId="0"/>
    <cellStyle name="Normal_Simulation Spreadsheet"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heetViews>
  <sheetFormatPr defaultRowHeight="12.75"/>
  <cols>
    <col min="1" max="2" width="36.7109375" customWidth="1"/>
  </cols>
  <sheetData>
    <row r="1" spans="1:3">
      <c r="A1" s="70" t="s">
        <v>63</v>
      </c>
    </row>
    <row r="3" spans="1:3">
      <c r="A3" t="s">
        <v>64</v>
      </c>
      <c r="B3" t="s">
        <v>65</v>
      </c>
      <c r="C3">
        <v>0</v>
      </c>
    </row>
    <row r="4" spans="1:3">
      <c r="A4" t="s">
        <v>66</v>
      </c>
    </row>
    <row r="5" spans="1:3">
      <c r="A5" t="s">
        <v>67</v>
      </c>
    </row>
    <row r="7" spans="1:3">
      <c r="A7" s="70" t="s">
        <v>68</v>
      </c>
      <c r="B7" t="s">
        <v>69</v>
      </c>
    </row>
    <row r="8" spans="1:3">
      <c r="B8">
        <v>2</v>
      </c>
    </row>
    <row r="10" spans="1:3">
      <c r="A10" t="s">
        <v>70</v>
      </c>
    </row>
    <row r="11" spans="1:3">
      <c r="A11" t="e">
        <f>CB_DATA_!#REF!</f>
        <v>#REF!</v>
      </c>
      <c r="B11" t="e">
        <f>'Airline Overbooking'!#REF!</f>
        <v>#REF!</v>
      </c>
    </row>
    <row r="13" spans="1:3">
      <c r="A13" t="s">
        <v>71</v>
      </c>
    </row>
    <row r="14" spans="1:3">
      <c r="A14" t="s">
        <v>81</v>
      </c>
      <c r="B14" t="s">
        <v>75</v>
      </c>
    </row>
    <row r="16" spans="1:3">
      <c r="A16" t="s">
        <v>72</v>
      </c>
    </row>
    <row r="19" spans="1:2">
      <c r="A19" t="s">
        <v>73</v>
      </c>
    </row>
    <row r="20" spans="1:2">
      <c r="A20">
        <v>28</v>
      </c>
      <c r="B20">
        <v>31</v>
      </c>
    </row>
    <row r="25" spans="1:2">
      <c r="A25" s="70" t="s">
        <v>74</v>
      </c>
    </row>
    <row r="26" spans="1:2">
      <c r="A26" s="71" t="s">
        <v>76</v>
      </c>
      <c r="B26" s="71" t="s">
        <v>76</v>
      </c>
    </row>
    <row r="27" spans="1:2">
      <c r="A27" t="s">
        <v>82</v>
      </c>
      <c r="B27" t="s">
        <v>77</v>
      </c>
    </row>
    <row r="28" spans="1:2">
      <c r="A28" s="71" t="s">
        <v>78</v>
      </c>
      <c r="B28" s="71" t="s">
        <v>78</v>
      </c>
    </row>
    <row r="29" spans="1:2">
      <c r="B29" s="71" t="s">
        <v>79</v>
      </c>
    </row>
    <row r="30" spans="1:2">
      <c r="B30" t="s">
        <v>80</v>
      </c>
    </row>
    <row r="31" spans="1:2">
      <c r="B31" s="71" t="s">
        <v>78</v>
      </c>
    </row>
  </sheetData>
  <phoneticPr fontId="8"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0"/>
  <sheetViews>
    <sheetView tabSelected="1" workbookViewId="0"/>
  </sheetViews>
  <sheetFormatPr defaultColWidth="10.85546875" defaultRowHeight="12.75"/>
  <cols>
    <col min="1" max="1" width="2.85546875" style="25" customWidth="1"/>
    <col min="2" max="2" width="24.28515625" style="46" bestFit="1" customWidth="1"/>
    <col min="3" max="3" width="11.7109375" style="26" customWidth="1"/>
    <col min="4" max="4" width="8.85546875" style="26" customWidth="1"/>
    <col min="5" max="5" width="11.7109375" style="26" customWidth="1"/>
    <col min="6" max="6" width="14.85546875" style="28" customWidth="1"/>
    <col min="7" max="7" width="5.85546875" style="26" customWidth="1"/>
    <col min="8" max="8" width="23.85546875" style="26" bestFit="1" customWidth="1"/>
    <col min="9" max="9" width="5.28515625" style="25" customWidth="1"/>
    <col min="10" max="16384" width="10.85546875" style="25"/>
  </cols>
  <sheetData>
    <row r="1" spans="1:9" s="4" customFormat="1" ht="18">
      <c r="A1" s="1" t="s">
        <v>51</v>
      </c>
      <c r="B1" s="55"/>
      <c r="C1" s="2"/>
      <c r="D1" s="2"/>
      <c r="E1" s="2"/>
      <c r="F1" s="3"/>
      <c r="G1" s="2"/>
      <c r="H1" s="2"/>
    </row>
    <row r="2" spans="1:9" s="4" customFormat="1" ht="13.5" thickBot="1">
      <c r="B2" s="55"/>
      <c r="C2" s="2"/>
      <c r="D2" s="2"/>
      <c r="E2" s="2"/>
      <c r="F2" s="3"/>
      <c r="G2" s="2"/>
      <c r="H2" s="2"/>
    </row>
    <row r="3" spans="1:9" s="7" customFormat="1" ht="13.5" thickBot="1">
      <c r="A3" s="4"/>
      <c r="B3" s="55"/>
      <c r="C3" s="2" t="s">
        <v>0</v>
      </c>
      <c r="D3" s="2"/>
      <c r="E3" s="2"/>
      <c r="F3" s="3"/>
      <c r="G3" s="2"/>
      <c r="H3" s="5" t="s">
        <v>22</v>
      </c>
      <c r="I3" s="6" t="s">
        <v>23</v>
      </c>
    </row>
    <row r="4" spans="1:9" s="7" customFormat="1">
      <c r="B4" s="56" t="s">
        <v>21</v>
      </c>
      <c r="C4" s="72">
        <v>150</v>
      </c>
      <c r="D4" s="8"/>
      <c r="E4" s="8"/>
      <c r="F4" s="9"/>
      <c r="G4" s="8"/>
      <c r="H4" s="10" t="s">
        <v>30</v>
      </c>
      <c r="I4" s="11" t="s">
        <v>28</v>
      </c>
    </row>
    <row r="5" spans="1:9" s="7" customFormat="1">
      <c r="B5" s="57" t="s">
        <v>8</v>
      </c>
      <c r="C5" s="73">
        <v>30000</v>
      </c>
      <c r="D5" s="8"/>
      <c r="E5" s="8"/>
      <c r="F5" s="9"/>
      <c r="G5" s="8"/>
      <c r="H5" s="12" t="s">
        <v>31</v>
      </c>
      <c r="I5" s="13" t="s">
        <v>29</v>
      </c>
    </row>
    <row r="6" spans="1:9" s="7" customFormat="1">
      <c r="B6" s="56" t="s">
        <v>2</v>
      </c>
      <c r="C6" s="74">
        <v>300</v>
      </c>
      <c r="D6" s="8"/>
      <c r="E6" s="8"/>
      <c r="F6" s="9"/>
      <c r="G6" s="8"/>
      <c r="H6" s="12" t="s">
        <v>32</v>
      </c>
      <c r="I6" s="13" t="s">
        <v>42</v>
      </c>
    </row>
    <row r="7" spans="1:9" s="7" customFormat="1">
      <c r="B7" s="56" t="s">
        <v>3</v>
      </c>
      <c r="C7" s="74">
        <v>450</v>
      </c>
      <c r="D7" s="8"/>
      <c r="E7" s="8"/>
      <c r="F7" s="9"/>
      <c r="G7" s="14"/>
      <c r="H7" s="12" t="s">
        <v>33</v>
      </c>
      <c r="I7" s="13" t="s">
        <v>43</v>
      </c>
    </row>
    <row r="8" spans="1:9" s="15" customFormat="1">
      <c r="B8" s="58"/>
      <c r="C8" s="16"/>
      <c r="D8" s="17"/>
      <c r="E8" s="17"/>
      <c r="F8" s="18"/>
      <c r="G8" s="19"/>
      <c r="H8" s="12" t="s">
        <v>24</v>
      </c>
      <c r="I8" s="13" t="s">
        <v>44</v>
      </c>
    </row>
    <row r="9" spans="1:9" s="7" customFormat="1">
      <c r="B9" s="56"/>
      <c r="C9" s="8"/>
      <c r="D9" s="20"/>
      <c r="E9" s="8" t="s">
        <v>9</v>
      </c>
      <c r="F9" s="9" t="s">
        <v>11</v>
      </c>
      <c r="G9" s="14"/>
      <c r="H9" s="12" t="s">
        <v>34</v>
      </c>
      <c r="I9" s="13" t="s">
        <v>27</v>
      </c>
    </row>
    <row r="10" spans="1:9">
      <c r="A10" s="7"/>
      <c r="B10" s="56" t="s">
        <v>7</v>
      </c>
      <c r="C10" s="64">
        <f ca="1">_xll.PsiNormal(E10,F10)</f>
        <v>209.23317259456741</v>
      </c>
      <c r="D10" s="21" t="s">
        <v>10</v>
      </c>
      <c r="E10" s="75">
        <v>195</v>
      </c>
      <c r="F10" s="76">
        <v>30</v>
      </c>
      <c r="G10" s="22"/>
      <c r="H10" s="65" t="s">
        <v>57</v>
      </c>
      <c r="I10" s="66" t="s">
        <v>60</v>
      </c>
    </row>
    <row r="11" spans="1:9">
      <c r="B11" s="46" t="s">
        <v>12</v>
      </c>
      <c r="C11" s="26">
        <f ca="1">ROUND(SimulatedTicketDemand,0)</f>
        <v>209</v>
      </c>
      <c r="D11" s="27"/>
      <c r="G11" s="22"/>
      <c r="H11" s="65" t="s">
        <v>59</v>
      </c>
      <c r="I11" s="66" t="s">
        <v>58</v>
      </c>
    </row>
    <row r="12" spans="1:9">
      <c r="D12" s="27"/>
      <c r="G12" s="22"/>
      <c r="H12" s="65" t="s">
        <v>61</v>
      </c>
      <c r="I12" s="66" t="s">
        <v>62</v>
      </c>
    </row>
    <row r="13" spans="1:9">
      <c r="B13" s="46" t="s">
        <v>13</v>
      </c>
      <c r="C13" s="59">
        <v>190</v>
      </c>
      <c r="D13" s="27"/>
      <c r="G13" s="22"/>
      <c r="H13" s="23" t="s">
        <v>35</v>
      </c>
      <c r="I13" s="24" t="s">
        <v>45</v>
      </c>
    </row>
    <row r="14" spans="1:9">
      <c r="H14" s="23" t="s">
        <v>36</v>
      </c>
      <c r="I14" s="24" t="s">
        <v>46</v>
      </c>
    </row>
    <row r="15" spans="1:9">
      <c r="B15" s="49"/>
      <c r="C15" s="31"/>
      <c r="E15" s="26" t="s">
        <v>17</v>
      </c>
      <c r="F15" s="28" t="s">
        <v>15</v>
      </c>
      <c r="H15" s="23" t="s">
        <v>37</v>
      </c>
      <c r="I15" s="24" t="s">
        <v>26</v>
      </c>
    </row>
    <row r="16" spans="1:9">
      <c r="B16" s="49"/>
      <c r="C16" s="32"/>
      <c r="E16" s="26" t="s">
        <v>18</v>
      </c>
      <c r="F16" s="28" t="s">
        <v>16</v>
      </c>
      <c r="H16" s="65" t="s">
        <v>55</v>
      </c>
      <c r="I16" s="66" t="s">
        <v>56</v>
      </c>
    </row>
    <row r="17" spans="2:9">
      <c r="B17" s="49" t="s">
        <v>5</v>
      </c>
      <c r="C17" s="60">
        <f ca="1">_xll.PsiBinomial(TicketsPurchased,ProbabilityToShowUp)</f>
        <v>157</v>
      </c>
      <c r="D17" s="33" t="s">
        <v>14</v>
      </c>
      <c r="E17" s="34">
        <f ca="1">MIN(Demand,ReservationsToAccept)</f>
        <v>190</v>
      </c>
      <c r="F17" s="77">
        <v>0.8</v>
      </c>
      <c r="H17" s="23" t="s">
        <v>1</v>
      </c>
      <c r="I17" s="24" t="s">
        <v>47</v>
      </c>
    </row>
    <row r="18" spans="2:9" s="43" customFormat="1">
      <c r="B18" s="49"/>
      <c r="C18" s="32"/>
      <c r="D18" s="37"/>
      <c r="E18" s="38"/>
      <c r="F18" s="39"/>
      <c r="G18" s="40"/>
      <c r="H18" s="29" t="s">
        <v>38</v>
      </c>
      <c r="I18" s="30" t="s">
        <v>25</v>
      </c>
    </row>
    <row r="19" spans="2:9" ht="13.5" thickBot="1">
      <c r="B19" s="49"/>
      <c r="C19" s="31"/>
      <c r="G19" s="22"/>
      <c r="H19" s="29" t="s">
        <v>39</v>
      </c>
      <c r="I19" s="30" t="s">
        <v>48</v>
      </c>
    </row>
    <row r="20" spans="2:9">
      <c r="B20" s="49" t="s">
        <v>6</v>
      </c>
      <c r="C20" s="61">
        <f ca="1">MIN(AvailableSeats,NumberThatShow) + _xll.PsiOutput()</f>
        <v>150</v>
      </c>
      <c r="D20" s="25"/>
      <c r="E20" s="46" t="s">
        <v>19</v>
      </c>
      <c r="F20" s="47">
        <f ca="1">AverageFare*NumberOfFilledSeats</f>
        <v>45000</v>
      </c>
      <c r="G20" s="22"/>
      <c r="H20" s="29" t="s">
        <v>40</v>
      </c>
      <c r="I20" s="30" t="s">
        <v>49</v>
      </c>
    </row>
    <row r="21" spans="2:9" ht="13.5" thickBot="1">
      <c r="B21" s="49" t="s">
        <v>4</v>
      </c>
      <c r="C21" s="62">
        <f ca="1">MAX(0,NumberThatShow-AvailableSeats) + _xll.PsiOutput()</f>
        <v>7</v>
      </c>
      <c r="D21" s="25"/>
      <c r="E21" s="48" t="s">
        <v>20</v>
      </c>
      <c r="F21" s="47">
        <f ca="1">CostOfBumping*NumberDeniedBoarding</f>
        <v>3150</v>
      </c>
      <c r="G21" s="22"/>
      <c r="H21" s="35" t="s">
        <v>41</v>
      </c>
      <c r="I21" s="36" t="s">
        <v>50</v>
      </c>
    </row>
    <row r="22" spans="2:9" ht="13.5" thickBot="1">
      <c r="B22" s="49"/>
      <c r="C22" s="31"/>
      <c r="E22" s="49" t="s">
        <v>8</v>
      </c>
      <c r="F22" s="47">
        <f>FixedCost</f>
        <v>30000</v>
      </c>
      <c r="G22" s="22"/>
      <c r="H22" s="41"/>
      <c r="I22" s="42"/>
    </row>
    <row r="23" spans="2:9" ht="13.5" thickBot="1">
      <c r="B23" s="55" t="s">
        <v>52</v>
      </c>
      <c r="C23" s="67">
        <f ca="1">_xll.PsiMean(C20)</f>
        <v>142.18799999999999</v>
      </c>
      <c r="E23" s="48" t="s">
        <v>1</v>
      </c>
      <c r="F23" s="63">
        <f ca="1">TicketRevenue-BumpingCost-FixedCost + _xll.PsiOutput()</f>
        <v>11850</v>
      </c>
      <c r="G23" s="22"/>
      <c r="H23" s="44"/>
      <c r="I23" s="45"/>
    </row>
    <row r="24" spans="2:9">
      <c r="B24" s="55" t="s">
        <v>53</v>
      </c>
      <c r="C24" s="68">
        <f ca="1">_xll.PsiMean(C21)</f>
        <v>2.0979999999999999</v>
      </c>
      <c r="D24" s="27"/>
      <c r="E24" s="31"/>
      <c r="F24" s="50"/>
      <c r="G24" s="22"/>
      <c r="H24" s="44"/>
      <c r="I24" s="45"/>
    </row>
    <row r="25" spans="2:9" ht="13.5" thickBot="1">
      <c r="B25" s="55" t="s">
        <v>54</v>
      </c>
      <c r="C25" s="69">
        <f ca="1">_xll.PsiMean(F23)</f>
        <v>11712.3</v>
      </c>
      <c r="D25" s="27"/>
      <c r="E25" s="51"/>
      <c r="F25" s="52"/>
      <c r="G25" s="22"/>
      <c r="H25" s="44"/>
      <c r="I25" s="45"/>
    </row>
    <row r="26" spans="2:9">
      <c r="B26" s="48"/>
      <c r="C26" s="27"/>
      <c r="D26" s="27"/>
      <c r="E26" s="51"/>
      <c r="F26" s="53"/>
      <c r="G26" s="22"/>
      <c r="H26" s="44"/>
      <c r="I26" s="45"/>
    </row>
    <row r="27" spans="2:9">
      <c r="B27" s="48"/>
      <c r="C27" s="27"/>
      <c r="D27" s="27"/>
      <c r="E27" s="51"/>
      <c r="F27" s="53"/>
      <c r="G27" s="22"/>
      <c r="H27" s="44"/>
      <c r="I27" s="45"/>
    </row>
    <row r="28" spans="2:9">
      <c r="B28" s="48"/>
      <c r="C28" s="27"/>
      <c r="D28" s="27"/>
      <c r="E28" s="51"/>
      <c r="F28" s="53"/>
      <c r="G28" s="22"/>
      <c r="H28" s="22"/>
    </row>
    <row r="29" spans="2:9">
      <c r="B29" s="48"/>
      <c r="C29" s="27"/>
      <c r="D29" s="27"/>
      <c r="E29" s="31"/>
      <c r="F29" s="50"/>
      <c r="G29" s="22"/>
      <c r="H29" s="22"/>
    </row>
    <row r="30" spans="2:9">
      <c r="B30" s="48"/>
      <c r="C30" s="27"/>
      <c r="D30" s="27"/>
      <c r="E30" s="31"/>
      <c r="F30" s="50"/>
      <c r="G30" s="22"/>
      <c r="H30" s="22"/>
    </row>
    <row r="31" spans="2:9">
      <c r="B31" s="48"/>
      <c r="C31" s="27"/>
      <c r="D31" s="27"/>
      <c r="E31" s="31"/>
      <c r="F31" s="54"/>
      <c r="G31" s="22"/>
      <c r="H31" s="22"/>
    </row>
    <row r="32" spans="2:9">
      <c r="B32" s="48"/>
      <c r="C32" s="27"/>
      <c r="D32" s="27"/>
      <c r="E32" s="27"/>
      <c r="F32" s="34"/>
      <c r="G32" s="22"/>
      <c r="H32" s="22"/>
    </row>
    <row r="33" spans="2:8">
      <c r="B33" s="48"/>
      <c r="C33" s="27"/>
      <c r="D33" s="27"/>
      <c r="E33" s="27"/>
      <c r="F33" s="34"/>
      <c r="G33" s="22"/>
      <c r="H33" s="22"/>
    </row>
    <row r="34" spans="2:8">
      <c r="B34" s="48"/>
      <c r="C34" s="27"/>
      <c r="D34" s="27"/>
      <c r="E34" s="27"/>
      <c r="F34" s="34"/>
      <c r="G34" s="22"/>
      <c r="H34" s="22"/>
    </row>
    <row r="35" spans="2:8">
      <c r="B35" s="48"/>
      <c r="C35" s="27"/>
      <c r="D35" s="27"/>
      <c r="E35" s="27"/>
      <c r="F35" s="34"/>
      <c r="G35" s="22"/>
      <c r="H35" s="22"/>
    </row>
    <row r="36" spans="2:8">
      <c r="B36" s="48"/>
      <c r="C36" s="27"/>
      <c r="D36" s="27"/>
      <c r="E36" s="27"/>
      <c r="F36" s="34"/>
      <c r="G36" s="22"/>
      <c r="H36" s="22"/>
    </row>
    <row r="37" spans="2:8">
      <c r="B37" s="48"/>
      <c r="C37" s="27"/>
      <c r="D37" s="27"/>
      <c r="E37" s="27"/>
      <c r="F37" s="34"/>
      <c r="G37" s="22"/>
      <c r="H37" s="22"/>
    </row>
    <row r="38" spans="2:8">
      <c r="B38" s="48"/>
      <c r="C38" s="27"/>
      <c r="D38" s="27"/>
      <c r="E38" s="27"/>
      <c r="F38" s="34"/>
      <c r="G38" s="22"/>
      <c r="H38" s="22"/>
    </row>
    <row r="39" spans="2:8">
      <c r="B39" s="48"/>
      <c r="C39" s="27"/>
      <c r="D39" s="27"/>
      <c r="E39" s="27"/>
      <c r="F39" s="34"/>
      <c r="G39" s="22"/>
      <c r="H39" s="22"/>
    </row>
    <row r="40" spans="2:8">
      <c r="B40" s="48"/>
      <c r="C40" s="27"/>
      <c r="D40" s="27"/>
      <c r="E40" s="27"/>
      <c r="F40" s="34"/>
      <c r="G40" s="22"/>
      <c r="H40" s="22"/>
    </row>
    <row r="41" spans="2:8">
      <c r="B41" s="48"/>
      <c r="C41" s="27"/>
      <c r="D41" s="27"/>
      <c r="E41" s="27"/>
      <c r="F41" s="34"/>
      <c r="G41" s="22"/>
      <c r="H41" s="22"/>
    </row>
    <row r="42" spans="2:8">
      <c r="B42" s="48"/>
      <c r="C42" s="27"/>
      <c r="D42" s="27"/>
      <c r="E42" s="27"/>
      <c r="F42" s="34"/>
      <c r="G42" s="22"/>
      <c r="H42" s="22"/>
    </row>
    <row r="43" spans="2:8">
      <c r="B43" s="48"/>
      <c r="C43" s="27"/>
      <c r="D43" s="27"/>
      <c r="E43" s="27"/>
      <c r="F43" s="34"/>
      <c r="G43" s="22"/>
      <c r="H43" s="22"/>
    </row>
    <row r="44" spans="2:8">
      <c r="B44" s="48"/>
      <c r="C44" s="27"/>
      <c r="D44" s="27"/>
      <c r="E44" s="27"/>
      <c r="F44" s="34"/>
      <c r="G44" s="22"/>
      <c r="H44" s="22"/>
    </row>
    <row r="45" spans="2:8">
      <c r="B45" s="48"/>
      <c r="C45" s="27"/>
      <c r="D45" s="27"/>
      <c r="E45" s="27"/>
      <c r="F45" s="34"/>
      <c r="G45" s="22"/>
      <c r="H45" s="22"/>
    </row>
    <row r="46" spans="2:8">
      <c r="B46" s="48"/>
      <c r="C46" s="27"/>
      <c r="D46" s="27"/>
      <c r="E46" s="27"/>
      <c r="F46" s="34"/>
      <c r="G46" s="22"/>
      <c r="H46" s="22"/>
    </row>
    <row r="47" spans="2:8">
      <c r="B47" s="48"/>
      <c r="C47" s="27"/>
      <c r="D47" s="27"/>
      <c r="E47" s="27"/>
      <c r="F47" s="34"/>
      <c r="G47" s="22"/>
      <c r="H47" s="22"/>
    </row>
    <row r="48" spans="2:8">
      <c r="B48" s="48"/>
      <c r="C48" s="27"/>
      <c r="D48" s="27"/>
      <c r="E48" s="27"/>
      <c r="F48" s="34"/>
      <c r="G48" s="22"/>
      <c r="H48" s="22"/>
    </row>
    <row r="49" spans="2:8">
      <c r="B49" s="48"/>
      <c r="C49" s="27"/>
      <c r="D49" s="27"/>
      <c r="E49" s="27"/>
      <c r="F49" s="34"/>
      <c r="G49" s="22"/>
      <c r="H49" s="22"/>
    </row>
    <row r="50" spans="2:8">
      <c r="B50" s="48"/>
      <c r="C50" s="27"/>
      <c r="D50" s="27"/>
      <c r="E50" s="27"/>
      <c r="F50" s="34"/>
      <c r="G50" s="22"/>
      <c r="H50" s="22"/>
    </row>
    <row r="51" spans="2:8">
      <c r="B51" s="48"/>
      <c r="C51" s="27"/>
      <c r="D51" s="27"/>
      <c r="E51" s="27"/>
      <c r="F51" s="34"/>
      <c r="G51" s="22"/>
      <c r="H51" s="22"/>
    </row>
    <row r="52" spans="2:8">
      <c r="B52" s="48"/>
      <c r="C52" s="27"/>
      <c r="D52" s="27"/>
      <c r="E52" s="27"/>
      <c r="F52" s="34"/>
      <c r="G52" s="22"/>
      <c r="H52" s="22"/>
    </row>
    <row r="53" spans="2:8">
      <c r="B53" s="48"/>
      <c r="C53" s="27"/>
      <c r="D53" s="27"/>
      <c r="E53" s="27"/>
      <c r="F53" s="34"/>
      <c r="G53" s="22"/>
      <c r="H53" s="22"/>
    </row>
    <row r="54" spans="2:8">
      <c r="B54" s="48"/>
      <c r="C54" s="27"/>
      <c r="D54" s="27"/>
      <c r="E54" s="27"/>
      <c r="F54" s="34"/>
      <c r="G54" s="22"/>
      <c r="H54" s="22"/>
    </row>
    <row r="55" spans="2:8">
      <c r="B55" s="48"/>
      <c r="C55" s="27"/>
      <c r="D55" s="27"/>
      <c r="E55" s="27"/>
      <c r="F55" s="34"/>
      <c r="G55" s="22"/>
      <c r="H55" s="22"/>
    </row>
    <row r="56" spans="2:8">
      <c r="B56" s="48"/>
      <c r="C56" s="27"/>
      <c r="D56" s="27"/>
      <c r="E56" s="27"/>
      <c r="F56" s="34"/>
      <c r="G56" s="22"/>
      <c r="H56" s="22"/>
    </row>
    <row r="57" spans="2:8">
      <c r="B57" s="48"/>
      <c r="C57" s="27"/>
      <c r="D57" s="27"/>
      <c r="E57" s="27"/>
      <c r="F57" s="34"/>
      <c r="G57" s="22"/>
      <c r="H57" s="22"/>
    </row>
    <row r="58" spans="2:8">
      <c r="B58" s="48"/>
      <c r="C58" s="27"/>
      <c r="D58" s="27"/>
      <c r="E58" s="27"/>
      <c r="F58" s="34"/>
      <c r="G58" s="22"/>
      <c r="H58" s="22"/>
    </row>
    <row r="59" spans="2:8">
      <c r="B59" s="48"/>
      <c r="C59" s="27"/>
      <c r="D59" s="27"/>
      <c r="E59" s="27"/>
      <c r="F59" s="34"/>
      <c r="G59" s="22"/>
      <c r="H59" s="22"/>
    </row>
    <row r="60" spans="2:8">
      <c r="B60" s="48"/>
      <c r="C60" s="27"/>
      <c r="D60" s="27"/>
      <c r="E60" s="27"/>
      <c r="F60" s="34"/>
      <c r="G60" s="22"/>
      <c r="H60" s="22"/>
    </row>
    <row r="61" spans="2:8">
      <c r="B61" s="48"/>
      <c r="C61" s="27"/>
      <c r="D61" s="27"/>
      <c r="E61" s="27"/>
      <c r="F61" s="34"/>
      <c r="G61" s="22"/>
      <c r="H61" s="22"/>
    </row>
    <row r="62" spans="2:8">
      <c r="B62" s="48"/>
      <c r="C62" s="27"/>
      <c r="D62" s="27"/>
      <c r="E62" s="27"/>
      <c r="F62" s="34"/>
      <c r="G62" s="22"/>
      <c r="H62" s="22"/>
    </row>
    <row r="63" spans="2:8">
      <c r="B63" s="48"/>
      <c r="C63" s="27"/>
      <c r="D63" s="27"/>
      <c r="E63" s="27"/>
      <c r="F63" s="34"/>
      <c r="G63" s="22"/>
      <c r="H63" s="22"/>
    </row>
    <row r="64" spans="2:8">
      <c r="B64" s="48"/>
      <c r="C64" s="27"/>
      <c r="D64" s="27"/>
      <c r="E64" s="27"/>
      <c r="F64" s="34"/>
      <c r="G64" s="22"/>
      <c r="H64" s="22"/>
    </row>
    <row r="65" spans="2:8">
      <c r="B65" s="48"/>
      <c r="C65" s="27"/>
      <c r="D65" s="27"/>
      <c r="E65" s="27"/>
      <c r="F65" s="34"/>
      <c r="G65" s="22"/>
      <c r="H65" s="22"/>
    </row>
    <row r="66" spans="2:8">
      <c r="B66" s="48"/>
      <c r="C66" s="27"/>
      <c r="D66" s="27"/>
      <c r="E66" s="27"/>
      <c r="F66" s="34"/>
      <c r="G66" s="22"/>
      <c r="H66" s="22"/>
    </row>
    <row r="67" spans="2:8">
      <c r="B67" s="48"/>
      <c r="C67" s="27"/>
      <c r="D67" s="27"/>
      <c r="E67" s="27"/>
      <c r="F67" s="34"/>
      <c r="G67" s="22"/>
      <c r="H67" s="22"/>
    </row>
    <row r="68" spans="2:8">
      <c r="B68" s="48"/>
      <c r="C68" s="27"/>
      <c r="D68" s="27"/>
      <c r="E68" s="27"/>
      <c r="F68" s="34"/>
      <c r="G68" s="22"/>
      <c r="H68" s="22"/>
    </row>
    <row r="69" spans="2:8">
      <c r="B69" s="48"/>
      <c r="C69" s="27"/>
      <c r="D69" s="27"/>
      <c r="E69" s="27"/>
      <c r="F69" s="34"/>
      <c r="G69" s="22"/>
      <c r="H69" s="22"/>
    </row>
    <row r="70" spans="2:8">
      <c r="B70" s="48"/>
      <c r="C70" s="27"/>
      <c r="D70" s="27"/>
      <c r="E70" s="27"/>
      <c r="F70" s="34"/>
      <c r="G70" s="22"/>
      <c r="H70" s="22"/>
    </row>
    <row r="71" spans="2:8">
      <c r="B71" s="48"/>
      <c r="C71" s="27"/>
      <c r="D71" s="27"/>
      <c r="E71" s="27"/>
      <c r="F71" s="34"/>
      <c r="G71" s="22"/>
      <c r="H71" s="22"/>
    </row>
    <row r="72" spans="2:8">
      <c r="B72" s="48"/>
      <c r="C72" s="27"/>
      <c r="D72" s="27"/>
      <c r="E72" s="27"/>
      <c r="F72" s="34"/>
      <c r="G72" s="22"/>
      <c r="H72" s="22"/>
    </row>
    <row r="73" spans="2:8">
      <c r="B73" s="48"/>
      <c r="C73" s="27"/>
      <c r="D73" s="27"/>
      <c r="E73" s="27"/>
      <c r="F73" s="34"/>
      <c r="G73" s="22"/>
      <c r="H73" s="22"/>
    </row>
    <row r="74" spans="2:8">
      <c r="B74" s="48"/>
      <c r="C74" s="27"/>
      <c r="D74" s="27"/>
      <c r="E74" s="27"/>
      <c r="F74" s="34"/>
      <c r="G74" s="22"/>
      <c r="H74" s="22"/>
    </row>
    <row r="75" spans="2:8">
      <c r="B75" s="48"/>
      <c r="C75" s="27"/>
      <c r="D75" s="27"/>
      <c r="E75" s="27"/>
      <c r="F75" s="34"/>
      <c r="G75" s="22"/>
      <c r="H75" s="22"/>
    </row>
    <row r="76" spans="2:8">
      <c r="B76" s="48"/>
      <c r="C76" s="27"/>
      <c r="D76" s="27"/>
      <c r="E76" s="27"/>
      <c r="F76" s="34"/>
      <c r="G76" s="22"/>
      <c r="H76" s="22"/>
    </row>
    <row r="77" spans="2:8">
      <c r="B77" s="48"/>
      <c r="C77" s="27"/>
      <c r="D77" s="27"/>
      <c r="E77" s="27"/>
      <c r="F77" s="34"/>
      <c r="G77" s="22"/>
      <c r="H77" s="22"/>
    </row>
    <row r="78" spans="2:8">
      <c r="B78" s="48"/>
      <c r="C78" s="27"/>
      <c r="D78" s="27"/>
      <c r="E78" s="27"/>
      <c r="F78" s="34"/>
      <c r="G78" s="22"/>
      <c r="H78" s="22"/>
    </row>
    <row r="79" spans="2:8">
      <c r="B79" s="48"/>
      <c r="C79" s="27"/>
      <c r="D79" s="27"/>
      <c r="E79" s="27"/>
      <c r="F79" s="34"/>
      <c r="G79" s="22"/>
      <c r="H79" s="22"/>
    </row>
    <row r="80" spans="2:8">
      <c r="B80" s="48"/>
      <c r="C80" s="27"/>
      <c r="D80" s="27"/>
      <c r="E80" s="27"/>
      <c r="F80" s="34"/>
      <c r="G80" s="22"/>
      <c r="H80" s="22"/>
    </row>
    <row r="81" spans="2:8">
      <c r="B81" s="48"/>
      <c r="C81" s="27"/>
      <c r="D81" s="27"/>
      <c r="E81" s="27"/>
      <c r="F81" s="34"/>
      <c r="G81" s="22"/>
      <c r="H81" s="22"/>
    </row>
    <row r="82" spans="2:8">
      <c r="B82" s="48"/>
      <c r="C82" s="27"/>
      <c r="D82" s="27"/>
      <c r="E82" s="27"/>
      <c r="F82" s="34"/>
      <c r="G82" s="22"/>
      <c r="H82" s="22"/>
    </row>
    <row r="83" spans="2:8">
      <c r="B83" s="48"/>
      <c r="C83" s="27"/>
      <c r="D83" s="27"/>
      <c r="E83" s="27"/>
      <c r="F83" s="34"/>
      <c r="G83" s="22"/>
      <c r="H83" s="22"/>
    </row>
    <row r="84" spans="2:8">
      <c r="B84" s="48"/>
      <c r="C84" s="27"/>
      <c r="D84" s="27"/>
      <c r="E84" s="27"/>
      <c r="F84" s="34"/>
      <c r="G84" s="22"/>
      <c r="H84" s="22"/>
    </row>
    <row r="85" spans="2:8">
      <c r="B85" s="48"/>
      <c r="C85" s="27"/>
      <c r="D85" s="27"/>
      <c r="E85" s="27"/>
      <c r="F85" s="34"/>
      <c r="G85" s="22"/>
      <c r="H85" s="22"/>
    </row>
    <row r="86" spans="2:8">
      <c r="B86" s="48"/>
      <c r="C86" s="27"/>
      <c r="D86" s="27"/>
      <c r="E86" s="27"/>
      <c r="F86" s="34"/>
      <c r="G86" s="22"/>
      <c r="H86" s="22"/>
    </row>
    <row r="87" spans="2:8">
      <c r="B87" s="48"/>
      <c r="C87" s="27"/>
      <c r="D87" s="27"/>
      <c r="E87" s="27"/>
      <c r="F87" s="34"/>
      <c r="G87" s="22"/>
      <c r="H87" s="22"/>
    </row>
    <row r="88" spans="2:8">
      <c r="B88" s="48"/>
      <c r="C88" s="27"/>
      <c r="D88" s="27"/>
      <c r="E88" s="27"/>
      <c r="F88" s="34"/>
      <c r="G88" s="22"/>
      <c r="H88" s="22"/>
    </row>
    <row r="89" spans="2:8">
      <c r="B89" s="48"/>
      <c r="C89" s="27"/>
      <c r="D89" s="27"/>
      <c r="E89" s="27"/>
      <c r="F89" s="34"/>
      <c r="G89" s="22"/>
      <c r="H89" s="22"/>
    </row>
    <row r="90" spans="2:8">
      <c r="B90" s="48"/>
      <c r="C90" s="27"/>
      <c r="D90" s="27"/>
      <c r="E90" s="27"/>
      <c r="F90" s="34"/>
      <c r="G90" s="22"/>
      <c r="H90" s="22"/>
    </row>
    <row r="91" spans="2:8">
      <c r="B91" s="48"/>
      <c r="C91" s="27"/>
      <c r="D91" s="27"/>
      <c r="E91" s="27"/>
      <c r="F91" s="34"/>
      <c r="G91" s="22"/>
      <c r="H91" s="22"/>
    </row>
    <row r="92" spans="2:8">
      <c r="B92" s="48"/>
      <c r="C92" s="27"/>
      <c r="D92" s="27"/>
      <c r="E92" s="27"/>
      <c r="F92" s="34"/>
      <c r="G92" s="22"/>
      <c r="H92" s="22"/>
    </row>
    <row r="93" spans="2:8">
      <c r="B93" s="48"/>
      <c r="C93" s="27"/>
      <c r="D93" s="27"/>
      <c r="E93" s="27"/>
      <c r="F93" s="34"/>
      <c r="G93" s="22"/>
      <c r="H93" s="22"/>
    </row>
    <row r="94" spans="2:8">
      <c r="B94" s="48"/>
      <c r="C94" s="27"/>
      <c r="D94" s="27"/>
      <c r="E94" s="27"/>
      <c r="F94" s="34"/>
      <c r="G94" s="22"/>
      <c r="H94" s="22"/>
    </row>
    <row r="95" spans="2:8">
      <c r="B95" s="48"/>
      <c r="C95" s="27"/>
      <c r="D95" s="27"/>
      <c r="E95" s="27"/>
      <c r="F95" s="34"/>
      <c r="G95" s="22"/>
      <c r="H95" s="22"/>
    </row>
    <row r="96" spans="2:8">
      <c r="B96" s="48"/>
      <c r="C96" s="27"/>
      <c r="D96" s="27"/>
      <c r="E96" s="27"/>
      <c r="F96" s="34"/>
      <c r="G96" s="22"/>
      <c r="H96" s="22"/>
    </row>
    <row r="97" spans="2:8">
      <c r="B97" s="48"/>
      <c r="C97" s="27"/>
      <c r="D97" s="27"/>
      <c r="E97" s="27"/>
      <c r="F97" s="34"/>
      <c r="G97" s="22"/>
      <c r="H97" s="22"/>
    </row>
    <row r="98" spans="2:8">
      <c r="B98" s="48"/>
      <c r="C98" s="27"/>
      <c r="D98" s="27"/>
      <c r="E98" s="27"/>
      <c r="F98" s="34"/>
      <c r="G98" s="22"/>
      <c r="H98" s="22"/>
    </row>
    <row r="99" spans="2:8">
      <c r="B99" s="48"/>
      <c r="C99" s="27"/>
      <c r="D99" s="27"/>
      <c r="E99" s="27"/>
      <c r="F99" s="34"/>
      <c r="G99" s="22"/>
      <c r="H99" s="22"/>
    </row>
    <row r="100" spans="2:8">
      <c r="B100" s="48"/>
      <c r="C100" s="27"/>
      <c r="D100" s="27"/>
      <c r="E100" s="27"/>
      <c r="F100" s="34"/>
      <c r="G100" s="22"/>
      <c r="H100" s="22"/>
    </row>
    <row r="101" spans="2:8">
      <c r="B101" s="48"/>
      <c r="C101" s="27"/>
      <c r="D101" s="27"/>
      <c r="E101" s="27"/>
      <c r="F101" s="34"/>
      <c r="G101" s="22"/>
      <c r="H101" s="22"/>
    </row>
    <row r="102" spans="2:8">
      <c r="B102" s="48"/>
      <c r="C102" s="27"/>
      <c r="D102" s="27"/>
      <c r="E102" s="27"/>
      <c r="F102" s="34"/>
      <c r="G102" s="22"/>
      <c r="H102" s="22"/>
    </row>
    <row r="103" spans="2:8">
      <c r="B103" s="48"/>
      <c r="C103" s="27"/>
      <c r="D103" s="27"/>
      <c r="E103" s="27"/>
      <c r="F103" s="34"/>
      <c r="G103" s="22"/>
      <c r="H103" s="22"/>
    </row>
    <row r="104" spans="2:8">
      <c r="B104" s="48"/>
      <c r="C104" s="27"/>
      <c r="D104" s="27"/>
      <c r="E104" s="27"/>
      <c r="F104" s="34"/>
      <c r="G104" s="22"/>
      <c r="H104" s="22"/>
    </row>
    <row r="105" spans="2:8">
      <c r="B105" s="48"/>
      <c r="C105" s="27"/>
      <c r="D105" s="27"/>
      <c r="E105" s="27"/>
      <c r="F105" s="34"/>
      <c r="G105" s="22"/>
      <c r="H105" s="22"/>
    </row>
    <row r="106" spans="2:8">
      <c r="B106" s="48"/>
      <c r="C106" s="27"/>
      <c r="D106" s="27"/>
      <c r="E106" s="27"/>
      <c r="F106" s="34"/>
      <c r="G106" s="22"/>
      <c r="H106" s="22"/>
    </row>
    <row r="107" spans="2:8">
      <c r="B107" s="48"/>
      <c r="C107" s="27"/>
      <c r="D107" s="27"/>
      <c r="E107" s="27"/>
      <c r="F107" s="34"/>
      <c r="G107" s="22"/>
      <c r="H107" s="22"/>
    </row>
    <row r="108" spans="2:8">
      <c r="B108" s="48"/>
      <c r="C108" s="27"/>
      <c r="D108" s="27"/>
      <c r="E108" s="27"/>
      <c r="F108" s="34"/>
      <c r="G108" s="22"/>
      <c r="H108" s="22"/>
    </row>
    <row r="109" spans="2:8">
      <c r="B109" s="48"/>
      <c r="C109" s="27"/>
      <c r="D109" s="27"/>
      <c r="E109" s="27"/>
      <c r="F109" s="34"/>
      <c r="G109" s="22"/>
      <c r="H109" s="22"/>
    </row>
    <row r="110" spans="2:8">
      <c r="B110" s="48"/>
      <c r="C110" s="27"/>
      <c r="D110" s="27"/>
      <c r="E110" s="27"/>
      <c r="F110" s="34"/>
      <c r="G110" s="22"/>
      <c r="H110" s="22"/>
    </row>
    <row r="111" spans="2:8">
      <c r="B111" s="48"/>
      <c r="C111" s="27"/>
      <c r="D111" s="27"/>
      <c r="E111" s="27"/>
      <c r="F111" s="34"/>
      <c r="G111" s="22"/>
      <c r="H111" s="22"/>
    </row>
    <row r="112" spans="2:8">
      <c r="B112" s="48"/>
      <c r="C112" s="27"/>
      <c r="D112" s="27"/>
      <c r="E112" s="27"/>
      <c r="F112" s="34"/>
      <c r="G112" s="22"/>
      <c r="H112" s="22"/>
    </row>
    <row r="113" spans="2:8">
      <c r="B113" s="48"/>
      <c r="C113" s="27"/>
      <c r="D113" s="27"/>
      <c r="E113" s="27"/>
      <c r="F113" s="34"/>
      <c r="G113" s="22"/>
      <c r="H113" s="22"/>
    </row>
    <row r="114" spans="2:8">
      <c r="B114" s="48"/>
      <c r="C114" s="27"/>
      <c r="D114" s="27"/>
      <c r="E114" s="27"/>
      <c r="F114" s="34"/>
      <c r="G114" s="22"/>
      <c r="H114" s="22"/>
    </row>
    <row r="115" spans="2:8">
      <c r="B115" s="48"/>
      <c r="C115" s="27"/>
      <c r="D115" s="27"/>
      <c r="E115" s="27"/>
      <c r="F115" s="34"/>
      <c r="G115" s="22"/>
      <c r="H115" s="22"/>
    </row>
    <row r="116" spans="2:8">
      <c r="B116" s="48"/>
      <c r="C116" s="27"/>
      <c r="D116" s="27"/>
      <c r="E116" s="27"/>
      <c r="F116" s="34"/>
      <c r="G116" s="22"/>
      <c r="H116" s="22"/>
    </row>
    <row r="117" spans="2:8">
      <c r="H117" s="22"/>
    </row>
    <row r="118" spans="2:8">
      <c r="H118" s="22"/>
    </row>
    <row r="119" spans="2:8">
      <c r="H119" s="22"/>
    </row>
    <row r="120" spans="2:8">
      <c r="H120" s="22"/>
    </row>
  </sheetData>
  <phoneticPr fontId="0" type="noConversion"/>
  <printOptions headings="1" gridLines="1"/>
  <pageMargins left="0.75" right="0.75" top="1" bottom="1" header="0.5" footer="0.5"/>
  <pageSetup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vt:i4>
      </vt:variant>
    </vt:vector>
  </HeadingPairs>
  <TitlesOfParts>
    <vt:vector size="20" baseType="lpstr">
      <vt:lpstr>CB_DATA_</vt:lpstr>
      <vt:lpstr>Airline Overbooking</vt:lpstr>
      <vt:lpstr>AvailableSeats</vt:lpstr>
      <vt:lpstr>AverageFare</vt:lpstr>
      <vt:lpstr>BumpingCost</vt:lpstr>
      <vt:lpstr>CostOfBumping</vt:lpstr>
      <vt:lpstr>Demand</vt:lpstr>
      <vt:lpstr>FixedCost</vt:lpstr>
      <vt:lpstr>MeanDeniedBoarding</vt:lpstr>
      <vt:lpstr>MeanFilledSeats</vt:lpstr>
      <vt:lpstr>MeanProfit</vt:lpstr>
      <vt:lpstr>NumberDeniedBoarding</vt:lpstr>
      <vt:lpstr>NumberOfFilledSeats</vt:lpstr>
      <vt:lpstr>NumberThatShow</vt:lpstr>
      <vt:lpstr>ProbabilityToShowUp</vt:lpstr>
      <vt:lpstr>Profit</vt:lpstr>
      <vt:lpstr>ReservationsToAccept</vt:lpstr>
      <vt:lpstr>SimulatedTicketDemand</vt:lpstr>
      <vt:lpstr>TicketRevenue</vt:lpstr>
      <vt:lpstr>TicketsPurchased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Hillier</dc:creator>
  <cp:lastModifiedBy>Windows User</cp:lastModifiedBy>
  <dcterms:created xsi:type="dcterms:W3CDTF">1999-02-28T22:27:15Z</dcterms:created>
  <dcterms:modified xsi:type="dcterms:W3CDTF">2012-11-17T04:58:54Z</dcterms:modified>
</cp:coreProperties>
</file>