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 775\Class Materials\Weekly Content\Week_14\"/>
    </mc:Choice>
  </mc:AlternateContent>
  <bookViews>
    <workbookView xWindow="0" yWindow="345" windowWidth="19200" windowHeight="9330"/>
  </bookViews>
  <sheets>
    <sheet name="Sheet1" sheetId="1" r:id="rId1"/>
  </sheets>
  <definedNames>
    <definedName name="solver_node1" localSheetId="0" hidden="1">"0;$B$28;;;;$A$1;Today's Close;1;"</definedName>
    <definedName name="solver_node10" localSheetId="0" hidden="1">"2;$J$23;$F$28;1000;;Buy Tuesday;Terminal;1;"</definedName>
    <definedName name="solver_node11" localSheetId="0" hidden="1">"0;$J$33;$F$28;0;;Wait until Wednesday;Wednesday's Close;1;"</definedName>
    <definedName name="solver_node12" localSheetId="0" hidden="1">"2;$J$43;$F$48;1100;;Buy Tuesday;Terminal;1;"</definedName>
    <definedName name="solver_node13" localSheetId="0" hidden="1">"0;$J$53;$F$48;0;;Wait until Wednesday;Wednesday's Close;1;"</definedName>
    <definedName name="solver_node14" localSheetId="0" hidden="1">"2;$N$28;$J$33;900;0.2;10% Lower;Terminal;1;"</definedName>
    <definedName name="solver_node15" localSheetId="0" hidden="1">"2;$N$33;$J$33;1000;0.2;Unchanged;Terminal;1;"</definedName>
    <definedName name="solver_node16" localSheetId="0" hidden="1">"2;$N$38;$J$33;1100;0.6;10% Higher;Terminal;1;"</definedName>
    <definedName name="solver_node17" localSheetId="0" hidden="1">"2;$N$48;$J$53;990;0.1;10% Lower;Terminal;1;"</definedName>
    <definedName name="solver_node18" localSheetId="0" hidden="1">"2;$N$53;$J$53;1100;0.2;Unchanged;Terminal;1;"</definedName>
    <definedName name="solver_node19" localSheetId="0" hidden="1">"2;$N$58;$J$53;1210;0.7;10% Higher;Terminal;1;"</definedName>
    <definedName name="solver_node2" localSheetId="0" hidden="1">"1;$F$8;$B$28;0;0.3;Close at $9;Decision;1;"</definedName>
    <definedName name="solver_node3" localSheetId="0" hidden="1">"2;$J$3;$F$8;900;;Buy Tuesday;Terminal;1;"</definedName>
    <definedName name="solver_node4" localSheetId="0" hidden="1">"0;$J$13;$F$8;0;;Wait until Wednesday;Wednesday's Close;1;"</definedName>
    <definedName name="solver_node5" localSheetId="0" hidden="1">"2;$N$8;$J$13;810;0.4;10% Lower;Terminal;1;"</definedName>
    <definedName name="solver_node6" localSheetId="0" hidden="1">"2;$N$13;$J$13;900;0.3;Unchanged;Terminal;1;"</definedName>
    <definedName name="solver_node7" localSheetId="0" hidden="1">"2;$N$18;$J$13;990;0.3;10% Higher;Terminal;1;"</definedName>
    <definedName name="solver_node8" localSheetId="0" hidden="1">"1;$F$28;$B$28;0;0.3;Close at $10;Decision;1;"</definedName>
    <definedName name="solver_node9" localSheetId="0" hidden="1">"1;$F$48;$B$28;0;0.4;Close at $11;Decision;1;"</definedName>
    <definedName name="solver_nodes" localSheetId="0" hidden="1">19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2</definedName>
    <definedName name="solver_tree_rt" localSheetId="0" hidden="1">1000000000000</definedName>
    <definedName name="solver_treeroot" localSheetId="0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  <c r="M59" i="1" s="1"/>
  <c r="O53" i="1"/>
  <c r="M54" i="1" s="1"/>
  <c r="O48" i="1"/>
  <c r="M49" i="1" s="1"/>
  <c r="I54" i="1" s="1"/>
  <c r="O43" i="1"/>
  <c r="I44" i="1" s="1"/>
  <c r="O38" i="1"/>
  <c r="M39" i="1" s="1"/>
  <c r="O33" i="1"/>
  <c r="M34" i="1" s="1"/>
  <c r="O28" i="1"/>
  <c r="M29" i="1" s="1"/>
  <c r="I34" i="1" s="1"/>
  <c r="E29" i="1" s="1"/>
  <c r="F28" i="1" s="1"/>
  <c r="I24" i="1"/>
  <c r="O23" i="1"/>
  <c r="O18" i="1"/>
  <c r="M19" i="1" s="1"/>
  <c r="O13" i="1"/>
  <c r="M14" i="1" s="1"/>
  <c r="O8" i="1"/>
  <c r="M9" i="1" s="1"/>
  <c r="I4" i="1"/>
  <c r="O3" i="1"/>
  <c r="I14" i="1" l="1"/>
  <c r="E9" i="1" s="1"/>
  <c r="E49" i="1"/>
  <c r="F48" i="1" s="1"/>
  <c r="F8" i="1" l="1"/>
  <c r="A29" i="1"/>
</calcChain>
</file>

<file path=xl/sharedStrings.xml><?xml version="1.0" encoding="utf-8"?>
<sst xmlns="http://schemas.openxmlformats.org/spreadsheetml/2006/main" count="22" uniqueCount="12">
  <si>
    <t>Close at $9</t>
  </si>
  <si>
    <t>Close at $10</t>
  </si>
  <si>
    <t>Close at $11</t>
  </si>
  <si>
    <t>Buy Tuesday</t>
  </si>
  <si>
    <t>Wait until Wednesday</t>
  </si>
  <si>
    <t>10% Lower</t>
  </si>
  <si>
    <t>Unchanged</t>
  </si>
  <si>
    <t>10% Higher</t>
  </si>
  <si>
    <t>Data</t>
  </si>
  <si>
    <t>P(Tuesday Close at $9)</t>
  </si>
  <si>
    <t>P(Tuesday Close at $10)</t>
  </si>
  <si>
    <t>P(Tuesday Close at $11)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</si>
</sst>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27</xdr:row>
      <xdr:rowOff>152400</xdr:rowOff>
    </xdr:to>
    <xdr:sp macro="" textlink="">
      <xdr:nvSpPr>
        <xdr:cNvPr id="1131" name="Solver_shape$B$28"/>
        <xdr:cNvSpPr/>
      </xdr:nvSpPr>
      <xdr:spPr>
        <a:xfrm>
          <a:off x="609600" y="5143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cxnSp macro="">
      <xdr:nvCxnSpPr>
        <xdr:cNvPr id="1132" name="Solver_line$B$28"/>
        <xdr:cNvCxnSpPr/>
      </xdr:nvCxnSpPr>
      <xdr:spPr>
        <a:xfrm>
          <a:off x="0" y="5219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1133" name="Solver_shapecon$F$8"/>
        <xdr:cNvCxnSpPr/>
      </xdr:nvCxnSpPr>
      <xdr:spPr>
        <a:xfrm flipV="1">
          <a:off x="762000" y="1409700"/>
          <a:ext cx="247650" cy="381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19050</xdr:colOff>
      <xdr:row>7</xdr:row>
      <xdr:rowOff>152400</xdr:rowOff>
    </xdr:to>
    <xdr:sp macro="" textlink="">
      <xdr:nvSpPr>
        <xdr:cNvPr id="1134" name="Solver_shape$F$8"/>
        <xdr:cNvSpPr/>
      </xdr:nvSpPr>
      <xdr:spPr>
        <a:xfrm>
          <a:off x="2105025" y="1333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cxnSp macro="">
      <xdr:nvCxnSpPr>
        <xdr:cNvPr id="1135" name="Solver_line$F$8"/>
        <xdr:cNvCxnSpPr/>
      </xdr:nvCxnSpPr>
      <xdr:spPr>
        <a:xfrm>
          <a:off x="1009650" y="1409700"/>
          <a:ext cx="1095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1136" name="Solver_shapecon$J$3"/>
        <xdr:cNvCxnSpPr/>
      </xdr:nvCxnSpPr>
      <xdr:spPr>
        <a:xfrm flipV="1">
          <a:off x="2257425" y="457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1137" name="Solver_shape$J$3"/>
        <xdr:cNvSpPr/>
      </xdr:nvSpPr>
      <xdr:spPr>
        <a:xfrm rot="16200000">
          <a:off x="422910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cxnSp macro="">
      <xdr:nvCxnSpPr>
        <xdr:cNvPr id="1138" name="Solver_dash$J$3"/>
        <xdr:cNvCxnSpPr/>
      </xdr:nvCxnSpPr>
      <xdr:spPr>
        <a:xfrm>
          <a:off x="4381500" y="457200"/>
          <a:ext cx="13049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1139" name="Solver_line$J$3"/>
        <xdr:cNvCxnSpPr/>
      </xdr:nvCxnSpPr>
      <xdr:spPr>
        <a:xfrm>
          <a:off x="2505075" y="4572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140" name="Solver_shapecon$J$13"/>
        <xdr:cNvCxnSpPr/>
      </xdr:nvCxnSpPr>
      <xdr:spPr>
        <a:xfrm>
          <a:off x="2257425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1141" name="Solver_shape$J$13"/>
        <xdr:cNvSpPr/>
      </xdr:nvSpPr>
      <xdr:spPr>
        <a:xfrm>
          <a:off x="4229100" y="2209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1142" name="Solver_line$J$13"/>
        <xdr:cNvCxnSpPr/>
      </xdr:nvCxnSpPr>
      <xdr:spPr>
        <a:xfrm>
          <a:off x="2505075" y="22860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76200</xdr:rowOff>
    </xdr:from>
    <xdr:to>
      <xdr:col>11</xdr:col>
      <xdr:colOff>0</xdr:colOff>
      <xdr:row>12</xdr:row>
      <xdr:rowOff>76200</xdr:rowOff>
    </xdr:to>
    <xdr:cxnSp macro="">
      <xdr:nvCxnSpPr>
        <xdr:cNvPr id="1143" name="Solver_shapecon$N$8"/>
        <xdr:cNvCxnSpPr/>
      </xdr:nvCxnSpPr>
      <xdr:spPr>
        <a:xfrm flipV="1">
          <a:off x="4381500" y="137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0</xdr:colOff>
      <xdr:row>7</xdr:row>
      <xdr:rowOff>152400</xdr:rowOff>
    </xdr:to>
    <xdr:sp macro="" textlink="">
      <xdr:nvSpPr>
        <xdr:cNvPr id="1144" name="Solver_shape$N$8"/>
        <xdr:cNvSpPr/>
      </xdr:nvSpPr>
      <xdr:spPr>
        <a:xfrm rot="16200000">
          <a:off x="5686425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1145" name="Solver_line$N$8"/>
        <xdr:cNvCxnSpPr/>
      </xdr:nvCxnSpPr>
      <xdr:spPr>
        <a:xfrm>
          <a:off x="4629150" y="13716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12</xdr:row>
      <xdr:rowOff>76200</xdr:rowOff>
    </xdr:to>
    <xdr:cxnSp macro="">
      <xdr:nvCxnSpPr>
        <xdr:cNvPr id="1146" name="Solver_shapecon$N$13"/>
        <xdr:cNvCxnSpPr/>
      </xdr:nvCxnSpPr>
      <xdr:spPr>
        <a:xfrm>
          <a:off x="4381500" y="2286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152400</xdr:rowOff>
    </xdr:to>
    <xdr:sp macro="" textlink="">
      <xdr:nvSpPr>
        <xdr:cNvPr id="1147" name="Solver_shape$N$13"/>
        <xdr:cNvSpPr/>
      </xdr:nvSpPr>
      <xdr:spPr>
        <a:xfrm rot="16200000">
          <a:off x="5686425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1148" name="Solver_line$N$13"/>
        <xdr:cNvCxnSpPr/>
      </xdr:nvCxnSpPr>
      <xdr:spPr>
        <a:xfrm>
          <a:off x="4629150" y="22860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1149" name="Solver_shapecon$N$18"/>
        <xdr:cNvCxnSpPr/>
      </xdr:nvCxnSpPr>
      <xdr:spPr>
        <a:xfrm>
          <a:off x="4381500" y="2286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0</xdr:colOff>
      <xdr:row>17</xdr:row>
      <xdr:rowOff>152400</xdr:rowOff>
    </xdr:to>
    <xdr:sp macro="" textlink="">
      <xdr:nvSpPr>
        <xdr:cNvPr id="1150" name="Solver_shape$N$18"/>
        <xdr:cNvSpPr/>
      </xdr:nvSpPr>
      <xdr:spPr>
        <a:xfrm rot="16200000">
          <a:off x="5686425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cxnSp macro="">
      <xdr:nvCxnSpPr>
        <xdr:cNvPr id="1151" name="Solver_line$N$18"/>
        <xdr:cNvCxnSpPr/>
      </xdr:nvCxnSpPr>
      <xdr:spPr>
        <a:xfrm>
          <a:off x="4629150" y="32004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1152" name="Solver_shapecon$F$28"/>
        <xdr:cNvCxnSpPr/>
      </xdr:nvCxnSpPr>
      <xdr:spPr>
        <a:xfrm>
          <a:off x="762000" y="50673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19050</xdr:colOff>
      <xdr:row>27</xdr:row>
      <xdr:rowOff>152400</xdr:rowOff>
    </xdr:to>
    <xdr:sp macro="" textlink="">
      <xdr:nvSpPr>
        <xdr:cNvPr id="1153" name="Solver_shape$F$28"/>
        <xdr:cNvSpPr/>
      </xdr:nvSpPr>
      <xdr:spPr>
        <a:xfrm>
          <a:off x="2105025" y="4991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27</xdr:row>
      <xdr:rowOff>76200</xdr:rowOff>
    </xdr:from>
    <xdr:to>
      <xdr:col>5</xdr:col>
      <xdr:colOff>0</xdr:colOff>
      <xdr:row>27</xdr:row>
      <xdr:rowOff>76200</xdr:rowOff>
    </xdr:to>
    <xdr:cxnSp macro="">
      <xdr:nvCxnSpPr>
        <xdr:cNvPr id="1154" name="Solver_line$F$28"/>
        <xdr:cNvCxnSpPr/>
      </xdr:nvCxnSpPr>
      <xdr:spPr>
        <a:xfrm>
          <a:off x="1009650" y="5067300"/>
          <a:ext cx="1095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155" name="Solver_shapecon$J$23"/>
        <xdr:cNvCxnSpPr/>
      </xdr:nvCxnSpPr>
      <xdr:spPr>
        <a:xfrm flipV="1">
          <a:off x="2257425" y="41148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152400</xdr:rowOff>
    </xdr:to>
    <xdr:sp macro="" textlink="">
      <xdr:nvSpPr>
        <xdr:cNvPr id="1156" name="Solver_shape$J$23"/>
        <xdr:cNvSpPr/>
      </xdr:nvSpPr>
      <xdr:spPr>
        <a:xfrm rot="16200000">
          <a:off x="422910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1157" name="Solver_dash$J$23"/>
        <xdr:cNvCxnSpPr/>
      </xdr:nvCxnSpPr>
      <xdr:spPr>
        <a:xfrm>
          <a:off x="4381500" y="4114800"/>
          <a:ext cx="13049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1158" name="Solver_line$J$23"/>
        <xdr:cNvCxnSpPr/>
      </xdr:nvCxnSpPr>
      <xdr:spPr>
        <a:xfrm>
          <a:off x="2505075" y="41148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76200</xdr:rowOff>
    </xdr:from>
    <xdr:to>
      <xdr:col>7</xdr:col>
      <xdr:colOff>0</xdr:colOff>
      <xdr:row>32</xdr:row>
      <xdr:rowOff>76200</xdr:rowOff>
    </xdr:to>
    <xdr:cxnSp macro="">
      <xdr:nvCxnSpPr>
        <xdr:cNvPr id="1159" name="Solver_shapecon$J$33"/>
        <xdr:cNvCxnSpPr/>
      </xdr:nvCxnSpPr>
      <xdr:spPr>
        <a:xfrm>
          <a:off x="2257425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0</xdr:colOff>
      <xdr:row>32</xdr:row>
      <xdr:rowOff>152400</xdr:rowOff>
    </xdr:to>
    <xdr:sp macro="" textlink="">
      <xdr:nvSpPr>
        <xdr:cNvPr id="1160" name="Solver_shape$J$33"/>
        <xdr:cNvSpPr/>
      </xdr:nvSpPr>
      <xdr:spPr>
        <a:xfrm>
          <a:off x="4229100" y="58674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cxnSp macro="">
      <xdr:nvCxnSpPr>
        <xdr:cNvPr id="1161" name="Solver_line$J$33"/>
        <xdr:cNvCxnSpPr/>
      </xdr:nvCxnSpPr>
      <xdr:spPr>
        <a:xfrm>
          <a:off x="2505075" y="59436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76200</xdr:rowOff>
    </xdr:from>
    <xdr:to>
      <xdr:col>11</xdr:col>
      <xdr:colOff>0</xdr:colOff>
      <xdr:row>32</xdr:row>
      <xdr:rowOff>76200</xdr:rowOff>
    </xdr:to>
    <xdr:cxnSp macro="">
      <xdr:nvCxnSpPr>
        <xdr:cNvPr id="1162" name="Solver_shapecon$N$28"/>
        <xdr:cNvCxnSpPr/>
      </xdr:nvCxnSpPr>
      <xdr:spPr>
        <a:xfrm flipV="1">
          <a:off x="4381500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0</xdr:colOff>
      <xdr:row>27</xdr:row>
      <xdr:rowOff>152400</xdr:rowOff>
    </xdr:to>
    <xdr:sp macro="" textlink="">
      <xdr:nvSpPr>
        <xdr:cNvPr id="1163" name="Solver_shape$N$28"/>
        <xdr:cNvSpPr/>
      </xdr:nvSpPr>
      <xdr:spPr>
        <a:xfrm rot="16200000">
          <a:off x="5686425" y="4953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cxnSp macro="">
      <xdr:nvCxnSpPr>
        <xdr:cNvPr id="1164" name="Solver_line$N$28"/>
        <xdr:cNvCxnSpPr/>
      </xdr:nvCxnSpPr>
      <xdr:spPr>
        <a:xfrm>
          <a:off x="4629150" y="50292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32</xdr:row>
      <xdr:rowOff>76200</xdr:rowOff>
    </xdr:to>
    <xdr:cxnSp macro="">
      <xdr:nvCxnSpPr>
        <xdr:cNvPr id="1165" name="Solver_shapecon$N$33"/>
        <xdr:cNvCxnSpPr/>
      </xdr:nvCxnSpPr>
      <xdr:spPr>
        <a:xfrm>
          <a:off x="4381500" y="5943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32</xdr:row>
      <xdr:rowOff>0</xdr:rowOff>
    </xdr:from>
    <xdr:to>
      <xdr:col>14</xdr:col>
      <xdr:colOff>0</xdr:colOff>
      <xdr:row>32</xdr:row>
      <xdr:rowOff>152400</xdr:rowOff>
    </xdr:to>
    <xdr:sp macro="" textlink="">
      <xdr:nvSpPr>
        <xdr:cNvPr id="1166" name="Solver_shape$N$33"/>
        <xdr:cNvSpPr/>
      </xdr:nvSpPr>
      <xdr:spPr>
        <a:xfrm rot="16200000">
          <a:off x="5686425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cxnSp macro="">
      <xdr:nvCxnSpPr>
        <xdr:cNvPr id="1167" name="Solver_line$N$33"/>
        <xdr:cNvCxnSpPr/>
      </xdr:nvCxnSpPr>
      <xdr:spPr>
        <a:xfrm>
          <a:off x="4629150" y="59436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37</xdr:row>
      <xdr:rowOff>76200</xdr:rowOff>
    </xdr:to>
    <xdr:cxnSp macro="">
      <xdr:nvCxnSpPr>
        <xdr:cNvPr id="1168" name="Solver_shapecon$N$38"/>
        <xdr:cNvCxnSpPr/>
      </xdr:nvCxnSpPr>
      <xdr:spPr>
        <a:xfrm>
          <a:off x="4381500" y="5943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37</xdr:row>
      <xdr:rowOff>0</xdr:rowOff>
    </xdr:from>
    <xdr:to>
      <xdr:col>14</xdr:col>
      <xdr:colOff>0</xdr:colOff>
      <xdr:row>37</xdr:row>
      <xdr:rowOff>152400</xdr:rowOff>
    </xdr:to>
    <xdr:sp macro="" textlink="">
      <xdr:nvSpPr>
        <xdr:cNvPr id="1169" name="Solver_shape$N$38"/>
        <xdr:cNvSpPr/>
      </xdr:nvSpPr>
      <xdr:spPr>
        <a:xfrm rot="16200000">
          <a:off x="5686425" y="6781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cxnSp macro="">
      <xdr:nvCxnSpPr>
        <xdr:cNvPr id="1170" name="Solver_line$N$38"/>
        <xdr:cNvCxnSpPr/>
      </xdr:nvCxnSpPr>
      <xdr:spPr>
        <a:xfrm>
          <a:off x="4629150" y="68580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47</xdr:row>
      <xdr:rowOff>76200</xdr:rowOff>
    </xdr:to>
    <xdr:cxnSp macro="">
      <xdr:nvCxnSpPr>
        <xdr:cNvPr id="1171" name="Solver_shapecon$F$48"/>
        <xdr:cNvCxnSpPr/>
      </xdr:nvCxnSpPr>
      <xdr:spPr>
        <a:xfrm>
          <a:off x="762000" y="5029200"/>
          <a:ext cx="247650" cy="36957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19050</xdr:colOff>
      <xdr:row>47</xdr:row>
      <xdr:rowOff>152400</xdr:rowOff>
    </xdr:to>
    <xdr:sp macro="" textlink="">
      <xdr:nvSpPr>
        <xdr:cNvPr id="1172" name="Solver_shape$F$48"/>
        <xdr:cNvSpPr/>
      </xdr:nvSpPr>
      <xdr:spPr>
        <a:xfrm>
          <a:off x="2105025" y="8648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47</xdr:row>
      <xdr:rowOff>76200</xdr:rowOff>
    </xdr:from>
    <xdr:to>
      <xdr:col>5</xdr:col>
      <xdr:colOff>0</xdr:colOff>
      <xdr:row>47</xdr:row>
      <xdr:rowOff>76200</xdr:rowOff>
    </xdr:to>
    <xdr:cxnSp macro="">
      <xdr:nvCxnSpPr>
        <xdr:cNvPr id="1173" name="Solver_line$F$48"/>
        <xdr:cNvCxnSpPr/>
      </xdr:nvCxnSpPr>
      <xdr:spPr>
        <a:xfrm>
          <a:off x="1009650" y="8724900"/>
          <a:ext cx="10953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42</xdr:row>
      <xdr:rowOff>76200</xdr:rowOff>
    </xdr:from>
    <xdr:to>
      <xdr:col>7</xdr:col>
      <xdr:colOff>0</xdr:colOff>
      <xdr:row>47</xdr:row>
      <xdr:rowOff>76200</xdr:rowOff>
    </xdr:to>
    <xdr:cxnSp macro="">
      <xdr:nvCxnSpPr>
        <xdr:cNvPr id="1174" name="Solver_shapecon$J$43"/>
        <xdr:cNvCxnSpPr/>
      </xdr:nvCxnSpPr>
      <xdr:spPr>
        <a:xfrm flipV="1">
          <a:off x="2257425" y="7772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0</xdr:colOff>
      <xdr:row>42</xdr:row>
      <xdr:rowOff>152400</xdr:rowOff>
    </xdr:to>
    <xdr:sp macro="" textlink="">
      <xdr:nvSpPr>
        <xdr:cNvPr id="1175" name="Solver_shape$J$43"/>
        <xdr:cNvSpPr/>
      </xdr:nvSpPr>
      <xdr:spPr>
        <a:xfrm rot="16200000">
          <a:off x="4229100" y="769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42</xdr:row>
      <xdr:rowOff>76200</xdr:rowOff>
    </xdr:from>
    <xdr:to>
      <xdr:col>13</xdr:col>
      <xdr:colOff>0</xdr:colOff>
      <xdr:row>42</xdr:row>
      <xdr:rowOff>76200</xdr:rowOff>
    </xdr:to>
    <xdr:cxnSp macro="">
      <xdr:nvCxnSpPr>
        <xdr:cNvPr id="1176" name="Solver_dash$J$43"/>
        <xdr:cNvCxnSpPr/>
      </xdr:nvCxnSpPr>
      <xdr:spPr>
        <a:xfrm>
          <a:off x="4381500" y="7772400"/>
          <a:ext cx="130492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1177" name="Solver_line$J$43"/>
        <xdr:cNvCxnSpPr/>
      </xdr:nvCxnSpPr>
      <xdr:spPr>
        <a:xfrm>
          <a:off x="2505075" y="77724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47</xdr:row>
      <xdr:rowOff>76200</xdr:rowOff>
    </xdr:from>
    <xdr:to>
      <xdr:col>7</xdr:col>
      <xdr:colOff>0</xdr:colOff>
      <xdr:row>52</xdr:row>
      <xdr:rowOff>76200</xdr:rowOff>
    </xdr:to>
    <xdr:cxnSp macro="">
      <xdr:nvCxnSpPr>
        <xdr:cNvPr id="1178" name="Solver_shapecon$J$53"/>
        <xdr:cNvCxnSpPr/>
      </xdr:nvCxnSpPr>
      <xdr:spPr>
        <a:xfrm>
          <a:off x="2257425" y="8686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52</xdr:row>
      <xdr:rowOff>0</xdr:rowOff>
    </xdr:from>
    <xdr:to>
      <xdr:col>10</xdr:col>
      <xdr:colOff>0</xdr:colOff>
      <xdr:row>52</xdr:row>
      <xdr:rowOff>152400</xdr:rowOff>
    </xdr:to>
    <xdr:sp macro="" textlink="">
      <xdr:nvSpPr>
        <xdr:cNvPr id="1179" name="Solver_shape$J$53"/>
        <xdr:cNvSpPr/>
      </xdr:nvSpPr>
      <xdr:spPr>
        <a:xfrm>
          <a:off x="4229100" y="9525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52</xdr:row>
      <xdr:rowOff>76200</xdr:rowOff>
    </xdr:from>
    <xdr:to>
      <xdr:col>9</xdr:col>
      <xdr:colOff>0</xdr:colOff>
      <xdr:row>52</xdr:row>
      <xdr:rowOff>76200</xdr:rowOff>
    </xdr:to>
    <xdr:cxnSp macro="">
      <xdr:nvCxnSpPr>
        <xdr:cNvPr id="1180" name="Solver_line$J$53"/>
        <xdr:cNvCxnSpPr/>
      </xdr:nvCxnSpPr>
      <xdr:spPr>
        <a:xfrm>
          <a:off x="2505075" y="96012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76200</xdr:rowOff>
    </xdr:from>
    <xdr:to>
      <xdr:col>11</xdr:col>
      <xdr:colOff>0</xdr:colOff>
      <xdr:row>52</xdr:row>
      <xdr:rowOff>76200</xdr:rowOff>
    </xdr:to>
    <xdr:cxnSp macro="">
      <xdr:nvCxnSpPr>
        <xdr:cNvPr id="1181" name="Solver_shapecon$N$48"/>
        <xdr:cNvCxnSpPr/>
      </xdr:nvCxnSpPr>
      <xdr:spPr>
        <a:xfrm flipV="1">
          <a:off x="4381500" y="8686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47</xdr:row>
      <xdr:rowOff>0</xdr:rowOff>
    </xdr:from>
    <xdr:to>
      <xdr:col>14</xdr:col>
      <xdr:colOff>0</xdr:colOff>
      <xdr:row>47</xdr:row>
      <xdr:rowOff>152400</xdr:rowOff>
    </xdr:to>
    <xdr:sp macro="" textlink="">
      <xdr:nvSpPr>
        <xdr:cNvPr id="1182" name="Solver_shape$N$48"/>
        <xdr:cNvSpPr/>
      </xdr:nvSpPr>
      <xdr:spPr>
        <a:xfrm rot="16200000">
          <a:off x="5686425" y="8610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47</xdr:row>
      <xdr:rowOff>76200</xdr:rowOff>
    </xdr:from>
    <xdr:to>
      <xdr:col>13</xdr:col>
      <xdr:colOff>0</xdr:colOff>
      <xdr:row>47</xdr:row>
      <xdr:rowOff>76200</xdr:rowOff>
    </xdr:to>
    <xdr:cxnSp macro="">
      <xdr:nvCxnSpPr>
        <xdr:cNvPr id="1183" name="Solver_line$N$48"/>
        <xdr:cNvCxnSpPr/>
      </xdr:nvCxnSpPr>
      <xdr:spPr>
        <a:xfrm>
          <a:off x="4629150" y="86868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76200</xdr:rowOff>
    </xdr:from>
    <xdr:to>
      <xdr:col>11</xdr:col>
      <xdr:colOff>0</xdr:colOff>
      <xdr:row>52</xdr:row>
      <xdr:rowOff>76200</xdr:rowOff>
    </xdr:to>
    <xdr:cxnSp macro="">
      <xdr:nvCxnSpPr>
        <xdr:cNvPr id="1184" name="Solver_shapecon$N$53"/>
        <xdr:cNvCxnSpPr/>
      </xdr:nvCxnSpPr>
      <xdr:spPr>
        <a:xfrm>
          <a:off x="4381500" y="96012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52</xdr:row>
      <xdr:rowOff>0</xdr:rowOff>
    </xdr:from>
    <xdr:to>
      <xdr:col>14</xdr:col>
      <xdr:colOff>0</xdr:colOff>
      <xdr:row>52</xdr:row>
      <xdr:rowOff>152400</xdr:rowOff>
    </xdr:to>
    <xdr:sp macro="" textlink="">
      <xdr:nvSpPr>
        <xdr:cNvPr id="1185" name="Solver_shape$N$53"/>
        <xdr:cNvSpPr/>
      </xdr:nvSpPr>
      <xdr:spPr>
        <a:xfrm rot="16200000">
          <a:off x="5686425" y="9525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52</xdr:row>
      <xdr:rowOff>76200</xdr:rowOff>
    </xdr:from>
    <xdr:to>
      <xdr:col>13</xdr:col>
      <xdr:colOff>0</xdr:colOff>
      <xdr:row>52</xdr:row>
      <xdr:rowOff>76200</xdr:rowOff>
    </xdr:to>
    <xdr:cxnSp macro="">
      <xdr:nvCxnSpPr>
        <xdr:cNvPr id="1186" name="Solver_line$N$53"/>
        <xdr:cNvCxnSpPr/>
      </xdr:nvCxnSpPr>
      <xdr:spPr>
        <a:xfrm>
          <a:off x="4629150" y="96012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52</xdr:row>
      <xdr:rowOff>76200</xdr:rowOff>
    </xdr:from>
    <xdr:to>
      <xdr:col>11</xdr:col>
      <xdr:colOff>0</xdr:colOff>
      <xdr:row>57</xdr:row>
      <xdr:rowOff>76200</xdr:rowOff>
    </xdr:to>
    <xdr:cxnSp macro="">
      <xdr:nvCxnSpPr>
        <xdr:cNvPr id="1187" name="Solver_shapecon$N$58"/>
        <xdr:cNvCxnSpPr/>
      </xdr:nvCxnSpPr>
      <xdr:spPr>
        <a:xfrm>
          <a:off x="4381500" y="9601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57</xdr:row>
      <xdr:rowOff>0</xdr:rowOff>
    </xdr:from>
    <xdr:to>
      <xdr:col>14</xdr:col>
      <xdr:colOff>0</xdr:colOff>
      <xdr:row>57</xdr:row>
      <xdr:rowOff>152400</xdr:rowOff>
    </xdr:to>
    <xdr:sp macro="" textlink="">
      <xdr:nvSpPr>
        <xdr:cNvPr id="1188" name="Solver_shape$N$58"/>
        <xdr:cNvSpPr/>
      </xdr:nvSpPr>
      <xdr:spPr>
        <a:xfrm rot="16200000">
          <a:off x="5686425" y="10439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57</xdr:row>
      <xdr:rowOff>76200</xdr:rowOff>
    </xdr:from>
    <xdr:to>
      <xdr:col>13</xdr:col>
      <xdr:colOff>0</xdr:colOff>
      <xdr:row>57</xdr:row>
      <xdr:rowOff>76200</xdr:rowOff>
    </xdr:to>
    <xdr:cxnSp macro="">
      <xdr:nvCxnSpPr>
        <xdr:cNvPr id="1189" name="Solver_line$N$58"/>
        <xdr:cNvCxnSpPr/>
      </xdr:nvCxnSpPr>
      <xdr:spPr>
        <a:xfrm>
          <a:off x="4629150" y="10515600"/>
          <a:ext cx="10572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B1" workbookViewId="0">
      <selection activeCell="Q6" sqref="Q6"/>
    </sheetView>
  </sheetViews>
  <sheetFormatPr defaultRowHeight="15" x14ac:dyDescent="0.25"/>
  <cols>
    <col min="2" max="2" width="2.28515625" customWidth="1"/>
    <col min="3" max="3" width="3.7109375" customWidth="1"/>
    <col min="4" max="4" width="11.42578125" bestFit="1" customWidth="1"/>
    <col min="5" max="5" width="5" bestFit="1" customWidth="1"/>
    <col min="6" max="6" width="2" bestFit="1" customWidth="1"/>
    <col min="7" max="7" width="3.7109375" customWidth="1"/>
    <col min="8" max="8" width="20.85546875" bestFit="1" customWidth="1"/>
    <col min="9" max="9" width="5" bestFit="1" customWidth="1"/>
    <col min="10" max="10" width="2.28515625" customWidth="1"/>
    <col min="11" max="11" width="3.7109375" customWidth="1"/>
    <col min="12" max="12" width="10.85546875" bestFit="1" customWidth="1"/>
    <col min="13" max="13" width="5" bestFit="1" customWidth="1"/>
    <col min="14" max="14" width="2.28515625" customWidth="1"/>
    <col min="15" max="15" width="5" bestFit="1" customWidth="1"/>
    <col min="17" max="17" width="22.140625" bestFit="1" customWidth="1"/>
  </cols>
  <sheetData>
    <row r="1" spans="4:18" x14ac:dyDescent="0.25">
      <c r="D1" s="2"/>
    </row>
    <row r="2" spans="4:18" x14ac:dyDescent="0.25">
      <c r="H2" t="s">
        <v>3</v>
      </c>
      <c r="R2" s="4" t="s">
        <v>8</v>
      </c>
    </row>
    <row r="3" spans="4:18" x14ac:dyDescent="0.25">
      <c r="D3" s="2"/>
      <c r="O3">
        <f>SUM($H$4,$D$9)</f>
        <v>900</v>
      </c>
      <c r="Q3" t="s">
        <v>9</v>
      </c>
      <c r="R3">
        <v>0.3</v>
      </c>
    </row>
    <row r="4" spans="4:18" x14ac:dyDescent="0.25">
      <c r="D4" s="1"/>
      <c r="H4" s="1">
        <v>900</v>
      </c>
      <c r="I4">
        <f>$O$3</f>
        <v>900</v>
      </c>
      <c r="Q4" t="s">
        <v>10</v>
      </c>
      <c r="R4">
        <v>0.3</v>
      </c>
    </row>
    <row r="5" spans="4:18" x14ac:dyDescent="0.25">
      <c r="Q5" t="s">
        <v>11</v>
      </c>
      <c r="R5">
        <v>0.4</v>
      </c>
    </row>
    <row r="6" spans="4:18" x14ac:dyDescent="0.25">
      <c r="D6" s="2">
        <v>0.3</v>
      </c>
      <c r="L6" s="2">
        <v>0.4</v>
      </c>
    </row>
    <row r="7" spans="4:18" x14ac:dyDescent="0.25">
      <c r="D7" t="s">
        <v>0</v>
      </c>
      <c r="L7" t="s">
        <v>5</v>
      </c>
    </row>
    <row r="8" spans="4:18" x14ac:dyDescent="0.25">
      <c r="F8">
        <f>IF($E$9=$I$4,1,IF($E$9=$I$14,2))</f>
        <v>2</v>
      </c>
      <c r="O8">
        <f>SUM($L$9,$H$14,$D$9)</f>
        <v>810</v>
      </c>
    </row>
    <row r="9" spans="4:18" x14ac:dyDescent="0.25">
      <c r="D9" s="1">
        <v>0</v>
      </c>
      <c r="E9">
        <f>MIN($I$4,$I$14)</f>
        <v>891</v>
      </c>
      <c r="H9" s="1"/>
      <c r="L9" s="1">
        <v>810</v>
      </c>
      <c r="M9">
        <f>$O$8</f>
        <v>810</v>
      </c>
    </row>
    <row r="11" spans="4:18" x14ac:dyDescent="0.25">
      <c r="D11" s="2"/>
      <c r="L11" s="2">
        <v>0.3</v>
      </c>
    </row>
    <row r="12" spans="4:18" x14ac:dyDescent="0.25">
      <c r="H12" t="s">
        <v>4</v>
      </c>
      <c r="L12" t="s">
        <v>6</v>
      </c>
    </row>
    <row r="13" spans="4:18" x14ac:dyDescent="0.25">
      <c r="D13" s="2"/>
      <c r="O13">
        <f>SUM($L$14,$H$14,$D$9)</f>
        <v>900</v>
      </c>
    </row>
    <row r="14" spans="4:18" x14ac:dyDescent="0.25">
      <c r="D14" s="1"/>
      <c r="H14" s="1">
        <v>0</v>
      </c>
      <c r="I14">
        <f>IF(ABS(1-SUM($L$6,$L$11,$L$16))&lt;=0.00001,SUM($L$6*$M$9,$L$11*$M$14,$L$16*$M$19),NA())</f>
        <v>891</v>
      </c>
      <c r="L14" s="1">
        <v>900</v>
      </c>
      <c r="M14">
        <f>$O$13</f>
        <v>900</v>
      </c>
    </row>
    <row r="16" spans="4:18" x14ac:dyDescent="0.25">
      <c r="D16" s="3"/>
      <c r="L16" s="2">
        <v>0.3</v>
      </c>
    </row>
    <row r="17" spans="1:15" x14ac:dyDescent="0.25">
      <c r="L17" t="s">
        <v>7</v>
      </c>
    </row>
    <row r="18" spans="1:15" x14ac:dyDescent="0.25">
      <c r="O18">
        <f>SUM($L$19,$H$14,$D$9)</f>
        <v>990</v>
      </c>
    </row>
    <row r="19" spans="1:15" x14ac:dyDescent="0.25">
      <c r="D19" s="1"/>
      <c r="H19" s="1"/>
      <c r="L19" s="1">
        <v>990</v>
      </c>
      <c r="M19">
        <f>$O$18</f>
        <v>990</v>
      </c>
    </row>
    <row r="21" spans="1:15" x14ac:dyDescent="0.25">
      <c r="D21" s="2"/>
    </row>
    <row r="22" spans="1:15" x14ac:dyDescent="0.25">
      <c r="H22" t="s">
        <v>3</v>
      </c>
    </row>
    <row r="23" spans="1:15" x14ac:dyDescent="0.25">
      <c r="D23" s="2"/>
      <c r="O23">
        <f>SUM($H$24,$D$29)</f>
        <v>1000</v>
      </c>
    </row>
    <row r="24" spans="1:15" x14ac:dyDescent="0.25">
      <c r="D24" s="1"/>
      <c r="H24" s="1">
        <v>1000</v>
      </c>
      <c r="I24">
        <f>$O$23</f>
        <v>1000</v>
      </c>
    </row>
    <row r="26" spans="1:15" x14ac:dyDescent="0.25">
      <c r="D26" s="2">
        <v>0.3</v>
      </c>
      <c r="L26" s="2">
        <v>0.2</v>
      </c>
    </row>
    <row r="27" spans="1:15" x14ac:dyDescent="0.25">
      <c r="D27" t="s">
        <v>1</v>
      </c>
      <c r="L27" t="s">
        <v>5</v>
      </c>
    </row>
    <row r="28" spans="1:15" x14ac:dyDescent="0.25">
      <c r="F28">
        <f>IF($E$29=$I$24,1,IF($E$29=$I$34,2))</f>
        <v>1</v>
      </c>
      <c r="O28">
        <f>SUM($L$29,$H$34,$D$29)</f>
        <v>900</v>
      </c>
    </row>
    <row r="29" spans="1:15" x14ac:dyDescent="0.25">
      <c r="A29">
        <f>IF(ABS(1-SUM($D$6,$D$26,$D$46))&lt;=0.00001,SUM($D$6*$E$9,$D$26*$E$29,$D$46*$E$49),NA())</f>
        <v>1007.3</v>
      </c>
      <c r="D29" s="1">
        <v>0</v>
      </c>
      <c r="E29">
        <f>MIN($I$24,$I$34)</f>
        <v>1000</v>
      </c>
      <c r="H29" s="1"/>
      <c r="L29" s="1">
        <v>900</v>
      </c>
      <c r="M29">
        <f>$O$28</f>
        <v>900</v>
      </c>
    </row>
    <row r="31" spans="1:15" x14ac:dyDescent="0.25">
      <c r="L31" s="2">
        <v>0.2</v>
      </c>
    </row>
    <row r="32" spans="1:15" x14ac:dyDescent="0.25">
      <c r="H32" t="s">
        <v>4</v>
      </c>
      <c r="L32" t="s">
        <v>6</v>
      </c>
    </row>
    <row r="33" spans="4:15" x14ac:dyDescent="0.25">
      <c r="D33" s="2"/>
      <c r="O33">
        <f>SUM($L$34,$H$34,$D$29)</f>
        <v>1000</v>
      </c>
    </row>
    <row r="34" spans="4:15" x14ac:dyDescent="0.25">
      <c r="H34" s="1">
        <v>0</v>
      </c>
      <c r="I34">
        <f>IF(ABS(1-SUM($L$26,$L$31,$L$36))&lt;=0.00001,SUM($L$26*$M$29,$L$31*$M$34,$L$36*$M$39),NA())</f>
        <v>1040</v>
      </c>
      <c r="L34" s="1">
        <v>1000</v>
      </c>
      <c r="M34">
        <f>$O$33</f>
        <v>1000</v>
      </c>
    </row>
    <row r="36" spans="4:15" x14ac:dyDescent="0.25">
      <c r="D36" s="1"/>
      <c r="L36" s="2">
        <v>0.6</v>
      </c>
    </row>
    <row r="37" spans="4:15" x14ac:dyDescent="0.25">
      <c r="L37" t="s">
        <v>7</v>
      </c>
    </row>
    <row r="38" spans="4:15" x14ac:dyDescent="0.25">
      <c r="O38">
        <f>SUM($L$39,$H$34,$D$29)</f>
        <v>1100</v>
      </c>
    </row>
    <row r="39" spans="4:15" x14ac:dyDescent="0.25">
      <c r="H39" s="1"/>
      <c r="L39" s="1">
        <v>1100</v>
      </c>
      <c r="M39">
        <f>$O$38</f>
        <v>1100</v>
      </c>
    </row>
    <row r="42" spans="4:15" x14ac:dyDescent="0.25">
      <c r="H42" t="s">
        <v>3</v>
      </c>
    </row>
    <row r="43" spans="4:15" x14ac:dyDescent="0.25">
      <c r="D43" s="2"/>
      <c r="O43">
        <f>SUM($H$44,$D$49)</f>
        <v>1100</v>
      </c>
    </row>
    <row r="44" spans="4:15" x14ac:dyDescent="0.25">
      <c r="H44" s="1">
        <v>1100</v>
      </c>
      <c r="I44">
        <f>$O$43</f>
        <v>1100</v>
      </c>
    </row>
    <row r="46" spans="4:15" x14ac:dyDescent="0.25">
      <c r="D46" s="2">
        <v>0.4</v>
      </c>
      <c r="L46" s="2">
        <v>0.1</v>
      </c>
    </row>
    <row r="47" spans="4:15" x14ac:dyDescent="0.25">
      <c r="D47" t="s">
        <v>2</v>
      </c>
      <c r="L47" t="s">
        <v>5</v>
      </c>
    </row>
    <row r="48" spans="4:15" x14ac:dyDescent="0.25">
      <c r="F48">
        <f>IF($E$49=$I$44,1,IF($E$49=$I$54,2))</f>
        <v>1</v>
      </c>
      <c r="O48">
        <f>SUM($L$49,$H$54,$D$49)</f>
        <v>990</v>
      </c>
    </row>
    <row r="49" spans="4:15" x14ac:dyDescent="0.25">
      <c r="D49" s="1">
        <v>0</v>
      </c>
      <c r="E49">
        <f>MIN($I$44,$I$54)</f>
        <v>1100</v>
      </c>
      <c r="H49" s="1"/>
      <c r="L49" s="1">
        <v>990</v>
      </c>
      <c r="M49">
        <f>$O$48</f>
        <v>990</v>
      </c>
    </row>
    <row r="51" spans="4:15" x14ac:dyDescent="0.25">
      <c r="L51" s="2">
        <v>0.2</v>
      </c>
    </row>
    <row r="52" spans="4:15" x14ac:dyDescent="0.25">
      <c r="H52" t="s">
        <v>4</v>
      </c>
      <c r="L52" t="s">
        <v>6</v>
      </c>
    </row>
    <row r="53" spans="4:15" x14ac:dyDescent="0.25">
      <c r="O53">
        <f>SUM($L$54,$H$54,$D$49)</f>
        <v>1100</v>
      </c>
    </row>
    <row r="54" spans="4:15" x14ac:dyDescent="0.25">
      <c r="H54" s="1">
        <v>0</v>
      </c>
      <c r="I54">
        <f>IF(ABS(1-SUM($L$46,$L$51,$L$56))&lt;=0.00001,SUM($L$46*$M$49,$L$51*$M$54,$L$56*$M$59),NA())</f>
        <v>1166</v>
      </c>
      <c r="L54" s="1">
        <v>1100</v>
      </c>
      <c r="M54">
        <f>$O$53</f>
        <v>1100</v>
      </c>
    </row>
    <row r="56" spans="4:15" x14ac:dyDescent="0.25">
      <c r="L56" s="2">
        <v>0.7</v>
      </c>
    </row>
    <row r="57" spans="4:15" x14ac:dyDescent="0.25">
      <c r="L57" t="s">
        <v>7</v>
      </c>
    </row>
    <row r="58" spans="4:15" x14ac:dyDescent="0.25">
      <c r="O58">
        <f>SUM($L$59,$H$54,$D$49)</f>
        <v>1210</v>
      </c>
    </row>
    <row r="59" spans="4:15" x14ac:dyDescent="0.25">
      <c r="L59" s="1">
        <v>1210</v>
      </c>
      <c r="M59">
        <f>$O$58</f>
        <v>1210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Reineke David M</cp:lastModifiedBy>
  <dcterms:created xsi:type="dcterms:W3CDTF">2016-07-08T15:46:16Z</dcterms:created>
  <dcterms:modified xsi:type="dcterms:W3CDTF">2016-07-08T16:25:08Z</dcterms:modified>
</cp:coreProperties>
</file>