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ntr2669\Desktop\DS775\Lesson 10 Files\"/>
    </mc:Choice>
  </mc:AlternateContent>
  <bookViews>
    <workbookView minimized="1" xWindow="780" yWindow="-120" windowWidth="11775" windowHeight="7515" firstSheet="1" activeTab="1"/>
  </bookViews>
  <sheets>
    <sheet name="CB_DATA_" sheetId="7" state="hidden" r:id="rId1"/>
    <sheet name="Freddie" sheetId="1" r:id="rId2"/>
    <sheet name="Demand Data" sheetId="6" r:id="rId3"/>
  </sheets>
  <definedNames>
    <definedName name="CB_8a921ddd1a30451ba2db15da9a2b4a45" localSheetId="1" hidden="1">Freddie!$C$9</definedName>
    <definedName name="CB_a5e268877bf44b0cb0bf3eedc123d859" localSheetId="1" hidden="1">Freddie!$C$12</definedName>
    <definedName name="CB_aa2d18cff44248dc820ae8dc283cb6ce" localSheetId="1" hidden="1">Freddie!$C$18</definedName>
    <definedName name="CB_Block_00000000000000000000000000000000" localSheetId="1" hidden="1">"'7.0.0.0"</definedName>
    <definedName name="CB_Block_00000000000000000000000000000001" localSheetId="0" hidden="1">"'634886965772653975"</definedName>
    <definedName name="CB_Block_00000000000000000000000000000001" localSheetId="1" hidden="1">"'634886965772965971"</definedName>
    <definedName name="CB_Block_00000000000000000000000000000003" localSheetId="1" hidden="1">"'11.1.2926.0"</definedName>
    <definedName name="CB_BlockExt_00000000000000000000000000000003" localSheetId="1" hidden="1">"'11.1.2.2.000"</definedName>
    <definedName name="CBCR_c2ed622cf4984c03bcc27eb356e45b5e" localSheetId="1" hidden="1">Freddie!$E$12</definedName>
    <definedName name="CBCR_e2b2702dc1f346439f3604347e54bb19" localSheetId="1" hidden="1">Freddie!$F$12</definedName>
    <definedName name="CBWorkbookPriority" localSheetId="0" hidden="1">-415979438</definedName>
    <definedName name="CBx_0d081e4b2c2c4ae69fafbd4d38ecdb79" localSheetId="0" hidden="1">"'CB_DATA_'!$A$1"</definedName>
    <definedName name="CBx_767624a669984bcf9e75eef1c66399d5" localSheetId="0" hidden="1">"'Freddie'!$A$1"</definedName>
    <definedName name="CBx_d73ec1c7fc384f70ad62d5d152e3aed9" localSheetId="0" hidden="1">"'Demand Data'!$A$1"</definedName>
    <definedName name="CBx_Sheet_Guid" localSheetId="0" hidden="1">"'0d081e4b-2c2c-4ae6-9faf-bd4d38ecdb79"</definedName>
    <definedName name="CBx_Sheet_Guid" localSheetId="2" hidden="1">"'d73ec1c7fc384f70ad62d5d152e3aed9"</definedName>
    <definedName name="CBx_Sheet_Guid" localSheetId="1" hidden="1">"'767624a6-6998-4bcf-9e75-eef1c66399d5"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oin_cuttype" localSheetId="1" hidden="1">1</definedName>
    <definedName name="coin_dualtol" localSheetId="1" hidden="1">0.0000001</definedName>
    <definedName name="coin_heurs" localSheetId="1" hidden="1">1</definedName>
    <definedName name="coin_integerpresolve" localSheetId="1" hidden="1">1</definedName>
    <definedName name="coin_presolve1" localSheetId="1" hidden="1">1</definedName>
    <definedName name="coin_primaltol" localSheetId="1" hidden="1">0.0000001</definedName>
    <definedName name="Demand" localSheetId="2">'Demand Data'!#REF!</definedName>
    <definedName name="Demand">Freddie!$C$12</definedName>
    <definedName name="LSGRGeng_RelaxBounds" localSheetId="1" hidden="1">2</definedName>
    <definedName name="MeanProfit">Freddie!$C$20</definedName>
    <definedName name="OrderQuantity" localSheetId="2">'Demand Data'!#REF!</definedName>
    <definedName name="OrderQuantity">Freddie!$C$9</definedName>
    <definedName name="Profit">Freddie!$C$18</definedName>
    <definedName name="PurchasingCost" localSheetId="2">'Demand Data'!#REF!</definedName>
    <definedName name="PurchasingCost">Freddie!$C$15</definedName>
    <definedName name="SalesRevenue" localSheetId="2">'Demand Data'!#REF!</definedName>
    <definedName name="SalesRevenue">Freddie!$C$14</definedName>
    <definedName name="SalvageValue" localSheetId="2">'Demand Data'!#REF!</definedName>
    <definedName name="SalvageValue">Freddie!$C$16</definedName>
    <definedName name="SimulatedDemand" localSheetId="2">'Demand Data'!#REF!</definedName>
    <definedName name="solver_adj" localSheetId="1" hidden="1">Freddie!$C$9</definedName>
    <definedName name="solver_adj_ob" localSheetId="1" hidden="1">1</definedName>
    <definedName name="solver_bigm" localSheetId="2" hidden="1">1000000</definedName>
    <definedName name="solver_bigm" localSheetId="1" hidden="1">1000000</definedName>
    <definedName name="solver_bnd" localSheetId="2" hidden="1">1</definedName>
    <definedName name="solver_bnd" localSheetId="1" hidden="1">1</definedName>
    <definedName name="solver_cha" localSheetId="2" hidden="1">0</definedName>
    <definedName name="solver_cha" localSheetId="1" hidden="1">0</definedName>
    <definedName name="solver_chc1" localSheetId="1" hidden="1">0</definedName>
    <definedName name="solver_chc2" localSheetId="1" hidden="1">0</definedName>
    <definedName name="solver_chc3" localSheetId="1" hidden="1">0</definedName>
    <definedName name="solver_chc4" localSheetId="1" hidden="1">0</definedName>
    <definedName name="solver_chn" localSheetId="2" hidden="1">4</definedName>
    <definedName name="solver_chn" localSheetId="1" hidden="1">4</definedName>
    <definedName name="solver_chp1" localSheetId="1" hidden="1">0</definedName>
    <definedName name="solver_chp2" localSheetId="1" hidden="1">0</definedName>
    <definedName name="solver_chp3" localSheetId="1" hidden="1">0</definedName>
    <definedName name="solver_chp4" localSheetId="1" hidden="1">0</definedName>
    <definedName name="solver_cht" localSheetId="2" hidden="1">0</definedName>
    <definedName name="solver_cht" localSheetId="1" hidden="1">0</definedName>
    <definedName name="solver_cir1" localSheetId="1" hidden="1">1</definedName>
    <definedName name="solver_cir2" localSheetId="1" hidden="1">1</definedName>
    <definedName name="solver_cir3" localSheetId="1" hidden="1">1</definedName>
    <definedName name="solver_cir4" localSheetId="1" hidden="1">1</definedName>
    <definedName name="solver_con" localSheetId="1" hidden="1">" "</definedName>
    <definedName name="solver_con1" localSheetId="1" hidden="1">" "</definedName>
    <definedName name="solver_con2" localSheetId="1" hidden="1">" "</definedName>
    <definedName name="solver_con3" localSheetId="1" hidden="1">" "</definedName>
    <definedName name="solver_con4" localSheetId="1" hidden="1">" "</definedName>
    <definedName name="solver_corr" hidden="1">1</definedName>
    <definedName name="solver_ctp1" hidden="1">0</definedName>
    <definedName name="solver_ctp2" hidden="1">0</definedName>
    <definedName name="solver_cvg" localSheetId="1" hidden="1">0.0001</definedName>
    <definedName name="solver_dia" localSheetId="2" hidden="1">1</definedName>
    <definedName name="solver_dia" localSheetId="1" hidden="1">5</definedName>
    <definedName name="solver_disp" hidden="1">0</definedName>
    <definedName name="solver_drv" localSheetId="1" hidden="1">1</definedName>
    <definedName name="solver_eng" localSheetId="1" hidden="1">0</definedName>
    <definedName name="solver_est" localSheetId="1" hidden="1">1</definedName>
    <definedName name="solver_eval" hidden="1">0</definedName>
    <definedName name="solver_glb" localSheetId="2" hidden="1">-1E+30</definedName>
    <definedName name="solver_glb" localSheetId="1" hidden="1">-1E+30</definedName>
    <definedName name="solver_gub" localSheetId="2" hidden="1">1E+30</definedName>
    <definedName name="solver_gub" localSheetId="1" hidden="1">1E+30</definedName>
    <definedName name="solver_iao" localSheetId="2" hidden="1">0</definedName>
    <definedName name="solver_iao" localSheetId="1" hidden="1">0</definedName>
    <definedName name="solver_inc" localSheetId="2" hidden="1">0</definedName>
    <definedName name="solver_inc" localSheetId="1" hidden="1">0</definedName>
    <definedName name="solver_int" localSheetId="2" hidden="1">0</definedName>
    <definedName name="solver_int" localSheetId="1" hidden="1">0</definedName>
    <definedName name="solver_irs" localSheetId="1" hidden="1">0</definedName>
    <definedName name="solver_ism" localSheetId="2" hidden="1">0</definedName>
    <definedName name="solver_ism" localSheetId="1" hidden="1">0</definedName>
    <definedName name="solver_itr" localSheetId="1" hidden="1">2147483647</definedName>
    <definedName name="solver_kiv" localSheetId="1" hidden="1">2E+30</definedName>
    <definedName name="solver_lcens" hidden="1">-1E+30</definedName>
    <definedName name="solver_lcut" hidden="1">-1E+30</definedName>
    <definedName name="solver_lhs_ob1" localSheetId="1" hidden="1">0</definedName>
    <definedName name="solver_lhs_ob2" localSheetId="1" hidden="1">0</definedName>
    <definedName name="solver_lhs_ob3" localSheetId="1" hidden="1">0</definedName>
    <definedName name="solver_lhs_ob4" localSheetId="1" hidden="1">0</definedName>
    <definedName name="solver_lhs1" localSheetId="1" hidden="1">Freddie!$C$9</definedName>
    <definedName name="solver_lhs2" localSheetId="1" hidden="1">Freddie!$C$9</definedName>
    <definedName name="solver_lhs3" localSheetId="1" hidden="1">Freddie!$C$9</definedName>
    <definedName name="solver_lhs4" localSheetId="1" hidden="1">Freddie!$C$9</definedName>
    <definedName name="solver_lin" localSheetId="1" hidden="1">2</definedName>
    <definedName name="solver_log" localSheetId="2" hidden="1">1</definedName>
    <definedName name="solver_log" localSheetId="1" hidden="1">1</definedName>
    <definedName name="solver_lva" localSheetId="1" hidden="1">0</definedName>
    <definedName name="solver_mda" localSheetId="2" hidden="1">4</definedName>
    <definedName name="solver_mda" localSheetId="1" hidden="1">4</definedName>
    <definedName name="solver_mip" localSheetId="1" hidden="1">2147483647</definedName>
    <definedName name="solver_mni" localSheetId="1" hidden="1">10</definedName>
    <definedName name="solver_mod" localSheetId="2" hidden="1">3</definedName>
    <definedName name="solver_mod" localSheetId="1" hidden="1">3</definedName>
    <definedName name="solver_msl" localSheetId="1" hidden="1">0</definedName>
    <definedName name="solver_neg" localSheetId="1" hidden="1">0</definedName>
    <definedName name="solver_nod" localSheetId="1" hidden="1">2147483647</definedName>
    <definedName name="solver_nopt" localSheetId="2" hidden="1">1</definedName>
    <definedName name="solver_nopt" localSheetId="1" hidden="1">1</definedName>
    <definedName name="solver_nsim" hidden="1">1</definedName>
    <definedName name="solver_nsopt" localSheetId="2" hidden="1">-1</definedName>
    <definedName name="solver_nsopt" localSheetId="1" hidden="1">-1</definedName>
    <definedName name="solver_nssim" hidden="1">-1</definedName>
    <definedName name="solver_ntr" localSheetId="2" hidden="1">0</definedName>
    <definedName name="solver_ntr" localSheetId="1" hidden="1">0</definedName>
    <definedName name="solver_ntri" hidden="1">1000</definedName>
    <definedName name="solver_num" localSheetId="1" hidden="1">3</definedName>
    <definedName name="solver_nwt" localSheetId="1" hidden="1">1</definedName>
    <definedName name="solver_obc" localSheetId="1" hidden="1">0</definedName>
    <definedName name="solver_obp" localSheetId="1" hidden="1">0</definedName>
    <definedName name="solver_opt" localSheetId="1" hidden="1">Freddie!$C$20</definedName>
    <definedName name="solver_opt_ob" localSheetId="1" hidden="1">1</definedName>
    <definedName name="solver_pre" localSheetId="1" hidden="1">0.000001</definedName>
    <definedName name="solver_psi" localSheetId="2" hidden="1">0</definedName>
    <definedName name="solver_psi" localSheetId="1" hidden="1">0</definedName>
    <definedName name="solver_rbv" localSheetId="1" hidden="1">1</definedName>
    <definedName name="solver_rdp" localSheetId="1" hidden="1">0</definedName>
    <definedName name="solver_rel1" localSheetId="1" hidden="1">4</definedName>
    <definedName name="solver_rel2" localSheetId="1" hidden="1">1</definedName>
    <definedName name="solver_rel3" localSheetId="1" hidden="1">3</definedName>
    <definedName name="solver_rel4" localSheetId="1" hidden="1">3</definedName>
    <definedName name="solver_rep" localSheetId="1" hidden="1">0</definedName>
    <definedName name="solver_rgen" hidden="1">1</definedName>
    <definedName name="solver_rhs2" localSheetId="1" hidden="1">Freddie!$F$12</definedName>
    <definedName name="solver_rhs3" localSheetId="1" hidden="1">Freddie!$E$12</definedName>
    <definedName name="solver_rhs4" localSheetId="1" hidden="1">Freddie!$E$12</definedName>
    <definedName name="solver_rlx" localSheetId="1" hidden="1">0</definedName>
    <definedName name="solver_rsd" localSheetId="1" hidden="1">0</definedName>
    <definedName name="solver_rsmp" hidden="1">2</definedName>
    <definedName name="solver_rtr" localSheetId="1" hidden="1">0</definedName>
    <definedName name="solver_rxc1" localSheetId="1" hidden="1">1</definedName>
    <definedName name="solver_rxc2" localSheetId="1" hidden="1">1</definedName>
    <definedName name="solver_rxc3" localSheetId="1" hidden="1">1</definedName>
    <definedName name="solver_rxc4" localSheetId="1" hidden="1">1</definedName>
    <definedName name="solver_rxv" localSheetId="1" hidden="1">1</definedName>
    <definedName name="solver_scl" localSheetId="1" hidden="1">0</definedName>
    <definedName name="solver_seed" hidden="1">0</definedName>
    <definedName name="solver_sel" localSheetId="1" hidden="1">1</definedName>
    <definedName name="solver_sho" localSheetId="1" hidden="1">0</definedName>
    <definedName name="solver_slv" localSheetId="2" hidden="1">0</definedName>
    <definedName name="solver_slv" localSheetId="1" hidden="1">0</definedName>
    <definedName name="solver_slvu" localSheetId="2" hidden="1">0</definedName>
    <definedName name="solver_slvu" localSheetId="1" hidden="1">0</definedName>
    <definedName name="solver_ssz" localSheetId="1" hidden="1">0</definedName>
    <definedName name="solver_strm" hidden="1">0</definedName>
    <definedName name="solver_tim" localSheetId="1" hidden="1">2147483647</definedName>
    <definedName name="solver_tms" localSheetId="1" hidden="1">0</definedName>
    <definedName name="solver_tol" localSheetId="1" hidden="1">0</definedName>
    <definedName name="solver_tree_a" localSheetId="2" hidden="1">1</definedName>
    <definedName name="solver_tree_a" localSheetId="1" hidden="1">1</definedName>
    <definedName name="solver_tree_b" localSheetId="2" hidden="1">1</definedName>
    <definedName name="solver_tree_b" localSheetId="1" hidden="1">1</definedName>
    <definedName name="solver_tree_ce" localSheetId="2" hidden="1">1</definedName>
    <definedName name="solver_tree_ce" localSheetId="1" hidden="1">1</definedName>
    <definedName name="solver_tree_dn" localSheetId="2" hidden="1">1</definedName>
    <definedName name="solver_tree_dn" localSheetId="1" hidden="1">1</definedName>
    <definedName name="solver_tree_rt" localSheetId="2" hidden="1">1000000000000</definedName>
    <definedName name="solver_tree_rt" localSheetId="1" hidden="1">1000000000000</definedName>
    <definedName name="solver_typ" localSheetId="2" hidden="1">2</definedName>
    <definedName name="solver_typ" localSheetId="1" hidden="1">1</definedName>
    <definedName name="solver_ucens" hidden="1">1E+30</definedName>
    <definedName name="solver_ucut" hidden="1">1E+30</definedName>
    <definedName name="solver_umod" localSheetId="2" hidden="1">1</definedName>
    <definedName name="solver_umod" localSheetId="1" hidden="1">1</definedName>
    <definedName name="solver_urs" localSheetId="1" hidden="1">0</definedName>
    <definedName name="solver_val" localSheetId="1" hidden="1">0</definedName>
    <definedName name="solver_var" localSheetId="1" hidden="1">" "</definedName>
    <definedName name="solver_ver" localSheetId="2" hidden="1">11</definedName>
    <definedName name="solver_ver" localSheetId="1" hidden="1">11</definedName>
    <definedName name="solver_vir" localSheetId="1" hidden="1">1</definedName>
    <definedName name="solver_vol" localSheetId="2" hidden="1">0</definedName>
    <definedName name="solver_vol" localSheetId="1" hidden="1">0</definedName>
    <definedName name="solver_vst" localSheetId="1" hidden="1">0</definedName>
    <definedName name="solveri_ISpPars_C12" localSheetId="1" hidden="1">"RiskSolver.UI.Charts.InputDlgPars:-1000001;1;1;21;30;65;55;0;90;90;0;0;0;0;1;"</definedName>
    <definedName name="solvero_CRMax_C18" localSheetId="1" hidden="1">"System.Double:Infinity"</definedName>
    <definedName name="solvero_CRMin_C18" localSheetId="1" hidden="1">"System.Double:-Infinity"</definedName>
    <definedName name="solvero_OSpPars_C18" localSheetId="1" hidden="1">"RiskSolver.UI.Charts.OutDlgPars:-1000001;29;30;48;39;1;1;90.00001;80;0;0;0;0;1;"</definedName>
    <definedName name="TotalProfit" localSheetId="2">'Demand Data'!#REF!</definedName>
    <definedName name="UnitPurchaseCost" localSheetId="2">'Demand Data'!#REF!</definedName>
    <definedName name="UnitPurchaseCost">Freddie!$C$5</definedName>
    <definedName name="UnitSalePrice" localSheetId="2">'Demand Data'!#REF!</definedName>
    <definedName name="UnitSalePrice">Freddie!$C$4</definedName>
    <definedName name="UnitSalvageValue" localSheetId="2">'Demand Data'!#REF!</definedName>
    <definedName name="UnitSalvageValue">Freddie!$C$6</definedName>
  </definedNames>
  <calcPr calcId="152511"/>
</workbook>
</file>

<file path=xl/calcChain.xml><?xml version="1.0" encoding="utf-8"?>
<calcChain xmlns="http://schemas.openxmlformats.org/spreadsheetml/2006/main">
  <c r="A11" i="7" l="1"/>
  <c r="B11" i="7"/>
  <c r="C14" i="6"/>
  <c r="C15" i="6"/>
  <c r="C16" i="6"/>
  <c r="C18" i="6"/>
  <c r="C15" i="1"/>
  <c r="C12" i="1"/>
  <c r="C20" i="1"/>
  <c r="C16" i="1" l="1"/>
  <c r="C14" i="1"/>
  <c r="C18" i="1"/>
</calcChain>
</file>

<file path=xl/sharedStrings.xml><?xml version="1.0" encoding="utf-8"?>
<sst xmlns="http://schemas.openxmlformats.org/spreadsheetml/2006/main" count="81" uniqueCount="60">
  <si>
    <t>Freddie the Newsboy</t>
  </si>
  <si>
    <t>Unit Sale Price</t>
  </si>
  <si>
    <t>Unit Purchase Cost</t>
  </si>
  <si>
    <t>Unit Salvage Value</t>
  </si>
  <si>
    <t>Data</t>
  </si>
  <si>
    <t>Order Quantity</t>
  </si>
  <si>
    <t>Decision Variable</t>
  </si>
  <si>
    <t>Simulation</t>
  </si>
  <si>
    <t>Demand</t>
  </si>
  <si>
    <t>Sales Revenue</t>
  </si>
  <si>
    <t>Purchasing Cost</t>
  </si>
  <si>
    <t>Salvage Value</t>
  </si>
  <si>
    <t>Range Name</t>
  </si>
  <si>
    <t>C6</t>
  </si>
  <si>
    <t>C4</t>
  </si>
  <si>
    <t>OrderQuantity</t>
  </si>
  <si>
    <t>PurchasingCost</t>
  </si>
  <si>
    <t>SalesRevenue</t>
  </si>
  <si>
    <t>SalvageValue</t>
  </si>
  <si>
    <t>UnitPurchaseCost</t>
  </si>
  <si>
    <t>UnitSalePrice</t>
  </si>
  <si>
    <t>UnitSalvageValue</t>
  </si>
  <si>
    <t>C9</t>
  </si>
  <si>
    <t>C16</t>
  </si>
  <si>
    <t>C15</t>
  </si>
  <si>
    <t>C12</t>
  </si>
  <si>
    <t>C5</t>
  </si>
  <si>
    <t>Cell</t>
  </si>
  <si>
    <t>Profit</t>
  </si>
  <si>
    <t>Day</t>
  </si>
  <si>
    <t>Historical</t>
  </si>
  <si>
    <t>C18</t>
  </si>
  <si>
    <t>C14</t>
  </si>
  <si>
    <t>Mean Profit</t>
  </si>
  <si>
    <t>MeanProfit</t>
  </si>
  <si>
    <t>C20</t>
  </si>
  <si>
    <t>Integer Uniform</t>
  </si>
  <si>
    <t>Lower</t>
  </si>
  <si>
    <t>Limit</t>
  </si>
  <si>
    <t>Upper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</si>
  <si>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</si>
  <si>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</si>
  <si>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</si>
  <si>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</si>
  <si>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</si>
  <si>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</si>
  <si>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</si>
  <si>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</si>
  <si>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</si>
  <si>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</si>
  <si>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</si>
  <si>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</si>
  <si>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767624a6-6998-4bcf-9e75-eef1c66399d5</t>
  </si>
  <si>
    <t>CB_Block_0</t>
  </si>
  <si>
    <t>㜸〱敤㕣㙢㙣ㅣ搷㜵摥㔹敥㉥㜷㤶㕣㜱㉤捡㤲攵㌸づ攳㐷㘲㠷挲㐶㤴慤挴㙡愰挸㝣㐸愲㙣㍤㘸㉤㈵挵戱㤳搵㜰㜷㠶ㅣ㙢㘷㤶㥡㤹愵㐴挷慤㥤㐷ㅦ㜱昲㉢改换愹搱㈶づ〲愴㝦㤲〶㙤㥤㌸㑤ちㄴ㈸搰愲㜰㡡晥〸ち昴㐷〱㌷㈸摡ㅦ㉤ち〱晤㤳ㅦ〱搲敦㍢㜷㘶㜷㜶挹ㅤ搲㙢扢愵ぢ㕥㜹て敦㥣晢㤸㝢敦㌹昷㥣㜳捦戹攳㤴㤶㑡愵㝥㠹挴扦㑣ㄹ㘶敥慡慣晢㠱改㤴㘷㥢㡤㠶㔹ぢ散愶敢㤷愷㍤捦㔸㍦㙢晢挱㄰㉡攴慡㌶捡晤㙣搵户㥦㌵昳搵㌵搳昳㔱㈹㥢㑡攵昳㝡ㅡ攵散㠴扦㔲昴愰戳搵㘸〶㘰㜱㜶收挲搲㌳攸戵ㄲ㌴㍤昳搰挴㘵搵昶昸搴㔴㜹慡㝣攴搸㤱㡦㤴てㅦ㥡㤸㙤㌵㠲㤶㘷ㅥ㜷捤㔶攰ㄹ㡤㐳ㄳぢ慤愵㠶㕤㝢摣㕣㕦㙣㕥㌳摤攳收搲攱㠷㤶㡣㠷ㅦ㤹㝡昸攸㔱敢搸戱㐷㐶昱敡搴昹搹㤹〵捦戴晣户愹捦㉣㠷晣昰㥣㔹戳㌹㌷搳昴㙣㜷戹㍣㍢㠳晦㘲攳挷搳㐷换㤵ㄵ搳っ昸㙡搳㌳摤㥡改敢㘸㌸攲㑣晢㝥换㔹攵攲改捥㈹㑣戵㘶昸㐱搶㤹㌵ㅢつ摤㠹㝡捤㍢ㄷ戰㜶つ㘳㝤搴愹㤸慥㙦〷昶㥡ㅤ慣攷㥣㐵㜴㔴㉦㍡㤷㝣昳愲攱㉥㥢攷つ挷捣㍡愷㕢㜶㍤愳㔲㙡攸㠳㔱ㄷ昱㠱挹昴换搳扥㌳扢㘲㜸㌲㈲㥦ぢ㤳㔰昷㤴㔷敢慥㝢㙦晦㝥㌹㜴㜹〳晢扣扦㝦㍤㤴㕣㌶扣㜶捤挹晥㌵挳挹㜷㡦攰挳晤敢挷搶愸扢捤㠳晤摢挸㔲㜶搷搶㐶㐲晥㤶ㄵ挵㘴昴ㅣ挱㌰㐱㥥㠰〴搴ぢ〴㈳〴愳〰㕡收扦戱㑢攲つ㔹㤴慥ㅡ改敡㔲扡㕡㑢㔷敢改慡㤹慥㕡改敡㜲扡扡㤲慥摡改敡㌳改敡㌵搴㠹㔲㝥㜸㌸ㅤ㈶戳晡攲搲晣㔳㍦㥥晦戶晦㤷㉦捦㍥晥捡㍤愳㝢㔰改㠹㜰㔰㜳㥥㜱〳慣搶攱攲㈳攵挳晣户昵慥挰愶戰㡥㕡ㅦ戵愶愶敡㐷てㅢてㄹ㔹㑥㉢㠱昸㕤㡣㔲㐲摤㔱敢㡡敤搶㥢㌷㠴㜶㜷捤ㄸ扥搹㔹戸挹戰㙣愶搹㜲敢晥㝢㌶㉦慣〴㐶㘰摥搹㕢搶改㘴㐳戳ち戶㤵改换晢敥敥㙤㜶搹㘸戴捣改㥢戶㉡㝥㙦㑦戱戳攰㌵㤷晡㤷㥥昲捣敢敤搲つ㈳㥡㠶㔰㕢㤳扥㌷捣㔲ㄵ愹㜱㑤捣慥㌴㝤搳㤵攱㑤㍡ぢ㜶敤㥡改㔵㑣㡡㐴戳㉥㔳扤㥤㐵攱慥㥦扣攰㘲愲搸慤昵㝢攲㔸敢攴捤〰㥢搹慣㘳扣慢愶ㄷ慣㉦ㅡ㑢つ㜳㝦㔷ㄵ昵㑥ㄴㅣ散㐲㥦㙡搶㕡晥㙣搳つ扣㘶愳扢㘴扡扥㘶㐰搲搴捦㌵敢㘶㈶㤳ㄲ愱〰㠱㍢㌴愴㘹愹て昵摦ぢ㐲㠸ㄸ㠹戹㤱敦攸㘶扢昲㐵捣づ戳㘸㤸攴挹昴㝤㕢㜴挶昱㡡㡣㐹搸㠱戱㌹㔱㝦昰愵て㙣搱㙤㥢㜲敦㙣攵㜴㝡㍣㥣晤挹㌵搳つ收つ户摥㌰扤㐴敤愷㜱㐴晡ㄸ㐰昶ㄶ〴㐲摦搵愳慡搳㙥㙡敢搹ㅢ㜶㍤㔸挹慤㤸昶昲㑡〰ㅣ㌴㘴㍥捦愵摤㤰昴摢㠰搲昷ㄲ㡣〳ㄴち愹摣㍥㔶捡ㄵ㤰㔲㔹㑡愷㠴扤摣㈵挸搹慥㙢㉦㡦㕡愷散㐶㘰㉡愱㍣㘶㠱㈲㑡慢〹昹㡡㘴㔱捦愸㈹㠵戱捦㥡〵㤷ㅡ戶ㅢ慣㜷昶敤㠶㕤愲㤸㘸㔷ㄶ散㌸㔹㐰㔱搰㉤てㄲ昶ㅡ㤸愶㐷ㅡ㈴㔷㡥㌱ㄱ户㐱㠲㘶㐷捦摤㑣挶晡〹㌲〲昵攳㑣挸摡㠷晢换〸㌲晢㐶㈶㘵愳扥晢㜱㔷㥡㙤㘶换㉢㘹㜶㍢ㄶ㑥摦㑦㜰㠰攰づ㠲㠳〰摡扦㐱挲㔱捡㈱摦㥤昴昷攰㔹扦㡢攰扤〰㤰㑦㍡㘵㑥㈸慡㘸㐳㙤挷㡥㘴扤㈲散㘴㌱㡡㤵㈸愲㘵摣戶㌳㡢㡥㄰㍡戴㍡㜷㠶慥捤㠸㡥晤㐰㝦摥㡣㑦㠷ㅣ㤹㔰㌵㍥搷㉤慡挶ㄷ㠲㔵〷搴㕢敦㐳㔳㝤㠲攰晤〰㑡戱搰搸摤㥥㌵㑦㜳昲㕤㘱ㄲ㈹㐳㘸㐰攵ㅥ㌲㌱捤晦〴〱户攱攸戲㙢㍦搳ㄴ㥣戴摥昵昶昳愱晥㝢㍢㈴㝡㡦捥摣搵㌹昴ㄵ扤㐹ぢ晡ㅥ㙣㉦敤㥦晢敡㤷晢㔰慣摦㑦昰〱㠰ㅥ晤挲㤳昷㥢昵ㄲ㠸㐹散挴㈸户㤷ㅥㄷ戱㜰ㄷ搷㔷㑤搱㍥愳搶愲攱㉤㥢〱扣ㄷ㘷收㘰〷㌷㍤捦㙣攰㐰㕢ㄷ〴捦㉥〷扡㤱晥㈹慦改㄰扦㙢ㅦ晢敦ち挵㤰挹愴㠷㔲㍤昶㜱㠲㥤ㄹ昳㌷挵㌸㠷晡昷愱晥㐲㈲搶愸㥢扤搸㉥昹㙣戹㉢㐹〶㤰㈴て㘰㔹昵〷〱㈰㈵戴㝦散㉢㔱㈶㔹敤㤰㔴敢戶㔶改摤㑢㌸㤹昴昸て㌷挸㤱ㄱ攵慣㥤㠱敦挰㉦㍡ㄵ摢㘹ぢ㡢ㄱ㘷挱昴㙡昰㉢搸つ戳愰㕣戲ㄴ㌵扢戲攲㕤㈲㉢㠶㠶㌶㥣愵ㄳ㝣㙢挲㈷㍤㔲㈲㜱户㈷ㄶ㈶㥣挳㍢㑣㐵ㄷ㈴㠵㑡㠲㕢愸㉤㠱挸㜹慣扢㉢㘲〶㄰㌱㘵㉣㥣晥㘱㠲挳〴㔳〰搹扦㠷愴搹敥挲㌳ㄴ㌶扣㐶㜷㜶戵㥡捡㤳っ攲ㅥ晣㐹㕦㘱昵㌰㕦㜳㤴攰㈳〰㍤收て㥤㡦〹㡣㈸㈴㡦㌱㈲慤㈵摤扡㙣㥢㌷挸〳㝢㉣〴㤵㘶㕢㝥搰㜴ㄸ㔵㉡㕡㜳捤昳捤㘰捥昶㔷ㄱ㠵ㅡ户挲捣㤵ㄵ搳〵㜷㜹戰㝤㝡㜰捤搵㔵戳慥㕢㤵㘶ぢ愲敤捣摣㑥㌸㤴㘳㝥戰㈵攵㕣㥥搶㤰〶㍢ㅢ愳ぢ㑤㑥挴昰戵搲ㄳ扢㉤捦㌷て㝤㘳㥤ㄵ㕤戴㠳㠶㌹㘲愹㑤挷㝣摥挲㉡㈲㙡㔰ㅦ戶ㄶ㔷㍣搳㥣㉢㕡愷㍤扢摥戰㕤㤳挴㠰㡤挹㐰摤㔹㜳ㄹㄱ㠲㠵㈶攳㝦㑤户㘸㉤㝡㠶敢慦ㅡっ㈶慥敦敤㝡㤲㤰㐸搶㥡戱㕤ㅦ慦ㄱ㉡㌲㍦㘶㔵㔶㥡㌷㄰慤㙤㌹敥㘹㘳搵摦ㄱ㔴㈱搳慢㈴愴搱搲㕡㍡慤攵搳昹㐱改挳〳㜹㉡㜵〴扦っ㠱搰㉡㤵愵扦㍣㐱㝢搳慥て攳㌳戴搳㌹愶㔱㐴㡥摡挸愱㐴㈹捣㥤慡㍦挲㌶挷〰ㅥ㍢㝤改㑣㈷㉡昷㤶攲搵㔹㝡昸ㄳ㘴扣戰㐵㍢〸㐲晦摣ㅥ挵㉡挴㤱㜳戰〳㐱㜱㍥昵戲㕦挱㤲㍡攴扥㍤㥤散㈹㐴㤱㐶慤戳挶㤲搹㐰㉣摡㌱㠲㍤敡㠱㘶慣㘳㌴晣戰㙣戶改㌸〶㔹㡢㙣㔹愹ㄹ攴攰改㔶搰㍣㘷扢扡〵㈰晣ㄷ愲㡣㥢㐰ㄹ㌷〵㌵㙡㕤㘴㔸㔰昲散慢戹㙣㜸㜶戰攲搸戵㍣ㅦㄸ扡摢ㄱ㍣㠹㑤㑥挹ㅢ愵㐸㘶㑣昴㔸昳㤷㘰戲昹㘵㤰扢っ㌹捡愵㈳昹挱戹㘹㉤㠷㝦摡㠰㡥㈵〸ㄸ昱㤲敡ㅦ㐳㙦㔹戹ㄹ〱㤱㈳改㔶㜴晦攲搶昳挰㈸扦ㅣ愹㥥挰㈲昰〸挶㠴㍣摤摢㌹敢㤲㙢〷愰ㅥ㈹㜶捡づ收㝣㤰ㅣ〰㔹㌹摥摥㈹㔴㡤㌵㥡㙣㙢㠵昷㙤㉣敡㔲ㄳ㜷㙦㉣㡦敢㡤晢㌶㈹㔶ㅡ㈵愶㐸戶慡㈴㥡㘵㤳㌱敥㈴㔵愳㠹攲㡥戴㡤㤶攴㌶敤慣㍢愵挸㕢㔰㑣挲㌳㈹晤戸㌰ち㠲扣攴づ攸㈸晡敢㤳搹㈳ㄶ慤愱つ㔰愰㥥㔲戸㘲ㄸづ㍣㠳㉢㈷㜵戳㄰㍥㘱㝦敦〹戳ㄷ㕡㐱㔷㠹㜱㜳㍣㉣㤹㙥㌴㉥戸戰ㄲ㙡㠶㔷摦㈱㕢ㅡ㜳㔳ㅡ㐶㜶攷愰摡㕦㉤㙦㙣㈳㠶摢㤰㈱㤱〴㍦㌰戶㈱㌶㔷㉣㥡㑡敢慣挸愵㙥愳昳㝣㍡㘷ㅡ慥㔰愰ㄲ搴攷捣㌵㌱挳㍡㤶晣戸㌴㘸㥦ㄶ㐵㡥敡搶昴㤲て㤵ㅥ㔰㡥㠷㌹搹攰扡㜵㤱㙥㈹㕣㘰㠰搸つ㜳ぢ戵〰㘱摤㜶〷㍣ㄹ散ㅣ敡㘰㐵㔴搸㠴搶ㄹ㈵㘸㉥㠱㜱扢㈷挱扤㌳㈰㐵㈱㐸㉤㐹晦㜵㐲晢摡㑢㑣㝦㝣㈲ㄵ㘵挲㑤挴㔰㔷㠲昵〰攲挶愳㤲摣㐵攳㔱戰㕣㐹㌶ㄱ㕡愳ㄱ㡥㈶㐶㤱㈶㥦ㄷ攰〶て攳㔸㘳摣㌶つ摣㜱ぢ㙣㘸搳挶晡ㅥ敢㡣㕢㙢戴敡愶愸攲㐸㔶㡢㐶摥ㄱ昴㤲敢㝦㙡㌷㈵慣㑢戸㈸㘷㜰㤴攲㤴㐹愴挱敤㙥晤攳㘸㉥㐲づ㝤㈸搹挶攰㘳㠲㕢㑥㠲㘱ㅢ敥㈸搰㍥摣摢戹扣㈰ㄷ攷㈰搲㌶愰㈸换捥攲㉥㕥㍢㠲㉣扢㉤㔶敤㙣昳㙣㤳㌶㝢っ㌵㙦㉢搴㡥愰ㄱ收愹〴㕥㉥〷㘳㘴挰摤挱㑥㔲户挲挸敥慤攷攵㌱㜵敢㐴㘸㝣㘸㡣敦昲ㄴ㤴挲慡㘲㈳搱攰㑥㜷慣㙥㡤㤱㕦㕡摥晡愳〰ㅡ㐳挰㌴㘸㔱㔳ㄹ㌸㌳挸㙦㙤攰㌰ㄸ㤹㄰ㅤ㡤〷㔲ㄹ愳ㅣ㠷挳ㅥ㐴挳㙥攲㐱㝡戱〹㈵ㄴ散㤳㑢㘱搱扤挴㐹〷㐷愰愶户扦〷戹㘰〴戸晡攲ㅥ散㐱㑦搷敢㌴㜷攱㥦摢ㄱ㔴挵戵つ㘵㡥敥敢戹㤰㈵㜳愲㝤㜷㙦㑦㐱㜸㔱昰挸㕣㜹摥〸㙡㉢㤵㘰㕤㕤摡ㅡ㤰㈵戴散㡦攱㡦搸昴敤戴㤹㌳㉥㉦愱慥㜱敤ぢ搷摣收つ㔷挶㤵昵㜹攳㡦㔶慣㍥㍣捣㐱ㄶ㔲扦挴㍦㐹改㔴昶㐷攸㜱㍢挳㘶〷ㅤ〷〹晢㤱㔴搰㑦攲㉦慤㥤〹晣㑤攰ㄵ搸敦敤㕢〳攴㤵㝤㍤扣㈲挲㘰㤷㔹摣攵户㡢㔹㔲摡て㐱㕡㌲っ〸ㅥ㕤㄰㐹愷戴搷昰㐰愲㠳〶㈰㥣㍥㑦〸昲扤ㅦ㝦ㄳ挸㈷〲㍤扣收挱㑢㈱晦㝦㈸ㄵ敤敡㑤户搵晦挶愶晥㍥㠸㈱㘴〲㑤摡晢㔲㝢戵㥢㑣㡦㠷㘴㘲㔰昶㑤㠵扦㌹㠳摤㘳攷㍢㝥挵昷晦昰搸㜹づㄴ㘶ㄲ换っ〱戶晢㤰㙦ㅢ〶改つ㠶挱晤㈸ㄶ挳攰㍣摢㌰㜶慦っ㠳搰昳戱〰挴搶㠶〱㈳㝡〹收㕦㉣挰ㅡ㜳㘶昰摣戵摦愱㔷㙣ㅥ㔷㙤㑤ㅦ㔱㝣愸㉡㝦ㄶ㝥愸〳ㅢ搱ぢ㠶㘷㌸〷〵㝦摡㌳愱挲扣㐵摣摤㤶㈶㙣㜱攷愶㈵搲㘸ㄳて㐵攴㕢摦昵愲㙣敦挶㍡㈸愵㤲㜲摡㙢㜹㉤昷ㄶ晣㈳ㅡ㑦ぢ愹捦散晢捥改㝦㜹昶ぢ㈷㜸㐷㉤攴搵㉣㠳挲㠳〴敡㘹㐱㈰㤴ㅢ扢ㅥ㜲㍢㍦挵㌹㠷㡦㤲散搵㠶㌹㘳㜸㘲晢昸扡ㄳ㘵ㄵ攳挵ㄸ㔳㌱摦㑥㌰㉣㜱摢㐱ㄹ㤶攵ㅥ㈷愷㝣捡㈴㡥挱㜲㙣攰攲挹㡢㠲㠵㕡㕦戵㌵愰㡤㤹晤㉥ㄴ捦㥢ㅣ㐸户㙤挸戳㈶㤳愶㝤㈷搲㙣ち㤱㑡ㅤ挵昹㐳ㅤ㈰戵㐹攰㈲㈹㠵愸〳㌹㈴㝥㝣攱㌵〰㤱㔲ㄵ㘴戲㘵㠰㠴㜸㕡㙦㘰㤷㕥㠰㕤㈱㘰戶慦晡つ昸搹ち㔶ㄱ㔴㡣㍣昰㠳㥥㘳㜹攸㡦㔴ㄳ〳戴㜲ㄲ㔹㐴㐶㡥㉣㐴㌰㘲㉢搸㑢挸㐴㈹㍢㠵摣戶㥤㔰㝣㐹搱㔱攱㌶戵戱戳づ㍤㙣〵攷愴摢挲㝤て攸㤹㥣㈸っ㜷㉦搱㌸㠶㑡㘴㑥㔵㉤㈸ㄴ攱㤸捡戶ㅢ㡤㠴㐵搰㔹敥㐱㥣㐵ㄱ昲攳户㐱㉣㥦散㜴㝤㝢㙦〹㜵㥣㍢㡣〹昲〷晢敢敥㠴㡤㡤户㜲挷㐰挲㙥慢㔶㕥㕤〸扦㡣㈶㥣㜴㑡搳㍢㔹㜹搶ㄸ㤹㡥㜶搶搰㐶晤捦㤸戵散慣㉢㙣捤攰㜵㤷晥㝦ㄲ㠸㉤昵扦挶㠸㥢㤰散㤳㘱㠶て㔹㐶㑤戶っ搴㜰㐵攰捦㐶挸㐶㡥挳扡㘴ㄹ攸㔶戹ち㍥㔷㔵挵㈲挱攱敤捡昴㕥㠸㘸户愵㙤㍢搲㔷〰ㅥ攳㤰扥〵ㄱ搴户㍤〷扤昱㑣㥢㝢ㅡ攸㝤攷散㥡搷昴㥢㔶㌰㔱㐱愸㜷㠲㕦㥢㔹戰㜹愶戵㙦昶ち戵㝢戱ㄲ愳㥦㐶㥢昳ㄷ㈰戰捦㥢挱摢ㄵ㠱㘴㍣㘱㝢昱ぢ㝥㜹㔴㡡〵㤵愸ㅤ晣摢慣㈷㕡㐶〳ㅦ慢㕥㠰㠷㌳㈰㙡㐷㈸㍢攵㘷敥扤㤷挱愵挳捤慣挷攱〵㌲ㅢ㘵㠴挴㘴ち㑦㝤㡡敢摡扢〶摤㜵挳戹昹慣㌹㤸愷慤㤰晤〶㘸扡扤户㜴戳っ摦挹㙦㤰ぢ晡㔵㐲ㅣ愳㍦㡥扦摢㜷换戲户㜱昰㜹昸〹㌷摤㕦㤳つ㌸捤戶㡥㜹ㄷ戴㐷搱㤶敤㜵㈳捣昰㐱愳㕦㡦摢㔰晢㐳㑣㠹捣㡦㝣㉡㔷〳攸捦搱㉦㙦挶搱ㅡ晤㍡搲扦挹ㅥ挲㥦㐶㜷㠱㘰戱ㄹ㍡㔸㥥㑥〵扢ㅣ挷昲㘰㐲ㅥ㉥㘸扦㡦㌷㜰㡤搵㕡搹挴攱愰㈲〷㄰攴昵㘷〰愲愴昱〰㈲㌳昸ㅤ㌴㘸捦愰〱㙣晦ㄹ㝣㜵搳ㄹ搰㜴㤰㔱戹㔱攷昸㕢㡡㔴㡦摥挴㤳扥㑡㜰㥤挰㘳㘱愴㠱挶㈸㔴㈹愹㜲㉡ㅣ昱摡〹攴㤱晥㈱晣晢挶㠹㥦扣捥昴㥦㈷㌴ㄱ愳㈸搲㝤愹愱㠰㐶㌱㉡戳昸㜲㝣ㄶ㉤㘰晢捦攲挵捤㘶㔱愲㠴㉤攱愷摦〰㈸㡥㘹㔷昱㐷㘶㜵㌳捣昰愱㘴㄰攰愷慦〳ㄴ挷㑡㈴㥡㍣㍦㑢攴㘷〸㥥㈳昸㔵㠲㕦㈳㜸ㅥ愰㔸㈸㤱㡥㔲昱〵㈲㍦㑢昰㌹㠲捦ㄳ㝣㠱攰搷〱㔰㤱愴㤵㡡扦㐱攴㙦ㄲ晣ㄶ挱ㄷ〹㕥㈴昸ㄲ㐰戱愰㤱扣㌲挰㉦㠷ㄹㄹ㈰㘹捣收挵㔲㠹攴㔰搹㉣㘹㤰昰ㅤ㤲ㄸ㜶扣户㐹㤷㔳㑥昹㡥㜳㑡㥤攷㥤搰㘹扣㈳㠴㕡攸敥敦慢㡢㜲〳㕥㐸搰晣㠸㈷收攷㐳㤷㕤㉡ㅤ㠶挸挰㤳ㄲ㡢搱㔶戱㌸㕣㐸捤㡢㉡㝦敦搵㡥㈷〹〵㐸㘰㕣㔵㤹扣㉥㤵慦㐷㤵㡦攰〳㌲愹㠳㥥㔵㝡㈳慡捣㍤㈱㤵㔷愳捡晦㜱攴㘰扢㜲戴〵㔴捦㈵昲㝦㐸㔶戲㙡㠲扤㉥㈷㤸搸㜷攵㘳愸㥥戵㘸〳㡣㔸ち㑤改㉦㐱敦㠶㔸〱愳戸挶攲攱换敥戳戸㤵㠵换㉢㔰ㄴ敡㝦昰㜰〶户戵收㡣挰挰㠷摢㙢〸㤳㝢扡㍣戱㜱捥扡攰〱㌱㙣㥤昱㜱㉥慣敦㈸㙥㠱㐹㤳㔱㑢扤㐵㌸㈱挱晣敤慣㐷ㄴ摥㑢昳昶换㘰ち㔰㐲㐲ㄹ捤㡤㠸㥣㝡愱挳㍥晡㔷㐱ㅣ〸㙢㐰㘶昴摦〶㔴㈱愴㝤㐴㤴㈸㠵㈸㈸昵摦〵㈸づ㘹㤴㍦㈴㝦敥昷〰挶愲晦慢挶挴㥡戸㝡搲摡㑡昴㡥㌸㈳改㉦戱挱搷〰㠶攰㘷搶㐲㌶㉣攸㝦〰㑣散㕤㔹捡戲㡦昵㌷愵㜹㔲㡥扥昴㐷晣戳敢㤳晥㤳昸㐴㝦㥤ㅤて攱晦㔰㤲ㄵ扢㍦㤳晥㤵挱晡㈲㝦㘵搱㤵晣㙡㤸搰㕢攸㠷敢摡㌱㐱搹愳攸㐸㡤ㄲ㥢搳搵㤶搰㍦摦㐱㡢扥愰㔱㠶ぢ摡〸搱晢〵㑤愹㉥攸慢㈱晡㠰愰㈹攷〵㕤つ搱㜴摢ㄵ㌴㑡㝥㐱㝦㍡㐴㍦㈸攸ㄷ㈲昴愷㐲戴ㅡ挹㘷㈳昴搳㈱㕡㡤攴㜳ㄱ晡愹㄰慤㐶㐲戵㈱㝤㝦㌲㐴慢㤱㔰㤱〸晡挹㄰慤㐶㐲搵㈲攸㑦㠴㘸㌵ㄲ㙡ㄸ㐱㕦〹搱㙡㈴搴㌹㠲扥ㅣ愲搵㐸愸㠵〴㝤㈹㐴慢㤱㔰㉦〹㝡㌱㐴慢㤱㔰㔳〹扡ㄲ愲搵㐸愸扢〴㝤㌱㐴换㐸㑡㔴㘱挲摤摦㐵愶㌸㤴攵㘶搸昶慥㈴㙤〷戳敥昴㍦㐱㔳㡤㕢㡤㝤攸摦ぢ㌳㝣搰戸捦㘴愴攷挳㤱㥥㘰㤵㍦㘵ㄱ户ㄱ㐷愸晦ㄹ㥦戸㝢愴昹㥦㠷ㄹ㘹捥㠹㐸昳挷攲捤扦捦㉡昲㔲㘴昴ㅦ〰㐴愹挴㤷换ㄲ扣㠶㑣㜱㘸㡣㙦扡㠲㕦晡愶㔶扢㕡扦㝡昵攷㘳㤹㠹㍢㌳㥦㜸㜴昴愵㌷晥敥㘷㕦昹改搳挷晦晤ㄷ㉦扦晣搳㝦晤捡敢扦昸搱搲昱扦㜹攵㤵扦㝥散㡦㕥晦搹㕥敢敢改㔷㝦㝥昶敢捦㑤㕤㝢敥扡㜵改㐳愷㥦㝢昲㤹㈷愶ㄶ㙥㥢ㅣㅡㅡㅥ晥攰昸摦摥昱㐰改㠵敢㍦搰晥敡㥦づ戸㥡っㅥ㉦搰㝦〸㄰愵ㄲ㈷㈱挳昸ぢ㘴㌰っ㡥昸㥤ㅣ㐶㠹㡢愰搴㤹挶㤹换㥡捤㠵㙢㌶〳㐴㕥㑢㤵㌸挲戰づ㠷㈵㜵㘶扢敢㡣晣てㄵ㕡㌶敦</t>
  </si>
  <si>
    <t>Decisioneering:7.0.0.0</t>
  </si>
  <si>
    <t>CB_Block_7.0.0.0:1</t>
  </si>
  <si>
    <t>0d081e4b-2c2c-4ae6-9faf-bd4d38ecdb79</t>
  </si>
  <si>
    <t>㜸〱敤㕣㕤㙣ㅣ搷㜵㥥㔹敥㉥㜷㤶㕣㜱㉤捡戲攵㌸づㄳ摢㠹ㄳちㅢ㔱戶ㄲ慢㠱㈲昳㐷㝦ㄱ㈵搲㈲㈵挵㠹㘳㙡戸㍢㐳㡥戵㌳㑢捤っ㈹搱㜱㙢㈷㑤摡愶㐹昳㘰愴㘹摤㌸挸㑦搱㠷扥戸㐸㠲㍡㜵散㍣ㄴ㈸搰愲㜰㠲㍥〴〱昲㄰挰〹昲昳搰愰㄰搰㤷㍣〴㐸扦敦摣㤹摤搹㈵㜷㐸慦敤㤶㉥㜸㈵ㅥ摥㌹昷㘷敥扤攷摣㜳捥㍤攷づ㌵㕤搳戴摦㈳昱㌷㔳㤶㤹㍢攷搶㠳搰㜲㉢㤳㡤㝡摤慡㠶㑥挳ぢ㉡攳扥㙦慥㑦㍢㐱搸㠷ち昹〵〷攵㐱㙥㈱㜰㥥戰ちぢ㙢㤶ㅦ愰㔲㑥搳ち〵㈳㠳㜲㜶挲㥦㜲晣㘰戰搵㘰ㄶ㘰㝥㜲㘲㘶昱㜱昴㍡ㄷ㌶㝣敢攰挸㈵搵昶搸搸㔸㘵慣㜲昸攸攱て㔴づㅤㅣ㤹㕣慤㠷慢扥㜵捣戳㔶㐳摦慣ㅦㅣ㤹㕤㕤慣㍢搵戳搶晡㝣攳慡攵ㅤ戳ㄶて摤扦㘸㍥昰攰搸〳㐷㡥搸㐷㡦㍥㌸㠸㔷㙢攷㈷㈷㘶㝤换づ摥愰㍥㜳ㅣ昲〳㔳㔶搵攱摣㉣换㜷扣愵捡攴〴晥㈷挶㡦愷て㔶收㤶㉤㉢攴慢㉤摦昲慡㔶㘰愰攱㠰㍢ㅥ〴慢敥ちㄷ捦㜰㑦㘲慡㔵㌳〸㜳敥愴㔵慦ㅢ㙥摣㙢挱㥤挱摡搵捤昵㐱㜷捥昲〲㈷㜴搶㥣㜰㍤敦捥愳愳㕡挹扤ㄸ㔸ㄷ㑣㙦挹㍡㙦扡㔶捥㍤戵敡搴戲㉡㘹㝤敦㠹扢㐸づ㑣愶㕦ㄹて摣挹㘵搳㤷ㄱ〵㕣㤸㤴扡㈷晤㙡㝢摤扢扢昷换愱换ㅢ搸攷扤摤敢愱攴㤲改㌷㙢㡥㜶慦ㄹ㑤扥㝤〴敦敦㕥㍦戱㐶敤㙤摥摢扤㡤㉣㘵㝢㙤㝤㈰攲㙦㔹㔱㑣挶挸ㄳ昴ㄳㄴ〸㐸㐰愳㐸㌰㐰㌰〸愰㘷晦ㅢ扢㈴搹㤰㐵㤹〵㌳戳戰㤸㔹愸㘶ㄶ㙡㤹〵㉢戳㘰㘷ㄶ㤶㌲ぢ换㤹〵㈷戳昰㜸㘶攱㉡敡挴愹搰摦㥦㠹搲㔳㘷㝦昸敡㙦㥥㝦㘹收ぢ㡦晤昲㤹㤷捥㥥晦昲攰ㅥ㔴㝡㌸ㅡ搴㤴㙦㕥〷慢戵戸昸㜰攵㄰晦㙤扤㉢戰㈹散㈳昶〷敤戱戱摡㤱㐳收晤㘶㡥搳㑡㈱㝥ㅢ愳㤴㔱㜷搰扥散㜸戵挶㜵愱摤㥤ㄳ㘶㘰戵ㄶ㙥㌴㉡㥢㘸慣㝡戵攰㙤㥢ㄷ捥㠵㘶㘸摤搱㔹搶敡㘴㐳戳㌹㙣㉢㉢㤰昷摤搵搹散㤲㔹㕦戵挶㙦㌸慡昸敤ㅤ挵敥慣摦㔸散㕥㝡搲户慥㌵㑢㌷㡣㘸ㅣ㐲㙤㑤晡摥㌰㑢㔵愴挶㌵㌲戹摣〸㉣㑦㠶㌷敡捥㍡搵慢㤶㍦㘷㔱㈴㕡㌵㤹敡慤㉣㡡㜶晤攸㡣㠷㠹㘲户搶摥㤵挴摡㈷㙥㠴搸捣㔶つ攳㕤戱晣㜰㝤摥㕣慣㕢晢摢慡愸㜷愲攰㐰ㅢ晡㘴愳扡ㅡ㑣㌶扣搰㙦搴摢㑢挶㙢㙢㈶㈴㑤敤㕣愳㘶㘵戳㥡〸〵〸摣扥㍥㕤搷摥搷㝤㉦〸㈱ㄲ㈴收㐶扥扤㥤敤㉡ㄷ㌰㍢捣愲㙥㤱㈷㌳昷㙣搱ㄹ挷㉢㌲㈶㘵〷㈶收㐴晤挱㤷摥户㐵户㑤捡扤戹㤵㌳㤹攱㘸昶㈷搶㉣㉦㍣㙤㝡戵扡攵愷㙡㍦㥤㈳㌲㠶〰㜲㌷㈱㄰扡慥ㅥ㔵㥤㝥㐳㕦捦㕤㜷㙡攱㜲㝥搹㜲㤶㤶㐳攰愰㈱ぢ〵㉥敤㠶㘴摣〲㤴戱㤷㘰ㄸ愰㔸搴昲晢㔸㈹㕦㐴搲㜲㤴㑥㈹㝢戹㑤㤰戳㕤摢㕥ㅥ戴㑦㍡昵搰㔲㐲㜹挸〶㐵㤴㔶ㄳ昲㤵挸愲扥㔹㔵ち㘳㥦㍤〹㉥㌵ㅤ㉦㕣㙦敤摢つ扢㐴㌱搱慥㉣搸㜱戲㠰愲愰㕤ㅥ愴散㌵㌰㑤㠷㌴㐸慦㥣㘰㈲㙥㠳ㄴ捤㡥㥥摢㤹㡣昵㔳㘴〴敡㈷㤹㤰戵て㜵㤷ㄱ㘴昶㡤㑣捡㐶㕤昷攳慥㌴摢捣㤶㔷搲散㔶㉣㥣戱㥦攰㌶㠲摢〹づ〰攸扦㠲㠴愳㤴㐳扥㍤ㄹ㙦挳戳㜱㈷挱摢〱㈰㥦っ捡㥣㐸㔴搱㠶摡㡥ㅤ挹㝡㈵搸挹㘲ㄴ㉢㔱㐴换戸㘹㘷㤶㕣㈱㜴㘴㜵敥っ㕤㥢ㄵㅤ晢敥敥扣㤹㥣づ㌹㌲愵㙡㜲慥㕢㔴㑤㉥〴慢昶愸户摥㠱愶挶〸挱㍢〱㤴㘲愱戱扢㍤㙢㥥收攴㕢挲㈴㔲㠶㔰㡦捡㍤㘲㘲㥡晦㈹〲㙥挳搱㘵搷㝥愶㈹㌸㙡扦攵敤攷㠳摤昷㜶㐴昴づ㥤戹慢㜳攸㉢㝡㡤ㄶ昴扢戰扤昴㥦㜶搵㉦昷愰搸戸㤷攰摤〰ㅤ晡㠵㈷敦搷敡㈵㄰㤳搸㑤㔰㙥㉦㍤㉥㘲攱捥慦慦㔸愲㝤〶敤㜹搳㕦戲㐲㜸㉦捥㑣挱づ㙥昸扥㔵挷㠱戶㈶〸㥥㕤㙥㙢㐷〶㈷晤㠶㑢晣慥㝤ㅣ扣㈵ㄴ㐳㌶㥢改搳㍡散攳ㄴ㍢㌳攱㙦㑡㜰づ昵敦晤摤㠵㐴愲㔱㍢㝢戱㕤晡搹㜲㔷㤲昴㈰㐹敥挳戲ㅡ敦〵㠰㤴搰㝦摣㔵愲㡣戲摡㐱愹搶㙥慤搲扢㤷㜲㌲改昰ㅦ㙥㤰㈳〳捡㔹㍢〱摦㐱㔰㜲攷ㅣ户㈹㉣〶摣㔹换慦挲慦攰搴慤愲㜲挹㔲搴散捡㡡户㠸慣攸敢摢㜰㤶㑥昱慤〹㥦㜴㐸㠹搴摤㥥㕡㤸㜲づ㙦㌱ㄵ㕤㤰ㄴ㉡㈹㙥愱愶〴㈲攷戱敥慥㠸改㐱挴㔴戰㜰挶晢〹づㄱ㡣〱攴㝥〸㐹戳摤㠵㘷㈸慣㝦㡤敥散㠵〵慤㐰㌲㠸㝢昰〷㕤㠵搵〳㝣捤ㄱ㠲て〰㜴㤸㍦㜴㍥愶㌰愲㤰㍣挱㠸戴㤶っ晢㤲㘳㕤㈷て散戱ㄱ㔴㥡㕣つ挲㠶换愸㔲挹㥥㙡㥣㙦㠴㔳㑥戰㠲㈸搴戰ㅤ㘵㉥㉦㕢ㅥ戸换㠷敤搳㠱㙢慣慣㔸㌵挳㥥㙢慣㐲戴㥤㤹摡〹㠷㜲捣て戶愴㥣换㌳㍡㔲㙦㘷㘳㜴愱换㠹ㄸ扥㔶㝡㘲户攵昹收愱㙦愸戵愲昳㑥㔸户〶㙣戵改㤸㉦搸㔸㐵㐴つ㙡晤昶晣戲㙦㔹㔳㈵晢㤴敦搴敡㡥㘷㤱ㄸ戰㌱ㄹ愸㥢戶㤶㄰㈱㤸㙤㌰晥搷昰㑡昶扣㙦㝡挱㡡挹㘰攲晡摥戶㈷〹㠹攴散〹挷ぢ昰ㅡ愱㈲昳㐳昶摣㜲攳㍡愲戵慢慥㜷捡㕣〹㜶〴㔵挸昴㉡〹㘹昴㡣㥥挹攸㠵㑣愱㔷晡昰㐰慥㘹㠷昱㤳㈵㄰㕡㘹㌹晡换㔳戴㌷敤晡㈸㍥㐳㍢㥤㘳ㅡ㐴攴愸㠹散㑢㤵挲摣愹挶㠳㙣㜳ㄴ攰㈳愷㉥㥥㘹㐵攵㕥㔷扣㍡㐷て㝦㡡㡣ㄷ戶㘸〶㐱攸㥦摢愳㔸㠵㌸㜲づ㜶㈰㈸捥愷㑥昶㉢摡㔲㠷摣户愷㤵㍤㠹㈸搲愰㍤㙤㉥㕡㜵挴愲㕤㌳摣愳ㅥ㘸挶扡㘶㍤㠸捡㈶ㅢ慥㙢㤲戵挸㤶㜳㔵㤳ㅣ㍣扥ㅡ㌶捥㌹㥥㘱〳〸晦㐵㈸昳〶㔰收つ㐱つ摡ㄷㄸㄶ㤴㍣晢㙡㉣㤹扥ㄳ㉥扢㑥戵挰〷㠶敥㜶〴㑦㘲㤳㔳昲挶㈹㤶ㄹ㈳ㅤ搶晣㐵㤸㙣㐱〵攴慥㐰㡥㜲改㐸㝥㜰㙥㐶捦攳㥦摥愳㘳〹〲㐶扣愴挶㠷搰㕢㑥㙥㐶㐰攴㐸扡ㄹ摦扦戸昹ㄴ㌰捡㉦㐷慡愷戰〸㍣㠲〹㈱㑦昷㜶摥扥攸㌹㈱愸㐷㡡㥤㜴挲愹〰㈴〷㐰㔶㡥户㜷〸㔵ㄳ㡤㐶㥢㕡攱ㅤㅢ㡢摡搴挴㕤ㅢ换㤳㝡攳㥥㑤㡡㤵㐶㐹㈸㤲慤㉡㠹㘶搹㘴㡣㍢㐹搵攸愲戸㘳㙤愳愷戹㑤㕢敢㑥㈹昲㍡ㄴ㤳昰㡣㘶ㅣㄳ㐶㐱㤰㤷摣〱ㅤ㐵㝦㝤㍡㝢㈴愲㌵戴〱㡡搴㔳ち㔷㡡挲㠱㘷㜰攵愴㘶ㄵ愳㈷散敦㍤㔱㜶㘶㌵㙣㉢㌱㙦っ㐷㈵攳昵晡㡣〷㉢愱㙡晡戵ㅤ戲愵㌱㌷愵㘱㘴㜷昶慡晤搵昲㈶㌶㘲戴つㄹㄲ㐹昱〳㘳ㅢ㘲㜳㈵愲愹戴捥㑡㕣敡㈶扡挰愷㜳㤶改〹〵收挲摡㤴戵㈶㘶㔸换㤲ㅦ㤶〶捤搳愲挸㔱挳ㅥ㕦っ愰搲㐳捡昱㈸㈷ㅢ摣戰㉦搰㉤㠵ぢっ㄰扢㔱㙥戶ㅡ㈲慣摢散㠰㈷㠳㥤㐳ㅤ慣㠸ち㥢搰㍡愳〴捤愷㌰㙥晢㈴戸㜷㝡愴㈸〴愹㉤改扦㡥敢㝦昳㉣搳摦ㅦ搷攲㑣戴㠹ㄸ敡㑡戱ㅥ㐰摣㘴㔴㤲扢㘸㌸づ㤶㉢挹㈶㐲㙢㌰挶搱挴㈸搱攴昳㐳摣攰㘱ㅣ㙢㠸摢愶㡥㍢㙥愱〳㙤㕡㕦摦㘳㥦昱慡昵搵㥡㈵慡㌸㤶搵愲㤱㜷〴扤攴晡㥦摡㑤㈹敢ㄲ㉤捡ㄹㅣ愵㌸㘵ㄲ愹㜷扢摢昸㌰㥡㡢㤰㐳ㅦ㑡戶㌱昸㤸攲㤶㤳㘰搸㠶㍢ち戴て昷戶㉥㉦挸挵㌹㠸戴つ㈸捡戲㘹摣挵㙢㐶㤰㘵户㈵慡㑤㌷愶ㅢ戴搹ㄳ愸搳㡥㐲敤〸ㅡ㘱㥥㑡攰攵昳㌰㐶㝡摣ㅤ散㐴扢ㄹ㐵㜶㙦㍥㈵㡦摡捤攳㤱昱愱㌳扥换㔳㤰㠶㔵挵㐶愲挱㥤㘹㔹摤㍡㈳扦戴扣㡤㠷〰㜴㠶㠰㘹搰愲愶㌲㜰㈶㤰摦摡挰㘱㌰㌲㈵㍡㥡っ愴㌲㐶㌹っ㠷㍤㠸㠶摤挴㠳昴㝣〳㑡㈸摣㈷㤷挲攲㝢㠹愳㉥㡥㐰つ㝦㝦〷㜲搶っ㜱昵挵㍢搰㠱ㅥ慦搵㘸敥挲㍦户㈳愸㡡㙢ㅢ捡ㅣ摤搷㜱㈱㑢收㐴晢敥敥㡥㠲攸愲攰攱愹捡㘹㌳慣㉥捦㠵敢敡搲㔶㡦㉣愱攷扥て㝦挴愶㙦愷捤㥣昵㜸〹㜵㡤㙢㕦扣敡㌵慥㝢㌲慥㕣挰ㅢ㝦戴㘲㡤晥㝥づ戲愸晤ㅥ晦㈴㘵戴摣换攸㜱㍢挳㘶〷㉤〷〹晢㤱㔴㌴㑥攰㌷慤㥤ㄱ晣㑥攱ㄵ搸敦捤㕢〳攴㤵㝤ㅤ扣㈲挲㘰㤷㔹扣愵㌷㡡㔹㌴晤㝢㈰㉤ㄹ〶〴㡦㉦㠸㘴㌴晤㐵㍣㤰攸愰〱〸㘷㥣㈶〴昹摥㠹摦㈹攴ㄳ㠱ㅥ㕤昳攰愵㤰晦㍦㤴㡡㜷昵愶摢敡㝦㘳㔳㝦ㄷ挴㄰㌲㠱㈶捤㝤愹扦搰㑥愶戳ㄱ㤹ㄸ㤴㝤㑤攱㙦捥㘰昷搸昹愶㕦昱晤㍦㍣㜶㥥〳㠵㤹挴㌲㐳㠰敤ㅥ攴㥢㠶㐱㘶㠳㘱㜰㉦㡡挵㌰㌸捦㌶㡣摤㉢挳㈰昲㝣捣〲戱戵㘱挰㠸㕥㡡昹㤷〸戰㈶㥣ㄹ㍣㜷敤㜷改ㄵ㍢㡤慢戶㔶㠰㈸㍥㔴㔵㌰〹㍦搴㙤ㅢ搱戳愶㙦扡〷〴㝦捡户愰挲晣㜹摣摤㤶㈶㙣㜱挷愶㈵搲㘸ㄳて㐵散㕢摦昵愲㙣敦挶㍡㈸愵㤲㜲摡敢〵㍤晦㍡晣㈳㍡㑦ぢ摡㈷昷㍤㝦敡㘷㑦㝣收㌸敦愸㐵扣㥡㘳㔰戸㤷㐰㍤㉤〸㠴㜲ㄳ搷㐳㙥攵愷㌸攷昰㔱㤲戳㔲户㈶㑣㕦㙣㥦挰㜰攳慣㘲扣〴㘳㉡收摢〹㠶㈵㙥㍢㈸挳戲搲攱攴㤴㑦㤹挴㌱㔸㐹っ㕣㍣㜹㜱戰㔰敦慡戶㝡戴㌱㜳晦〰挵昳ㅡ〷搲㙥ㅢ昲慣挹愴敢捦挷㥡㑤㈱㌴敤〸捥ㅦ敡〰愹㡦〲ㄷ㑢㈹㐴ㅤ挸㈱挹攳ぢ慦〱㠸㤴㥡㐳㈶㔷〱㐸㠹愷㜵〶㜶改〵搸ㄵ〲㔶昳慡㕦㡦㥦慤㘰ㄵ㐱挵搸〳摦敢㌹㤶㠷晥㔸㌵㌱㐰㉢㈷㤱㜹㘴攴挸㐲〴㈳戶㠲扤㠸㑣㥣㜲㘳挸㙤摢〹挵㤷㤴㕣ㄵ㙥㔳ㅢ㍢攷搲挳㔶㜴㑦㜸慢戸敦〱㍤㤳ㄷ㠵攱敤㈵ㅡ挷㔰㠹捣愹慡㐵㠵㈲ㅣ㔲搹㘶愳㠱愸〸㍡换㍢㠰戳㈸㐲㝥晣㌶㠸攵愳慤慥㙦敤㉣愱㡥昳晡㌱㐱晥挰晥扡㉢㘵㘳攳慤摣㌱㤰戰摢慡㔵㔰ㄷ挲㉦愱〹㈷慤改㐶㉢㉢捦㍡㈳搳昱捥敡摢愸晦ㄹ戳㤶㥤㜵㤹慤ㄹ扣㙥搳晦㡦〰戱愵晥搷ㄹ㜱ㄳ㤲㝤㉣捡昰㈱挷愸挹㤶㠱ㅡ慥〸晣搹〸搹挸㜱搸㤰㉣〳摤㉡㌷㠷捦㔵㔵戱㐸㜰㜸扢戲㥤ㄷ㈲㥡㙤㘹摢づ㜴ㄵ㠰㐷㌹愴扦㠳〸敡摡㥥㠳摥㜸愶捤㍦ち昴扥㜳㑥搵㙦〴つ㍢ㅣ㤹㐳愸㜷㠴㕦㥢搹戰㜹挶昵扦敤ㄴ㙡㜷㘳㈵〶ㅦ㐳㥢昳㌳㄰搸攷慤昰㡤㡡㐰㌲㥥戰扤昸〵扦㍣㉡㈷㠲㑡搴づ挱㉤昶挳慢㘶ㅤㅦ慢捥挰挳ㄹㄲ戵㈳㤴㥤昲㌳㜷摥换攰搲攱㘶搶㔹㜸㠱慣㝡〵㈱㌱㤹挲挷㍦挱㜵敤㕣㠳昶扡搱摣〲搶散捤搳㔶捣㝤〳㌴摤摥㕢摡㔹㠶敦攴㌷挸㐵攳ち㈱㡥搱ㅦ挶敦敤扢㘵搹摢㌰昸㍣晡㠴㥢敥慦搱㍡㥣㘶摢㠸㜹㥢㘸慡㍦㐴㠰ㅦ㘳㌱捡昰㐱愷㙦㡦㕢㔱晦㉡愶挵つ㠰扣㤶慦〱㜴攷敡慦㙣挶搵㍡㝤㍢搲㍦㔸㕦愳摤㈶戶ㅢ㕤〶㠲㕤㑡㘲㜹㐲ㄵ散㜲ㄲ换挳〹昹戸愸晦ㄵ摥挰㜵㔶敢昵㌸㜱㌸慣挸㈱〴㜹攳㉡㐰㥣㜴ㅥ㐲㘴〶㕦㐲㠳收っ㕣㘰扢捦攰㤹㑤㘷㐰昳㐱㐶搵㠸㍢挷敦㜲慣㝥㡣ㄵ㍣ㄹ搷〸㝣㠲㠰㠵戱ㄶㅡ愲㘰愵戴捡慢㤰挴㡢挷㤱㐷晡㡦攸昷慢挷㝦昰ち搳㙦㡥敢㈲㑡㔱㘴㠴㔲㐳〱㥤愲㔴㘶昱昹攴㉣搶㠰敤㍥㡢捦㙤㌶㡢㌲愵㙣ㄹ㍦挶つ㠰搲㤰㝥〵扦㘴㔶敢㔱㠶て扡ㄹ㘳㥦㐰㈶㑥㘵戲㠶戴晤㈴㌲愵愱㌲㐹㈹捦㑦㈲㘳晣㈱挱ㅦㄱ㍣㐵昰㌴挱愷〰㑡挵㌲愹㉢ㄵ㍦㑤攴ㅦㄳ㝣㠶攰戳〴㝦㐲昰愷〰愸㐸㠲㑢挵㍦㈳昲㜳〴㝦㑥昰㜹㠲㉦㄰晣〵㐰愹愸㤳攸㌲散㉦㐶ㄹ㍥㤴㐹㜹㌶㉦㤵换㈴㤲捡收㔶㤰㑤昹㐲㐹㑣㍥摥攸㉣愰㕥㕥㜹㤵昳㑡搱ㄷ摣挸㥤扣㈳挴㕤ㄴ〸攸慡愵昲㍤㕥㔵搰慦挵㥣㜲晡㜴攴捣搳㌲㔱昰っ㥣㉡㔱ㅡ㥤㥣捤㠵搴㔷攲捡摦㝡愱攵㘳㐲〱ㄲ搸㔹㔵收づ㤰捡㡤戸昲㘱㝣㕡㈶㜵搰戳㑡慦挶㤵戹㔳愴戲ㄷ㔷晥捦挳〷㥡㤵攳㡤愱㝡㉥㜳㔷㤴昱㔳㉡攷挸挰㈹㤶扣㥣㙤ㄲ㕦㥣搳㘵㤰戳㘹ㅤっ搸ち㑤扤㈰攱昰扡搸〷㠳戸攰攲攳㥢敦㘹摣搷挲戵ㄶ愸㄰昵愷ㅦ捥攰ㅥ搷㤴ㄹ㥡昸愴㝢つ〱㜴摦㤰㈷㌶捥摢㌳㍥㄰晤昶㤹〰㈷挶摡㡥攲ㄶㄸ㍢㔹戵搴㕢〴ㅡ㔲っ攳搶㝡挴㠱扦っ敦挵昴愶ㅡ㈵㔸㤴搵敢㌱㤱戵愷㕢散㘳晣㈵㠸〳ㄱづ挸㡣昱㘵㐰ㄵ㕣摡㐷㐴㤹戲㠹攲搳昸㙢㠰㔲㕦㤹㔲㐹㜱㠱㑥㔱㐴㑥挸㍦ぢ㌰ㄴ晦改㡤㤱㌵昱〷㘵㜴㍢㝥㕤㤲愷㡣慦戰挱㜳〰㝤㜰㐶敢ㄱ㐷ㄶ㡤慦〲㤳㜸㙤㡥㘲敤㐳摤敤㙤ㅥ愷攳㍦〷㠰㈰㘹摢㜷晦㈷昰ㅤ晦㍡㍢敥挳㥦㌱挹挹攱㈰㥢昹㠳摥晡㈲慢搱慥㤷ㅦㄳㄳ㝡ㅤ晤㜰㠹㕢㜶㉡㝢ㄴ㈵慡㔳㜸㜳扡晡ㄵ昴捦㜷搰散㉦敡ㄴ攷㠲㕥㠸搰晢〵㑤〱㉦攸挷㈲㌴敦㑤ㄴ昵愷㘳昴㈷㈲昴㝤㠲晥㔴㡣㝥㌴㐲搳㔵㔳搴㍦ㅤ愳㍦ㅥ愱搵㐸愸ㅤ愴敦㡦㐵㘸㌵ㄲ敡ぢ㐱㍦ㄲ愱搵㐸㍥ㅢ愳㍦ㅡ愱搵㐸愸㔳愴昶攵〸慤㐶㐲㉤㈳攸㑢ㄱ㕡㡤㠴捡㐶搰ㄷ㈳戴ㅡ〹搵㡦愰攷㈳戴ㅡ〹ㄵ㤲愰攷㈲戴ㅡ〹㔵㤴愰㉦㐴㘸㌵ㄲ㉡㉤㐱㍦ㅣ愱搵㐸愸挶〴㍤ㅢ愱㘵㈴㘵㙡㌳㘱昴㙦㈱㔳敡换㜱㕦㙣㝢㠳㤲戶㍤㥡㠰摦㐶㔳㥤扢㡥㝤ㄸ摦㠹㌲㝣搰戹攵㘴愴搳搱㐸㡦戳捡㍦戲㠸摢㠸㈳㌴㕥攰ㄳ㜷㡦㌴晦㙥㤴㤱收㥣㠸㌴㠷㙡ㄱ挶㤲收㉦戲㡡扣ㄴㄹ攳㝢〰㜱㉡昳攵戲〴㉦㈱㔳敡ㅢ攲㥢㉥攳㈷㜳㐳慦㕥愹㕤戹昲摢愱散挸ㅤ搹㡦㍥㌴昸散慢晦晥昳㘷㝥昴攸戱㕦晦敥戹攷㝥昴㡢㘷㕥昹摤换㡢挷晥昵㥢摦晣㤷㡦㝣敤㤵㥦敦戵扦㥥㜹攱户搳㕦㝦㜲散敡㤳搷散㡢敦㍢昵攴㈳㡦㍦㍣㌶㝢换㘸㕦㕦㝦晦㝢㠶晦敤昶晢捡㑦㕦晢㈷晤㥦㝦㜲㥢愷换攰昱〲攳㘵㠰㌸㤵㌹〹ㄹ挶昷㤱挱㌰㌸攲㌷㜳ㄸ㘵㉥㐲㈴搳㌸㜳㔹戳㠹㘸捤㈶㠰㈸攸㕡㤹㈳㡣敡㜰㔸㔲㘷扣扤捥挰晦〰昴㄰㍢慥</t>
  </si>
  <si>
    <t>㜸〱敤㕢㝢㜰㕣搵㜹摦戳摡㝢戵㘷愵㤵搶㌶收ㄹ㐰㠰㘹っ㌲ㅡ㐹㤶㙤ㅣ搷挵㝡㔸戶戰㙣挹㤲っ挹㔰㘶戹扢㝢慥戵㜸敦慥戸昷慥㉣愵愴㄰㤲㤴㤶㑥㈶ㄳ晡㈴愵つ㐳ㄳ㌲愴㝦愴㝦㈵㝤愵ㄹ㘶㍡つ㑤㘹㌲㤹㈱㙤㑡攸っ愵㘴挸㠴㠴挲㌴㥤搲㠶㠶晥㝥攷摥㝤㙡㈵换㐲㘹搵㤹摣㥤晤敥㜹㍦扥敦㥣敦㜵捥㡤㠸㐸㈴昲づㅥ扥昹挴ㄸ㜸捦散戲攷㉢愷㙦戴㔴㈸愸慣㥦㉦ㄵ扤扥㘱搷戵㤶㈷昳㥥摦㠶〲㘶㍡㡦㝣捦㐸㝢昹て慡㜸㝡㔱戹ㅥちㄹ㤱㐸㍣㉥愳挸㘷ㄹ晥㔳㤵㠸㘴㑣挶〸㔰㉡搲㘹〲捣㡤㡥㑣㘵敥㐵晢戳㝥挹㔵㝢㝡敥〸㕡㌹㍣㌰搰㌷搰㌷㜸㜰㜰㝦㕦晦㥥㥥搱㜲挱㉦扢敡㜰㔱㤵㝤搷㉡散改㤹㉥㘷ち昹散〹戵㍣㔷㍡愷㡡㠷㔵愶㝦㙦挶ㅡ扡㜵㘰㘸摦㍥晢攰挱㕢㍢摢搱昲愹搱㤱㘹㔷搹摥㘶戵ㄹ㘷㥢㔳愳㈳㝤愷㤴扦㔹㙤㑡戴㠹㈶挷㑡㡥㤵㉦㙥㔲愳〶戱㍣㌰愶戲㜹㤲㐳㈹㌷㕦㍣摢㠷㘱㌷㈰ㅡ戱〳㝤㈸㜳㠷攵㡥慡㐲㘱㐶搹㥣㕥㤷㜳挶㔳愳㘵捦㉦㌹愷㉣㐷㜵㍡㐴愰㜲㔵㌱慢扣㉥攷攸㔲㔶ㄵ挲搲㕥摣㐱㔵ㄶ㡡㌱搰敤〴㐴㥣挸愹愲㥦昷㤷㤳㙣㘸挶㉡㥥㔵㉣㘲㌸挷捡昹㕣㈴ㄶㄳ戱㔸愴㑤摣搸㙡㙣㥡㔴攱㠸㜴㤸㈴㕣搷㉣ㅡ㠶挵㈵㜵㐳㔳晢愴搹搴㠲㝦㐲戹㐵㔵〸扢攰㙣㝢㥢捡㘹ㅣ〵愴愸㈲慢㌲㈱ㄲ㑡㜴㠴㍢㠲戳㘱㐷㐲㈶〰㘵〷㠰搹〹搰㌵攵收㤴摢㜳扡㙣㘹㈴挸㈴㜳扢〰㐴散㑤散慥晡敡慣ㄳ㑤㕢搱㜴㈶㥡捥㐶搳戹㘸㕡㐵搳㜶㌴㝤㌶㥡㥥㡦愶昳搱昴扤搱昴㌹㤴愹㍣昱昶昶㘸昸晣搳搵㡦㍥搲㝦攵㔵㐷㥦晣捥捥ㄷ㍥搵㝢晢㔱㠳ㅢ㙡㕦慢戹搴㙤㉣㑤敦㘱捦㉢㍢ぢ摣挹㜵㌴㤷捥㤸攷㑦㕢慥攳㙤㉥戹㐱㙢㑤敥昷戶ㅡ㔹㐰敤㘱捦ㄹ㥤户㕣晦㕤搲扢愷愹〷搲㝢㌶敦㠴昴㐶㈷㥢㐲㙣㌳〵㌴㕦㍡㜶愶㤸户㑢慥戳攷㘴扥㜸㜸愸㝦捦㐹㙢改昰㠱㝥戹つ㜹㜲㍢㠰戹㠳㘰㑣㌹㔶㌱㈷㉦㘱敡㑥〰㈱扥て晡㜳つ㍣㍣晦昲㘷㝦昴㑢㥤㈷晥昸㉢扦昰挳㘷㙥昸昶〷っ㌲挲扤㑤ㄳ㘸戹㔹挷挱ㅥ戳㤶攷㠷愴攳昶搸㕣㠲㕤㤸㕥攳㙥昶愷㑦㉦㜴戲㈹昴㤲㤷ㄱ晢㤷〳㤸㔷㄰㑣扢㈵㍢敦换㉢㤹㝡ㄵ㠰㄰慦㠴㌴昹挶攵户㝣㝥攴㐷㉦ㅥ㝦㈸昱扤ㄷ㜷晦晣ㄷ扦㙥㜰㔷慦㡦㐹㤱ぢ昴㡣捥㤷㍣㔵搴㡢戸搷㤹捥㘷捦㈹㜷㔶㔱㘴慡摣慣㙦昹㙡㈷戳㐲㉥摡㍢㔵〴ち挱ㄷ㜳搷搷愷摡㐷㤷㝣㔵捣愹ㅣ㐶戹愰㕣㝦㜹捥捡ㄴ搴愵つ㐵㠶㈱㠳ㄷㄵ㌲慥㘸㐸ㅥ㉦㘵换摥㘸愹攸扢愵㐲㘳捥㜰㙥搱〲攷捥㥤㉣攵㔴愴慤㑤㠸㐸㜴㐷挸挱㡥㉥㠲㑦ㅦ挷ㅡ㉤㈸㜷㑤㌹㉦戸捥捣〴㥥㠸㐱㥥㜵昱ㅣ㤹挲㕦㙡〱〰㜱敤ㄹづ搶戱搷搶搶慡搳攳㤶㌷敦㜳摥㙢㘶ㄲ攵昲㙡㠲㙢〰っ昲搸昵㌰㝣慥〱㘱㠹㡣挸㡡㥣㔰敤づ〴挲挹戳慥愱攵㥣攱㡣㈹㉦㉢㈹挸㈶㐰㠴㈵ㄳ愱㐲ㄹ攲㡦㘸㔵㑢晥㤸攵㕢敤づ㜸㈴㤰搶㠵㡡㈸搷ㅢ㌶搰㔹㠹㙡㜹㔹㠹戰戹㔴㈵㔲㘹㌵㔹㑢㐰攳㍢㉡戱扡㍥慡㙤〷㕤㐹摤てㅢづ㐲㙣㌵愹搳㉡㑤㈶挲ㄸ摡㑢改㘰㕤㘳ㅤ㍡㈱㘸〹㜳愷㔲〷慤慥つ扢㕣扦〲㘸昲㔹ㅢ㝤ㄸ㈷㄰挵㉤ㄹ㌷搷㈴捣慥㈶㉥愶挵㙥㌶㜳挶捦ㄷ扣㍥っ收㤸㕢㉡㉦戰㥤晦敤晥㌶㙢摣ㅣ㝢昰㡣ㅤ〹摥㙦扤愳摦て㥥づ攳㙦摣ㄶ挴㑦ㅣ㐹㤸搷㈲搸愴㄰㤸㍤㍡扢づ挸敢㄰㐹㈴㈴ぢ换㥥扡っ〶㠳捣戵昲っ㉡ㄷㄷ愳挶㘸戵摢㤹捡㘶收㕣愵㔵戳戸㡥㉣㉦愸愴㜳㘷挹㍤㤷㈹㤵捥㜱挱㜵改㤸㌷慦㤴㑦㘵愷㈳㔴敦ㄸㄶ㐲戴戵㌵愸㌲㜵㕡ㄱ搵㈴㜳㌷㐰㜲戸㔰攸愹戴攸㤹㌷㌱ㅤ敢〳换挰扣ㄹ攱换挷㕤㤵换攵㔵㡦㍦慦㝡㑥愹昳㕥愶戴摣户㔴昰㤶挴户㐲愶晣搴慥挵挵摦捤㝦攳挴ㅦ㤴㕦㝦昳慦戳㡦㝤㑢㍣ㅦ㘶㌴慢㍦㥤户愰扤搳攱ㄸ挶㕣敢㍣搴摤㥡㈶㍤搸搷捦摦㠵㑤〸㔸㄰昶㍥晢㠰㍤㌰㤰摢搷㙦敤戵っ㡡昴昵敡㉥㔴つ㍡敤㍢昳挵㕣改㍣㤹戳昷㥥ㄱぢ㡡㜴㔵户改つ昳㐶㑡攵㘲捥扢慡㜵愶㤶ㄵ㔷㌶攷搵ㅡ㔹㔱㙤ㄶ慡扤昲㜴㝦搷㌴㔷搳っ㙣㜸㈹ㅦ㘴㕦摤㤴つ扤扥㤴㔹㍤ㄷ挴戹慦㥡扢㘲㐴㠱ㅣ㘲晥㡡㔹〶㔹挱戸晥㕦㠸㐵搸㈳㌱㍥ㄱㄱ〸挸㥢㥢㜸㤸搶挴㌴㠶晢㌴㈱敡㐸㑣挱㜸㜹攳戲敢㥢㠱搰㠷㜰㉦㈸慥挹㘸㌳㐳㙣㙥㑣户换㘶㙥㕡扤㔷㤶〹㔵〷㥡摤㉣扤㝢昵搲㝡㡣㔵捡晤㜴ぢ㐷㌷愸㑣挸㍥捣挱昸㈶㜶昳慡搸愳㐱㈳㤶挴戲㜱㍥㥦昳攷捤㜹㤵㍦㍢敦㈳つ㡥㠵㜸㥣愸㕤昱挸㝥㈴挹〱㠲㐱〰㘸㉢㥡㥢㥡〹㌹ㄴ㐴〵㤵㜳㉡㌰㜲ㅦ挱㝥〰㠳敡昹〵㙤㠷㙥ㄴ㡡搱㐴㑡㐲㐹戰㉤㌸㈲昴搶ㄲ搶挵慢づ㥢㈷捦戱㙡敢愵昸摡㤳挰搸㈹戹捣收㔵搶㘸㈶挱㔸捦ㅤ㔳挵㌹㠸〲㡦挵㌷㑤㘸㙥㤲搲挰㌱挹〳〰㤵挷㜸ㄶ㑢㘸晤㜳愲㐷慢㝤㤱㙡㕤㍡㡤㜵㠴ㄸ㔳捣㠳〴愱戹搶㠳㌰摡っ㘴㍡挲昲㄰㐰㐲戲㠸散〱㔸㤹㈷㘸摣㔱〶换摤〰收ㄱ㠰㌶搸㥢㤲㈲㑥晣㈵捡搳攴㕢㈱挹扥ㅣ㘶慣戰〵㘹戱慣㈱㜲ㅡ捣㉦㉥摥〶㤱搳㘹㡦攷ぢ扥㜲㌵㔷改戶昱ちㅣ㐰㍡㥥愴㠱攱㕡搹挰搴扥挴ㅥ㠵㡤〱㡦㤳扦㕣ㄳ㉦㉢㤸㜹挰敢㝥㈶戲戶㤸㈵愷攵㔵㤳搸㕡㐳㈴㘰搱㌴〹慤戵ぢ搷㉤㈲捡㡦㤶捡愵㕥㔲㝤㘸戹㜱㤱㕤㐰㤴愱㝣晤㈲㘴改晥搵㐵ㄹㄷ晢捡㐵捡㑡慢㡡㡤㥦〹摤㔶㥥㝡㙤挱换㌱㈰㑥ㅥ㈵ㄸ㈷㌸㐶㜰ㅣ㐰㝣〹捣㠸挲昸㘳㠸昰扦〷摥攳㐳摡㘶扦㥤㘵㑥㄰㑣〲搴㠹搴㔳㠸㥡㔳捣愸搲㍦㈱〴㍤㉤㕡挰㑥㌳攷㌴㐰攷っ挰愹攳慡〰㡦挶㘶㜹攱つ晡㙦搶㤶㜷㔸㌹ㄴ昶㤷㍡戳换挵散扣㕢㉡攲㜴㠲ㄶ晣㜰ㄶ㕥㙣㑦㔸愶㌳㔹ㅡ㉤晢愶㜳㍣㡦㔷愷㌳愳ㄶ㤴攵㡦㐲㌵㠷㡣㥦㠴㠷㑤ぢ昸㠹摣搲晦愵㠴㡦㔰〷㠲㡦㡡ㄶ㝢〸㥢昷㙤㘰㔸㠷攸敤ㅢ㉢攱㐸㐴改昳ㄹ愲摤㌴愱㉡㙤㤶攸摤慣㜶㌸㈵㌹ぢ昰改㌷㍦㝦攸挶摦晦挲㍢攱晢〱慣㍦晤㤸㜳ㅣ㝡攸愹敢㐱㤸愹㜸改㐷摥㠱㔷㐲戲挸㑡㜱慣昳〴晤㝡㌵㜱㝣ㄷ㘲㙤㔸つ㠱㌸晥㐳㌴搵㔲ㅣ㍦ㄹ㘶㌴扢〱㘳㜴㌲慤改昱㈰㌷㑡㑣㤶慣摣㌸㈴㙢挹㙤て捦慥攲愳㈵㘷〱捥㈲㌷㐵㡦搶㈸扣㙦㤸搱㘲ㅥ㐷〳㜱㈶捣㘲㍤挶攸ぢ㌳昵㐲昳㌰挸戶㠸㘱㜴挴㕢昵㌵㔱㘹㙢㔷㘸㙡搴㥦挶㑤慣㘸晦〷愷㙦扤つ㠳挲㙥搵㕢㌱㡤愰扣〷㐰搰㔷挶昹㌴ㄵ戰㤰㈴㌳㉣㜰㕤㕤〱愲㌰㙣㈱换〲㌹〰愳て攰㈲捣㈳摤扦㝤㐷㕥㥤愷㑡搹㘵㌷ㅣ㉣㈵敤戱搲愹㤲㍦㤶昷ㄶち搶昲づ㍢っ摣㌹慦㡡戰㠲㕤㌸㑥㥢搲㑡ぢぢ㉡㈷敤搹㔲搹捤慡㠹戱㉤攱㔱〵㍥㈲㜰㠵㘰㜷㐶攱ㄳㄱㅢ㜳慤㘲㡢ぢ攰㕡晢㔷㘹挳慣换㘶愴扢愱扢㠶搱戹扣㕦㔰ㅤ戶㔶攵㜴㌸㙥〳㡢㜰㐳攷摡敤戹㜹㌸㝡挶㤲昶㌱㌷㥦㉢攴㡢㡡挴㠰晡㐷捦挴愴㍡ぢ㤷昳㜴挹换昳㐴㈸㘹捦戹㔶搱攳扡㉤㘶㤷户㌷挴昴㍡㌵散㤱㝣搱㐳㌷晡㜸㤰攱㙥㝢㜶扥㜴ㅥぢ戲散ㄴ㡦㔹ぢ摥㤶愰ち戵晡攰搱愴ㄱ㔱ㄱ㡤㡡㜸㌴扥㔱晡㤸ち慤㕤㡤〵㥡㜵㤵慦㝡挲攳㥦ㅥ㈴昸㙥㍥㔳㈶敡㜴㜷㠳㠰㌱〲㑤捤㠸㐱㕢戴搹㍡愹㜳〰㔰㠵慡戳敢㌹敡㠶搳㥣㤶づ昲敡改㍢ㄹ㡦戴㔹攷㉣挰敤挷捥㑣搴㍣㕥敦敡攰摣攰っ㥡〵㑤摤戰ㅢㅤっ摡晡〹ㄶㄳ㥤づ㕣㕢搸愳㔸ㄳ㡣㌵㉦搰㠴慤换㜰慤㜶搵㠲攳昰戰㜷摡㤳㔶㐶ㄵ㜰㌰攰㔸㝥㔷㄰愱㘲攸㔸〵㉦捣〳ㄷ㜴㉣㉥㍥㉥摣搹慣㔵㔰㜱㝢戸散㤷㜰ち㈷㙤〰扤㐲挳㈴㙢〹㐹搶㤲㑥敡戴㘷攸㜲ぢㄸ㉤摡㉡㥤戵摣扣㍦敦攴戳㜱㐶攸ㄶ摢ㄲ慢ㄶ㥣㐴ぢ㝣㘰㥦㑦㠵慢㌴㉢㍡㠱挸〷戹晢愰搳ㄳ㜵㈴㍦搶㜶㔴㤸昸㠹つ㝡㘴挰㠳戴㐰㤵㜹戴㘶㔰昷㈳㔳搲捦ㅢ㤵㉢㈱㙦㍣㠰ㄴ捤愶挴㄰ぢ攰㉦敦つ〳㡣〸扡㔵㉡〲㠶晣㈹㤴ㅦ攷㄰㤴〵ㄶ愰换愵㐵〱㠷〵戸㠵っㅡ昷捤ㄳ㙥昴㔱挰㤳㐱〷㜳㡣ㅥ敡ㄸ㑦㐳攲昰㈷敢ㄳㅢ㐳㔳戸愳敥昸挳っ㑥㍥攲㤵挳㙤㜳ㄶ㑢㐷攵ㄲ〱晢愲㍥挸㌹㐶愳㌱攰捦㙣㌶扡㔷㜴㡢挶㥣㔹愵晤㈸㈲㡥㈱㤸㈵㠰㉥慥㐰戴㥦㕥挵㝦〰扦晥㝤㈸ㄶ㐹〸㍡ㄲ㉡㜳攷っ㐲攴戸〸㑡挸晦㠸㐱昵㝣㡤㙤〷㈵愶捥㠸愳㜸㌶㙤㜰㈲ㅦ㍢㠲㘳ㄸ捦晢ㄸ㐶愷つ㠰愰戶捥慥搴㍢愵慥㔲㙦㔵ㄶ㕦扢㌲慢㐱㌸㕦戳㌲扦㕥㕡敦㙡㤱ㅤ挸昱㍡昱㝤愱㐲㕡㥥户ㄸ攳㔶ㄲ昰㈲搰挱㐳ㄹ扦收慤㤵ㅡ摥挹㤹摦㠵㍡愰昷㘱㐴㤶搱ち昶ㄸ㌵〳戹㠸㈰㑦㕦㘹扣慤扤㐴敡㑣㜷㙡㕦〹㙡〸㐱㕡㌲昴つ㑤ㄴ㍤愸愱㠹㌰〶扥搹ㄵ〶愷捡㝥㐳㡥戵戴㈳捣挱㌹捥㔴㤱攲捦㜲㜳㕢㠴㔵㘲㙥㠱㙣搷㕣㙦㠳㝡ㄷㅡ攱㔳挷攰㠰㘵攲㤹昶昱挵㜸㍤攸㈰㑥ㄲ搵㔵㘳㌸捥搸㐹㘵ㄵ㌵〵㘶晤摣㤸㕡搴ち昰戴㠲昶㡡慢㐱〵戵㐳㔷愸㐶㌵昷㤲昶㜰挶㠳㌲攵㔳㍥㠶㈱扤挹愵㍤愳ちㄶて晦㈱捥挲搰㜴搶㠷㡦慦摡〰捦㡥戶づ㜵㠰㤱㔸㐸㈱愱㘹㘴慥戱㜰ㅢ㈷挱晤戳㌱㡡㤲㥤摢晡㜹晤㌶㑡㈴㍣㌸㡥晤搴㘳㝣㥥扥㡤戴〵㜱㡦㈱㜵つ慤っ㝣戶摥㐵挵㕤戴愳攲㌹つ戸㥢㘶㕣㥤㤵㌴ㅥ挹㈴愹㙣扢㍥㑥ㅤ㜹㌳愷㥢摢愶〰㐳搰捦㐳㑢㈹㉣㜷搹ㄳ挵㙣愱㥣㔳㕡挵愹昰㙢慤改㙣〹㝡改㥢㥥〱慤搶挰㑢㠸㤴〹㕣昷慣㥣㐲㙤摣攲㤱攷㠱㔶捤攸搰㐶㐰㤶攳㐸戹㘸㕦㘰〲㤵戶搷㍣搹晡戶㈱㔸摡㡡㈴昲㌲扡㜵慡敥㐴扤摢敡㡡㑤㤶㈶㑢戴㤶敡㤲㡥攷㠳愴㉤㐱㈳捣㌳㘰㜸戸慢戱㘱㍢㤳㡤㐴㉡昷ㄶ摥㜸㘰散搷ぢ慦晥昸改敦㘲愷㘸ち〸㍡晢㘸㝦㐶戴㝦㐵㉢㜸㌴〵愲㌵㡢㐶㥣㐰㕣㥦戰㝤㄰〱㐱㥦愰捥ㄴ〱㉤攵晤㐸戸戰昲㜸㡡㜵昱㤷ㅦち〳㡣㠸㘹㠰㡡㝥㠴㈰挶挴慤㈷㝦㤹攰〱〰㐱㜷㘲㡢〲て戲挰㠷〱っ㝡㤵㥡㤹捣慡づ㌲㕥㤰挵㥤ㅦ攸㠰㜱㠷摥ㄸ㙣㔱ㄳ㜷㝤攰〰〴晢㌱㍢攲㌳㙣昶㈱㠰扦㝢敥戹挳㜸㐵〴摤㑢㤵晥愹晦㠵〳晣〸㠲昲愳〰㈹㝡㕡昸愴敥搱㉦〴慣㑡㠰敥ㄵ㍥㈹晡㔲っ晣㑤晡㔹㔳愳㈳改〶戵换晣ㄵ愴㙥㐳㙡攳㑤㕡昳㘱㈴㜷㈲㔹慦摡ㄹ摣㉤㌰㝦ㄵ㈹㕤㐸愹戳㈱捤㕦㐳㕡〷ㄴ㔱摥戰愰ㅤ㤶搲㍥ㅢ㈴挶愱摣㍦㠲户扥愵慡敦慢挶攳ㅡ攷㌴ㅦㄹ㤰ㅦて〳ㅡ㉢㌴〱㥡㤵昰ㄵ㔶〷㑤ㄵ㈸ㄱ戰㍦㘶晤攵〲㙣㍥〶昵㍤愵㈰ㄱ㈸つ戲攱ㅢ㈸戹㘰㌱戱㘶㥦㝤戵㉥㝤昶ㅤ㤷㌴ㅤ愳敢㙡捣㌹㡢扦攱挲㍦户㙡㝤捥愰㜶慣挷㍡㝣捣㑦〰㕣㜲㌲㥦㜵㑢㕥挹昶㝢㘶攱搹攸攱戵〴㑣扡㝦搸㔸㐰㡢㉤晢攴挴㘲㐵摥㔸㕥攴㐹㘱攲㕣戱㜴扥愸㐷㘳㜸扣挹愷昱搵摥捥㙥挸㝤昴㜳〳戰㤸扡ㄷ㐱㕡㍤昲㤳〰挹敥搴㌹扣㘸㐸㤹㡦〲摣㌸㍡㌲㍡㤳㔶㠳㤹挱〳晤㠳戹散㠰扤㜷㘸晦搰摥㠳昶摥晤晤㐳㝢㠷づ愸㝤㐳㤹捣挰㐱昳㌷慡㐵戳㠳㉡户㝦㜰㌰㙢てㅤ扣㜵㈸㡢慢敤搹散攰〱㤵搹扢㙦扦ㅡ摡㤷搹愷㔲㌴愸搸扣晣㑤㠲摦〲㐸㌹㤵愴摦㘶搲敦㌰㠹㔶㔵㘳㈹㠳昶挸㝡㡤ㅤ㈲愳㜲㕦㉥搶摥扥㐲〱㕥㘱㈴㜱摤改戳㘳㌸㥦㔱搷戰㠱收收㙢㤴慤㉢㌵㔲㤱㤵户攱㉦㝦㡦攰㜱㠰㐴捡〵攴〲㤵摣㈵㤲㝢㐲㜲ㅢ愴㘸㍤改昴㈷㤸戴㥤㠰㔵つ㙡搰捤㝤搷昹㌱敡㉣㈵㙣昹㐸慡捥㡣搲戳搸㘶攳ㄲ㜷〱ㄷ搹愷㈰捦㝤㈶㙤〵㐹㄰ぢ戴慡ぢㄲ㔰㑦攱慥扢㠹挷㘶ㅣ㌴攲㍦㥣㥢㈶摡挶戴慥㠴㜱昷〵愹㕣改㘵㈵㤵㐹戹㠴晣っ㘱㈲㈲㘸改攸ㅤ昶㔹〴㤸㐵㈱㘰㔰㕢㔸扦㙡挲晡㍢戰㘳挳㉦㔶攸攰改㉤昰㝢㤵㔶捥昵㐶㝦摡㔳愸㉡戴㙣㐳㐰㝥㡥㌱晣昵㉥愰㙣㈳㘷ㄴ敦挷㘴挹㡦㄰㡥㤸㑦〳慣捡㘴挴ㅤ㈸㐶㐶搳挸㈸㍥㠴㍡㥡㔱晣ㄱ〲㘰ㄴㄴ㜱㝣㔲ㄴ㜳㝣㔲て敡ㄷ〲ㅦづ〳摤て㈱挰㔶捣㌰㘱搳㕥愹㡦愰㈹扤㝢㥡㜶搵㐷㉢改㕦㐰㐰摦愱搶户愹挵㈳㠸搲晢愰慦㍢挸㥢ㄸ扡ㄹ㐰㥣挰㍣㕢㥥慤摣ㅥ㘶㌴㕦摡㑢㝤ㅣ搵㌴ㅥ扥㠴㐰戲摢㈰摦㍣戴晡㘹㜰㥤愸敢㠵㌲摡㜰㔵晡㈸慥㍥㉦㤳捦戵攱㔰㈵㜰〴挵愲敦摢㔸㕢摣㌹㘴〸晣ㅢ挷㌱昸㜷搱づ㔷㑦㑤㌴戱挵㙢昱㤷㝦捡愶挹户㕢㉡扣捤㥦㙣搴㝦摣㐲晡敦㜴㈶㍣㈸〱㌸㔰㥤㉢つ㔷㍦戰搹㔶㔱づ㝡㉢ㄷ慤㙦慣愵㔴㙣挹㑡戵㈹户㕡て户㠹㈱收㤰搱换㙢搹㍢㙢戱㍡㐷摡㔵戵㔴戸て㘰搸愸㕣愵㐵て㡥挲㔸戴㑤㌴㉢㕥㥡搱㠶ㅦ搲搰㜳挶搶㜰㍢㝤㈲㈷㌱㠳慢㕡ㅣ㘴㡤攴㝤扤ㄷ㌹㐳㈱㈹㌳捤㍦㈷㌸扣㙢㝣搷挰愰㌱〶㐲慣扢㡦㐶戴戳㐷㙥攱㠴晣㌲愰愰愸㈴敥㠵愴戴㌵扦㐲㜰㜸搷㔱㜴㈲㡥愰ㄳ㜶挴㤵㤴㤰捦戰㄰㐵㈹㤳㌴て愰㐸慤攴㜷㔳㌲㘹㔵づ敦扡㈷扣晦ㅢ㠹ㅣ〹ㄲ攳攱㍢㜵愴㥢㘲㑣搷戸㕢㕣昷攸戰昱搲〳捤㘷愰㐱㡤戱愰〶㙥ㄴ㡢㈷㤰㔲摢㙣㑣て㌶摢㈱㡣愸攵㘶㝢㕦㤸搱㝣慦㐸㝣〶㜵㠹ㄶ昹搵㌰挰㐸㡡㕣㔶㙦挱㘷㤹昵㌷〴㕦〳㐸㈶挵㔳㜸改昲㝦㡢〰ㅦ㉥摥搴攷〸昰㤷捦〱㈴扢〵㌹ㄸ户慤搸㡢㝥戹㔷昴昲晥㍡㔳挸㌶㙡㐳扦ぢ戱㘰攸㝤慢つ晤㤶㌰愳昹っ搶㈰㝢戸搰愹㘳摤㍤㔸㍡㘳っ㥢慡㘸㠷ㅤ㈴㜳㐷㙢㠷㔷㐱敢㜱㥤㌸ㅡ㜰昱㠱挶㈴捥挲㜰戸㠰捦㠴㐲㜵ㅢ㘷㘴㌴〸㉡㈷戵㔲挷㔸搹戴昵㔷㕤敤昶㠴〷㝤㍤ㄷ挷㜷〰㍥慥㔹ㄵ户㠲㐲〰捤㍡挶昵ち摥愷捦㈱㕢㉡戵搴㔶㕢敥ㅥ敤㈸敥慢攱愳㘲摡㐷㜹愲戰㌱㜵挰㝣ㅥ㥤慤㍣㉤换搵㥤㤶㐵㐵㉦㠸ㅤ㐸挶〷㈳敦㜰昰㔴㔳攵摦攳㘵晥〳㐰ㅢ㙥搰改攵〷㤰㤰摦㐶㡡散愹㠰㠸㐱昶搹㍣㑤摡㜰攳挴㐳搳㠵搱㡥づ捥扤昲挴挸〱搶攲㍥㤴㠴敤㑥摡攲㌷慥㜱㈷㕤㔰挵戳晥㝣昵扢㔶散〱㕣愹㤰㉦愰㄰扢攲㕦㤰㑢戰㔵昹㥤㌰㠵愹㈹敥㌲戲っ昹㈲㐰戲㑤㜰㝦改㡤㜲〳㈶捥㡤㐲つ㌵づ扥挹㍤愷㌳慥て㌳㜶㌳〳㕥ㄱ敥㐳㥤㜱㕤㤸㜱ㄳㄲ攴㑢〰㈹㙥㐹敥挲㘴㑡㜰ㅦ㜲㝦㤸晦っ搰㕤昹㍥慣㘷㤱㍣摤㡢㡡㙢㔰㔷愳昹戵挱㉢㙡㘸晥ㄷ㔶㜸〵㠰㌷㈳〴挷慢搱晣㕤扣敢搰㉣戸㡤㠹敡㌳㡦晤搹㤱挸搰摤挳〶挹戳敥㔵㐴收戱㐱㉤散㔵㔴ㄵ㈴扡㘶㐰摦ぢ〳㡣㜴ㄳ昵っ挴㐹愸㙥愲扣ㅡㄳ㐴戵挶搸㘵㈱挶㙥㐳㠲晣㍥ぢ扥〴㐰㘶搴晥捤愸挰昵愶㐳搱㥦㡢㍥㉣㝥㈲戶㡢㘷㔱晤㌵攸㍦㉦㠰㕡㠲㜸攱ㅣ攵㙢〰㠲攸㘰攳昲〷〰㔵㜲敢戱㌱昵㠷〰㤵㈷挵㌱㙡㜲扦㡥㐰戲慤㥢㥤摥㠹㝦㜴㐹㘴敦挹摤㜳捦㕢摤戱㥥㉢㘳敦㍦搲昹搸㑢㕦㝢昹搱攷㝦昱昰慢㙦㍦晥昸昳慦㍣晡摣摢㝦㤱㌹晣搵㈷㥦晣慢摢㍦晤摣换摢敤㈷愲㕦㝣㙢昲㠹晢〷捥摤㝦㥦㝤收收㘳昷㝦攰摥搳〳搳摢㝡摢摡摡摢摦扢攳搹换㜷愷ㅥ扣敦㑦挴㌳晦㜸㔹㔱攸ㄱ愲〳昹慦〰ㅣ㈵㝢㑦㜱愴㥡㍤扦㠱㠰㝣ㄳ㈰搹㤵攲㐰挳搵挲搱㘹っ㜵㠵ㄸㅡ㐱〲㕣〱㈹戶愲㉢晥ㅢ〲攰敢慣慦ぢ㜶㠶〵㜵收扦㈳㔵戰㔵㥤㤵㘸㙣挳㘰搵㌵慥㉥搴㜸㑣ㅣ〵愵㐳㜷㌵戹㑤挲㌹㕡㉣〷ㅦ㕢㤹づて㡥㡢摢㐲㔷㘳㙦戵捣昶㙡㑡戵㙣㔷㌵㐹搷戹㈲戸㈳挳㉦挷㔸愴户搶攸捥收ㅣ㕤ㅥ攸㈲挶㈲搷慦慥㈳㔶〶㠸㑤てㅣ慤扢㘰㍣戸㙣昷ㅦ㙣ㅤ㡦㤰搵㤰㡥ち㈲㔱㉦戲户㄰㌰㤸戹㡥愶㐹攱つ㙥愶晦㐴㔵挱扥昴㕡晥慦㌰挰敤㈳㜴ㄶ〲昲挷〰㤵㈷挵㈲㥡摣㙦㈳〰昳㠴㤹㡣㠳摢㌰㠵㘴㤶晦㑤㠰扦愸ぢ㌱㉡㤸挱㌹挹㥦㌰慡〱㘳攴㍤散㤲晦ㄴ㈳扡〳づ㐹搲㘷㉦戱㉢愱㜴ㄸ㑣㘸晥㌲慣捥㘲搷㕡㈸挹搲㠱ㄶ㜰㠵㡦㌷〶㤲㑥㜰㥡慢昳昰㘹㈱戳㔷㉥愹敤㑣敥㙤㈸㥡〸㤲〸扢㠳㘰㜵㙤㜵㠴㔹㕣㡣ㄷ扢戰㐴㍢搶ㄵ晦ㄸ攱㌵㙢㉦慥㘰㘱慤慦㔴戰慡捣㌶㈰愸㙤㜲㜶㔲搲㘷㥦㘰㈷愲㉥愸攳㄰ㅤ㑣㐶昷〶ぢ㥦㐱㘱戳㔶戸ㄶっちㄳ昱扡㜰㍢㙢捣つ捦ㅣ㍢㍡㈷改ㅣっㅢ慦〵㜵昹㙥昶换㉡搴搲昵搳捤ㄶㅢ㔳㔸愷㈱愵攳㝦〰㠴愴㤳㍢</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</si>
</sst>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0"/>
      <name val="Arial"/>
    </font>
    <font>
      <b/>
      <sz val="14"/>
      <name val="Arial"/>
      <family val="2"/>
    </font>
    <font>
      <sz val="10"/>
      <name val="Arial"/>
      <family val="2"/>
    </font>
    <font>
      <b/>
      <sz val="10"/>
      <name val="Arial"/>
      <family val="2"/>
    </font>
    <font>
      <sz val="10"/>
      <name val="Arial"/>
      <family val="2"/>
    </font>
    <font>
      <i/>
      <sz val="10"/>
      <name val="Arial"/>
      <family val="2"/>
    </font>
    <font>
      <sz val="10"/>
      <name val="Arial"/>
      <family val="2"/>
    </font>
    <font>
      <sz val="8"/>
      <name val="Arial"/>
      <family val="2"/>
    </font>
  </fonts>
  <fills count="11">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1"/>
        <bgColor indexed="64"/>
      </patternFill>
    </fill>
    <fill>
      <patternFill patternType="solid">
        <fgColor indexed="35"/>
        <bgColor indexed="64"/>
      </patternFill>
    </fill>
    <fill>
      <patternFill patternType="solid">
        <fgColor indexed="34"/>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4" fillId="0" borderId="0" xfId="0" applyFont="1"/>
    <xf numFmtId="0" fontId="3" fillId="2" borderId="1" xfId="0" applyFont="1" applyFill="1" applyBorder="1" applyAlignment="1">
      <alignment horizontal="left"/>
    </xf>
    <xf numFmtId="0" fontId="3" fillId="2" borderId="2" xfId="0" applyFont="1" applyFill="1" applyBorder="1" applyAlignment="1">
      <alignment horizontal="left"/>
    </xf>
    <xf numFmtId="0" fontId="4" fillId="0" borderId="0" xfId="0" applyFont="1" applyAlignment="1">
      <alignment horizontal="right"/>
    </xf>
    <xf numFmtId="0" fontId="4" fillId="2" borderId="3" xfId="0" applyNumberFormat="1" applyFont="1" applyFill="1" applyBorder="1" applyAlignment="1">
      <alignment horizontal="left"/>
    </xf>
    <xf numFmtId="0" fontId="4" fillId="2" borderId="4" xfId="0" applyNumberFormat="1" applyFont="1" applyFill="1" applyBorder="1" applyAlignment="1">
      <alignment horizontal="left"/>
    </xf>
    <xf numFmtId="0" fontId="4" fillId="0" borderId="0" xfId="0" applyFont="1" applyFill="1" applyBorder="1" applyAlignment="1">
      <alignment horizontal="right"/>
    </xf>
    <xf numFmtId="0" fontId="5" fillId="0" borderId="0" xfId="0" applyFont="1" applyAlignment="1">
      <alignment horizontal="center"/>
    </xf>
    <xf numFmtId="0" fontId="6" fillId="0" borderId="0" xfId="0" applyFont="1"/>
    <xf numFmtId="0" fontId="6" fillId="2" borderId="3" xfId="0" applyNumberFormat="1" applyFont="1" applyFill="1" applyBorder="1" applyAlignment="1">
      <alignment horizontal="left"/>
    </xf>
    <xf numFmtId="0" fontId="6" fillId="2" borderId="4" xfId="0" applyNumberFormat="1" applyFont="1" applyFill="1" applyBorder="1" applyAlignment="1">
      <alignment horizontal="left"/>
    </xf>
    <xf numFmtId="0" fontId="6" fillId="0" borderId="0" xfId="0" applyFont="1" applyFill="1"/>
    <xf numFmtId="0" fontId="6" fillId="0" borderId="0" xfId="0" applyFont="1" applyFill="1" applyAlignment="1">
      <alignment horizontal="right"/>
    </xf>
    <xf numFmtId="0" fontId="6" fillId="0" borderId="0" xfId="0" applyFont="1" applyFill="1" applyAlignment="1">
      <alignment horizontal="center"/>
    </xf>
    <xf numFmtId="0" fontId="5" fillId="0" borderId="0" xfId="0" applyFont="1" applyFill="1" applyAlignment="1">
      <alignment horizontal="center"/>
    </xf>
    <xf numFmtId="0" fontId="6" fillId="0" borderId="0" xfId="0" applyFont="1" applyFill="1" applyBorder="1" applyAlignment="1">
      <alignment horizontal="center"/>
    </xf>
    <xf numFmtId="0" fontId="6" fillId="2" borderId="5" xfId="0" applyNumberFormat="1" applyFont="1" applyFill="1" applyBorder="1" applyAlignment="1">
      <alignment horizontal="left"/>
    </xf>
    <xf numFmtId="0" fontId="6" fillId="2" borderId="6" xfId="0" applyNumberFormat="1" applyFont="1" applyFill="1" applyBorder="1" applyAlignment="1">
      <alignment horizontal="left"/>
    </xf>
    <xf numFmtId="0" fontId="6" fillId="0" borderId="0" xfId="0" applyFont="1" applyAlignment="1">
      <alignment horizontal="right"/>
    </xf>
    <xf numFmtId="0" fontId="6" fillId="0" borderId="0" xfId="0" applyFont="1" applyAlignment="1">
      <alignment horizontal="center"/>
    </xf>
    <xf numFmtId="164" fontId="6" fillId="0" borderId="0" xfId="0" applyNumberFormat="1" applyFont="1" applyAlignment="1">
      <alignment horizontal="center"/>
    </xf>
    <xf numFmtId="0" fontId="6" fillId="0" borderId="0" xfId="0" applyNumberFormat="1" applyFont="1"/>
    <xf numFmtId="0" fontId="3" fillId="0" borderId="0" xfId="0" applyFont="1"/>
    <xf numFmtId="0" fontId="4" fillId="0" borderId="0" xfId="0" applyFont="1" applyFill="1"/>
    <xf numFmtId="164" fontId="4" fillId="3" borderId="0" xfId="0" applyNumberFormat="1" applyFont="1" applyFill="1" applyBorder="1" applyAlignment="1">
      <alignment horizontal="center"/>
    </xf>
    <xf numFmtId="0" fontId="4" fillId="4" borderId="7" xfId="0" applyFont="1" applyFill="1" applyBorder="1" applyAlignment="1">
      <alignment horizontal="center"/>
    </xf>
    <xf numFmtId="0" fontId="4" fillId="5" borderId="0" xfId="0" applyNumberFormat="1" applyFont="1" applyFill="1" applyAlignment="1">
      <alignment horizontal="center"/>
    </xf>
    <xf numFmtId="164" fontId="6" fillId="6" borderId="8" xfId="0" applyNumberFormat="1" applyFont="1" applyFill="1" applyBorder="1" applyAlignment="1">
      <alignment horizontal="center"/>
    </xf>
    <xf numFmtId="1" fontId="4" fillId="7" borderId="7" xfId="0" applyNumberFormat="1" applyFont="1" applyFill="1" applyBorder="1" applyAlignment="1">
      <alignment horizontal="center"/>
    </xf>
    <xf numFmtId="0" fontId="2" fillId="0" borderId="0" xfId="0" applyFont="1" applyFill="1" applyBorder="1" applyAlignment="1">
      <alignment horizontal="right"/>
    </xf>
    <xf numFmtId="165" fontId="6" fillId="0" borderId="0" xfId="0" applyNumberFormat="1" applyFont="1" applyAlignment="1">
      <alignment horizontal="center"/>
    </xf>
    <xf numFmtId="164" fontId="6" fillId="0" borderId="8" xfId="0" applyNumberFormat="1" applyFont="1" applyFill="1" applyBorder="1" applyAlignment="1">
      <alignment horizontal="center"/>
    </xf>
    <xf numFmtId="0" fontId="2" fillId="2" borderId="3" xfId="0" applyNumberFormat="1" applyFont="1" applyFill="1" applyBorder="1" applyAlignment="1">
      <alignment horizontal="left"/>
    </xf>
    <xf numFmtId="0" fontId="2" fillId="2" borderId="4" xfId="0" applyNumberFormat="1" applyFont="1" applyFill="1" applyBorder="1" applyAlignment="1">
      <alignment horizontal="left"/>
    </xf>
    <xf numFmtId="0" fontId="2" fillId="0" borderId="0" xfId="0" applyFont="1" applyFill="1" applyAlignment="1">
      <alignment horizontal="center"/>
    </xf>
    <xf numFmtId="0" fontId="4" fillId="0" borderId="0" xfId="0" applyFont="1" applyFill="1" applyAlignment="1">
      <alignment horizontal="center"/>
    </xf>
    <xf numFmtId="1" fontId="4" fillId="8" borderId="0" xfId="0" applyNumberFormat="1" applyFont="1" applyFill="1" applyBorder="1" applyAlignment="1">
      <alignment horizontal="center"/>
    </xf>
    <xf numFmtId="164" fontId="6" fillId="0" borderId="0" xfId="0" applyNumberFormat="1" applyFont="1" applyFill="1" applyBorder="1" applyAlignment="1">
      <alignment horizontal="center"/>
    </xf>
    <xf numFmtId="164" fontId="6" fillId="9" borderId="8" xfId="0" applyNumberFormat="1" applyFont="1" applyFill="1" applyBorder="1" applyAlignment="1">
      <alignment horizontal="center"/>
    </xf>
    <xf numFmtId="164" fontId="4" fillId="10" borderId="0" xfId="0" applyNumberFormat="1" applyFont="1" applyFill="1" applyBorder="1" applyAlignment="1">
      <alignment horizontal="center"/>
    </xf>
    <xf numFmtId="0" fontId="6" fillId="10" borderId="0" xfId="0" applyFont="1" applyFill="1" applyBorder="1" applyAlignment="1">
      <alignment horizontal="center"/>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28" t="s">
        <v>40</v>
      </c>
    </row>
    <row r="3" spans="1:3" x14ac:dyDescent="0.2">
      <c r="A3" t="s">
        <v>41</v>
      </c>
      <c r="B3" t="s">
        <v>42</v>
      </c>
      <c r="C3">
        <v>0</v>
      </c>
    </row>
    <row r="4" spans="1:3" x14ac:dyDescent="0.2">
      <c r="A4" t="s">
        <v>43</v>
      </c>
    </row>
    <row r="5" spans="1:3" x14ac:dyDescent="0.2">
      <c r="A5" t="s">
        <v>44</v>
      </c>
    </row>
    <row r="7" spans="1:3" x14ac:dyDescent="0.2">
      <c r="A7" s="28" t="s">
        <v>45</v>
      </c>
      <c r="B7" t="s">
        <v>46</v>
      </c>
    </row>
    <row r="8" spans="1:3" x14ac:dyDescent="0.2">
      <c r="B8">
        <v>2</v>
      </c>
    </row>
    <row r="10" spans="1:3" x14ac:dyDescent="0.2">
      <c r="A10" t="s">
        <v>47</v>
      </c>
    </row>
    <row r="11" spans="1:3" x14ac:dyDescent="0.2">
      <c r="A11" t="e">
        <f>CB_DATA_!#REF!</f>
        <v>#REF!</v>
      </c>
      <c r="B11" t="e">
        <f>Freddie!#REF!</f>
        <v>#REF!</v>
      </c>
    </row>
    <row r="13" spans="1:3" x14ac:dyDescent="0.2">
      <c r="A13" t="s">
        <v>48</v>
      </c>
    </row>
    <row r="14" spans="1:3" x14ac:dyDescent="0.2">
      <c r="A14" t="s">
        <v>57</v>
      </c>
      <c r="B14" t="s">
        <v>52</v>
      </c>
    </row>
    <row r="16" spans="1:3" x14ac:dyDescent="0.2">
      <c r="A16" t="s">
        <v>49</v>
      </c>
    </row>
    <row r="19" spans="1:2" x14ac:dyDescent="0.2">
      <c r="A19" t="s">
        <v>50</v>
      </c>
    </row>
    <row r="20" spans="1:2" x14ac:dyDescent="0.2">
      <c r="A20">
        <v>28</v>
      </c>
      <c r="B20">
        <v>31</v>
      </c>
    </row>
    <row r="25" spans="1:2" x14ac:dyDescent="0.2">
      <c r="A25" s="28" t="s">
        <v>51</v>
      </c>
    </row>
    <row r="26" spans="1:2" x14ac:dyDescent="0.2">
      <c r="A26" s="47" t="s">
        <v>53</v>
      </c>
      <c r="B26" s="47" t="s">
        <v>53</v>
      </c>
    </row>
    <row r="27" spans="1:2" x14ac:dyDescent="0.2">
      <c r="A27" t="s">
        <v>58</v>
      </c>
      <c r="B27" t="s">
        <v>54</v>
      </c>
    </row>
    <row r="28" spans="1:2" x14ac:dyDescent="0.2">
      <c r="A28" s="47" t="s">
        <v>55</v>
      </c>
      <c r="B28" s="47" t="s">
        <v>55</v>
      </c>
    </row>
    <row r="29" spans="1:2" x14ac:dyDescent="0.2">
      <c r="B29" s="47" t="s">
        <v>56</v>
      </c>
    </row>
    <row r="30" spans="1:2" x14ac:dyDescent="0.2">
      <c r="B30" t="s">
        <v>59</v>
      </c>
    </row>
    <row r="31" spans="1:2" x14ac:dyDescent="0.2">
      <c r="B31" s="47" t="s">
        <v>55</v>
      </c>
    </row>
  </sheetData>
  <phoneticPr fontId="7"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workbookViewId="0"/>
  </sheetViews>
  <sheetFormatPr defaultColWidth="8.85546875" defaultRowHeight="12.75" x14ac:dyDescent="0.2"/>
  <cols>
    <col min="1" max="1" width="2.7109375" style="14" customWidth="1"/>
    <col min="2" max="2" width="17.42578125" style="14" bestFit="1" customWidth="1"/>
    <col min="3" max="3" width="26.5703125" style="25" bestFit="1" customWidth="1"/>
    <col min="4" max="4" width="16" style="25" customWidth="1"/>
    <col min="5" max="6" width="10.85546875" style="25" customWidth="1"/>
    <col min="7" max="13" width="10.85546875" style="19" customWidth="1"/>
    <col min="14" max="14" width="5.85546875" style="14" customWidth="1"/>
    <col min="15" max="15" width="18.28515625" style="14" bestFit="1" customWidth="1"/>
    <col min="16" max="16" width="5.42578125" style="14" customWidth="1"/>
    <col min="17" max="16384" width="8.85546875" style="14"/>
  </cols>
  <sheetData>
    <row r="1" spans="1:16" s="2" customFormat="1" ht="18" x14ac:dyDescent="0.25">
      <c r="A1" s="1" t="s">
        <v>0</v>
      </c>
      <c r="C1" s="3"/>
      <c r="D1" s="3"/>
      <c r="E1" s="3"/>
      <c r="F1" s="3"/>
      <c r="G1" s="40"/>
      <c r="H1" s="40"/>
      <c r="I1" s="40"/>
      <c r="J1" s="40"/>
      <c r="K1" s="40"/>
      <c r="L1" s="40"/>
      <c r="M1" s="40"/>
    </row>
    <row r="2" spans="1:16" s="2" customFormat="1" ht="13.5" thickBot="1" x14ac:dyDescent="0.25">
      <c r="C2" s="3"/>
      <c r="D2" s="3"/>
      <c r="E2" s="3"/>
      <c r="F2" s="3"/>
      <c r="G2" s="40"/>
      <c r="H2" s="40"/>
      <c r="I2" s="40"/>
      <c r="J2" s="40"/>
      <c r="K2" s="40"/>
      <c r="L2" s="40"/>
      <c r="M2" s="40"/>
    </row>
    <row r="3" spans="1:16" s="6" customFormat="1" ht="13.5" thickBot="1" x14ac:dyDescent="0.25">
      <c r="A3" s="2"/>
      <c r="B3" s="2"/>
      <c r="C3" s="4" t="s">
        <v>4</v>
      </c>
      <c r="D3" s="5"/>
      <c r="E3" s="5"/>
      <c r="F3" s="5"/>
      <c r="G3" s="41"/>
      <c r="H3" s="41"/>
      <c r="I3" s="41"/>
      <c r="J3" s="41"/>
      <c r="K3" s="41"/>
      <c r="L3" s="41"/>
      <c r="M3" s="41"/>
      <c r="O3" s="7" t="s">
        <v>12</v>
      </c>
      <c r="P3" s="8" t="s">
        <v>27</v>
      </c>
    </row>
    <row r="4" spans="1:16" s="6" customFormat="1" x14ac:dyDescent="0.2">
      <c r="B4" s="9" t="s">
        <v>1</v>
      </c>
      <c r="C4" s="45">
        <v>2.5</v>
      </c>
      <c r="D4" s="5"/>
      <c r="E4" s="5"/>
      <c r="F4" s="5"/>
      <c r="G4" s="41"/>
      <c r="H4" s="41"/>
      <c r="I4" s="41"/>
      <c r="J4" s="41"/>
      <c r="K4" s="41"/>
      <c r="L4" s="41"/>
      <c r="M4" s="41"/>
      <c r="O4" s="10" t="s">
        <v>8</v>
      </c>
      <c r="P4" s="11" t="s">
        <v>25</v>
      </c>
    </row>
    <row r="5" spans="1:16" s="6" customFormat="1" x14ac:dyDescent="0.2">
      <c r="B5" s="9" t="s">
        <v>2</v>
      </c>
      <c r="C5" s="45">
        <v>1.5</v>
      </c>
      <c r="D5" s="5"/>
      <c r="E5" s="5"/>
      <c r="F5" s="5"/>
      <c r="G5" s="41"/>
      <c r="H5" s="41"/>
      <c r="I5" s="41"/>
      <c r="J5" s="41"/>
      <c r="K5" s="41"/>
      <c r="L5" s="41"/>
      <c r="M5" s="41"/>
      <c r="O5" s="38" t="s">
        <v>34</v>
      </c>
      <c r="P5" s="39" t="s">
        <v>35</v>
      </c>
    </row>
    <row r="6" spans="1:16" s="6" customFormat="1" x14ac:dyDescent="0.2">
      <c r="B6" s="9" t="s">
        <v>3</v>
      </c>
      <c r="C6" s="45">
        <v>0.5</v>
      </c>
      <c r="D6" s="5"/>
      <c r="E6" s="5"/>
      <c r="F6" s="5"/>
      <c r="G6" s="41"/>
      <c r="H6" s="41"/>
      <c r="I6" s="41"/>
      <c r="J6" s="41"/>
      <c r="K6" s="41"/>
      <c r="L6" s="41"/>
      <c r="M6" s="41"/>
      <c r="O6" s="10" t="s">
        <v>15</v>
      </c>
      <c r="P6" s="11" t="s">
        <v>22</v>
      </c>
    </row>
    <row r="7" spans="1:16" s="6" customFormat="1" x14ac:dyDescent="0.2">
      <c r="C7" s="5"/>
      <c r="D7" s="5"/>
      <c r="E7" s="5"/>
      <c r="F7" s="5"/>
      <c r="G7" s="41"/>
      <c r="H7" s="41"/>
      <c r="I7" s="41"/>
      <c r="J7" s="41"/>
      <c r="K7" s="41"/>
      <c r="L7" s="41"/>
      <c r="M7" s="41"/>
      <c r="O7" s="10" t="s">
        <v>28</v>
      </c>
      <c r="P7" s="11" t="s">
        <v>31</v>
      </c>
    </row>
    <row r="8" spans="1:16" s="6" customFormat="1" x14ac:dyDescent="0.2">
      <c r="C8" s="4" t="s">
        <v>6</v>
      </c>
      <c r="D8" s="5"/>
      <c r="E8" s="5"/>
      <c r="F8" s="5"/>
      <c r="G8" s="41"/>
      <c r="H8" s="41"/>
      <c r="I8" s="41"/>
      <c r="J8" s="41"/>
      <c r="K8" s="41"/>
      <c r="L8" s="41"/>
      <c r="M8" s="41"/>
      <c r="O8" s="10" t="s">
        <v>16</v>
      </c>
      <c r="P8" s="11" t="s">
        <v>24</v>
      </c>
    </row>
    <row r="9" spans="1:16" s="6" customFormat="1" x14ac:dyDescent="0.2">
      <c r="B9" s="12" t="s">
        <v>5</v>
      </c>
      <c r="C9" s="34">
        <v>55</v>
      </c>
      <c r="D9" s="5"/>
      <c r="E9" s="5"/>
      <c r="F9" s="5"/>
      <c r="G9" s="41"/>
      <c r="H9" s="41"/>
      <c r="I9" s="41"/>
      <c r="J9" s="41"/>
      <c r="K9" s="41"/>
      <c r="L9" s="41"/>
      <c r="M9" s="41"/>
      <c r="O9" s="10" t="s">
        <v>17</v>
      </c>
      <c r="P9" s="11" t="s">
        <v>32</v>
      </c>
    </row>
    <row r="10" spans="1:16" s="6" customFormat="1" x14ac:dyDescent="0.2">
      <c r="C10" s="5"/>
      <c r="D10" s="5"/>
      <c r="E10" s="3" t="s">
        <v>37</v>
      </c>
      <c r="F10" s="3" t="s">
        <v>39</v>
      </c>
      <c r="G10" s="41"/>
      <c r="H10" s="41"/>
      <c r="I10" s="41"/>
      <c r="J10" s="41"/>
      <c r="K10" s="41"/>
      <c r="L10" s="41"/>
      <c r="M10" s="41"/>
      <c r="O10" s="10" t="s">
        <v>18</v>
      </c>
      <c r="P10" s="11" t="s">
        <v>23</v>
      </c>
    </row>
    <row r="11" spans="1:16" s="6" customFormat="1" x14ac:dyDescent="0.2">
      <c r="C11" s="4" t="s">
        <v>7</v>
      </c>
      <c r="D11" s="5"/>
      <c r="E11" s="3" t="s">
        <v>38</v>
      </c>
      <c r="F11" s="3" t="s">
        <v>38</v>
      </c>
      <c r="G11" s="41"/>
      <c r="H11" s="41"/>
      <c r="I11" s="41"/>
      <c r="J11" s="41"/>
      <c r="K11" s="41"/>
      <c r="L11" s="41"/>
      <c r="M11" s="41"/>
      <c r="O11" s="10" t="s">
        <v>19</v>
      </c>
      <c r="P11" s="11" t="s">
        <v>26</v>
      </c>
    </row>
    <row r="12" spans="1:16" x14ac:dyDescent="0.2">
      <c r="A12" s="6"/>
      <c r="B12" s="9" t="s">
        <v>8</v>
      </c>
      <c r="C12" s="42">
        <f ca="1">_xll.PsiIntUniform(E12,F12)</f>
        <v>52</v>
      </c>
      <c r="D12" s="13" t="s">
        <v>36</v>
      </c>
      <c r="E12" s="46">
        <v>40</v>
      </c>
      <c r="F12" s="46">
        <v>70</v>
      </c>
      <c r="G12" s="21"/>
      <c r="H12" s="21"/>
      <c r="I12" s="21"/>
      <c r="J12" s="21"/>
      <c r="K12" s="21"/>
      <c r="L12" s="21"/>
      <c r="M12" s="21"/>
      <c r="O12" s="15" t="s">
        <v>20</v>
      </c>
      <c r="P12" s="16" t="s">
        <v>14</v>
      </c>
    </row>
    <row r="13" spans="1:16" s="17" customFormat="1" ht="13.5" thickBot="1" x14ac:dyDescent="0.25">
      <c r="B13" s="18"/>
      <c r="C13" s="21"/>
      <c r="D13" s="20"/>
      <c r="E13" s="21"/>
      <c r="F13" s="21"/>
      <c r="G13" s="21"/>
      <c r="H13" s="21"/>
      <c r="I13" s="21"/>
      <c r="J13" s="21"/>
      <c r="K13" s="21"/>
      <c r="L13" s="21"/>
      <c r="M13" s="21"/>
      <c r="O13" s="22" t="s">
        <v>21</v>
      </c>
      <c r="P13" s="23" t="s">
        <v>13</v>
      </c>
    </row>
    <row r="14" spans="1:16" x14ac:dyDescent="0.2">
      <c r="B14" s="24" t="s">
        <v>9</v>
      </c>
      <c r="C14" s="43">
        <f ca="1">UnitSalePrice*MIN(OrderQuantity,Demand)</f>
        <v>130</v>
      </c>
      <c r="O14" s="17"/>
      <c r="P14" s="17"/>
    </row>
    <row r="15" spans="1:16" x14ac:dyDescent="0.2">
      <c r="B15" s="24" t="s">
        <v>10</v>
      </c>
      <c r="C15" s="43">
        <f>UnitPurchaseCost*OrderQuantity</f>
        <v>82.5</v>
      </c>
    </row>
    <row r="16" spans="1:16" x14ac:dyDescent="0.2">
      <c r="B16" s="24" t="s">
        <v>11</v>
      </c>
      <c r="C16" s="43">
        <f ca="1">UnitSalvageValue*MAX(OrderQuantity-Demand,0)</f>
        <v>1.5</v>
      </c>
      <c r="O16" s="27"/>
      <c r="P16" s="27"/>
    </row>
    <row r="17" spans="2:16" ht="13.5" thickBot="1" x14ac:dyDescent="0.25">
      <c r="C17" s="21"/>
      <c r="O17" s="27"/>
      <c r="P17" s="27"/>
    </row>
    <row r="18" spans="2:16" ht="13.5" thickBot="1" x14ac:dyDescent="0.25">
      <c r="B18" s="24" t="s">
        <v>28</v>
      </c>
      <c r="C18" s="37">
        <f ca="1">SalesRevenue-PurchasingCost+SalvageValue + _xll.PsiOutput()</f>
        <v>49</v>
      </c>
      <c r="O18" s="27"/>
      <c r="P18" s="27"/>
    </row>
    <row r="19" spans="2:16" ht="13.5" thickBot="1" x14ac:dyDescent="0.25">
      <c r="C19" s="21"/>
      <c r="O19" s="27"/>
      <c r="P19" s="27"/>
    </row>
    <row r="20" spans="2:16" ht="13.5" thickBot="1" x14ac:dyDescent="0.25">
      <c r="B20" s="35" t="s">
        <v>33</v>
      </c>
      <c r="C20" s="44" t="e">
        <f ca="1">_xll.PsiMean(C18)</f>
        <v>#N/A</v>
      </c>
      <c r="O20" s="27"/>
      <c r="P20" s="27"/>
    </row>
    <row r="21" spans="2:16" x14ac:dyDescent="0.2">
      <c r="B21" s="35"/>
      <c r="C21" s="36"/>
      <c r="O21" s="27"/>
      <c r="P21" s="27"/>
    </row>
    <row r="22" spans="2:16" x14ac:dyDescent="0.2">
      <c r="O22" s="27"/>
      <c r="P22" s="27"/>
    </row>
    <row r="23" spans="2:16" x14ac:dyDescent="0.2">
      <c r="B23" s="2"/>
      <c r="O23" s="27"/>
      <c r="P23" s="27"/>
    </row>
    <row r="24" spans="2:16" hidden="1" x14ac:dyDescent="0.2">
      <c r="B24" s="2"/>
    </row>
  </sheetData>
  <phoneticPr fontId="0" type="noConversion"/>
  <printOptions headings="1" gridLines="1"/>
  <pageMargins left="0.75" right="0.75" top="1" bottom="1" header="0.5" footer="0.5"/>
  <pageSetup orientation="portrait" horizontalDpi="4294967294" verticalDpi="4294967294"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5"/>
  <sheetViews>
    <sheetView workbookViewId="0">
      <selection activeCell="C18" sqref="C18"/>
    </sheetView>
  </sheetViews>
  <sheetFormatPr defaultColWidth="8.85546875" defaultRowHeight="12.75" x14ac:dyDescent="0.2"/>
  <cols>
    <col min="1" max="1" width="2.7109375" style="6" customWidth="1"/>
    <col min="2" max="2" width="17.42578125" style="5" bestFit="1" customWidth="1"/>
    <col min="3" max="3" width="17.28515625" style="5" bestFit="1" customWidth="1"/>
    <col min="4" max="16384" width="8.85546875" style="6"/>
  </cols>
  <sheetData>
    <row r="1" spans="1:6" s="2" customFormat="1" ht="18" x14ac:dyDescent="0.25">
      <c r="A1" s="1" t="s">
        <v>0</v>
      </c>
      <c r="C1" s="3"/>
    </row>
    <row r="2" spans="1:6" x14ac:dyDescent="0.2">
      <c r="A2" s="2"/>
      <c r="B2" s="2"/>
      <c r="C2" s="3"/>
    </row>
    <row r="3" spans="1:6" x14ac:dyDescent="0.2">
      <c r="A3" s="2"/>
      <c r="B3" s="2"/>
      <c r="C3" s="4" t="s">
        <v>4</v>
      </c>
      <c r="D3" s="28"/>
      <c r="E3" s="5"/>
      <c r="F3" s="5" t="s">
        <v>30</v>
      </c>
    </row>
    <row r="4" spans="1:6" x14ac:dyDescent="0.2">
      <c r="B4" s="9" t="s">
        <v>1</v>
      </c>
      <c r="C4" s="30">
        <v>2.5</v>
      </c>
      <c r="E4" s="5"/>
      <c r="F4" s="5" t="s">
        <v>8</v>
      </c>
    </row>
    <row r="5" spans="1:6" x14ac:dyDescent="0.2">
      <c r="B5" s="9" t="s">
        <v>2</v>
      </c>
      <c r="C5" s="30">
        <v>1.5</v>
      </c>
      <c r="E5" s="5" t="s">
        <v>29</v>
      </c>
      <c r="F5" s="5" t="s">
        <v>4</v>
      </c>
    </row>
    <row r="6" spans="1:6" x14ac:dyDescent="0.2">
      <c r="B6" s="9" t="s">
        <v>3</v>
      </c>
      <c r="C6" s="30">
        <v>0.5</v>
      </c>
      <c r="E6" s="5">
        <v>1</v>
      </c>
      <c r="F6" s="5">
        <v>62</v>
      </c>
    </row>
    <row r="7" spans="1:6" x14ac:dyDescent="0.2">
      <c r="B7" s="6"/>
      <c r="E7" s="5">
        <v>2</v>
      </c>
      <c r="F7" s="5">
        <v>45</v>
      </c>
    </row>
    <row r="8" spans="1:6" x14ac:dyDescent="0.2">
      <c r="B8" s="6"/>
      <c r="C8" s="4" t="s">
        <v>6</v>
      </c>
      <c r="E8" s="5">
        <v>3</v>
      </c>
      <c r="F8" s="5">
        <v>59</v>
      </c>
    </row>
    <row r="9" spans="1:6" x14ac:dyDescent="0.2">
      <c r="B9" s="12" t="s">
        <v>5</v>
      </c>
      <c r="C9" s="31">
        <v>60</v>
      </c>
      <c r="E9" s="5">
        <v>4</v>
      </c>
      <c r="F9" s="5">
        <v>65</v>
      </c>
    </row>
    <row r="10" spans="1:6" x14ac:dyDescent="0.2">
      <c r="B10" s="6"/>
      <c r="E10" s="5">
        <v>5</v>
      </c>
      <c r="F10" s="5">
        <v>50</v>
      </c>
    </row>
    <row r="11" spans="1:6" x14ac:dyDescent="0.2">
      <c r="B11" s="6"/>
      <c r="C11" s="4" t="s">
        <v>7</v>
      </c>
      <c r="E11" s="5">
        <v>6</v>
      </c>
      <c r="F11" s="5">
        <v>64</v>
      </c>
    </row>
    <row r="12" spans="1:6" x14ac:dyDescent="0.2">
      <c r="B12" s="9" t="s">
        <v>8</v>
      </c>
      <c r="C12" s="32">
        <v>55</v>
      </c>
      <c r="E12" s="5">
        <v>7</v>
      </c>
      <c r="F12" s="5">
        <v>56</v>
      </c>
    </row>
    <row r="13" spans="1:6" x14ac:dyDescent="0.2">
      <c r="A13" s="17"/>
      <c r="B13" s="18"/>
      <c r="C13" s="19"/>
      <c r="E13" s="5">
        <v>8</v>
      </c>
      <c r="F13" s="5">
        <v>51</v>
      </c>
    </row>
    <row r="14" spans="1:6" x14ac:dyDescent="0.2">
      <c r="A14" s="14"/>
      <c r="B14" s="24" t="s">
        <v>9</v>
      </c>
      <c r="C14" s="26">
        <f>C4*MIN(C9,C12)</f>
        <v>137.5</v>
      </c>
      <c r="E14" s="5">
        <v>9</v>
      </c>
      <c r="F14" s="5">
        <v>55</v>
      </c>
    </row>
    <row r="15" spans="1:6" s="29" customFormat="1" x14ac:dyDescent="0.2">
      <c r="A15" s="14"/>
      <c r="B15" s="24" t="s">
        <v>10</v>
      </c>
      <c r="C15" s="26">
        <f>C5*C9</f>
        <v>90</v>
      </c>
      <c r="E15" s="5">
        <v>10</v>
      </c>
      <c r="F15" s="5">
        <v>61</v>
      </c>
    </row>
    <row r="16" spans="1:6" x14ac:dyDescent="0.2">
      <c r="A16" s="14"/>
      <c r="B16" s="24" t="s">
        <v>11</v>
      </c>
      <c r="C16" s="26">
        <f>C6*MAX(C9-C12,0)</f>
        <v>2.5</v>
      </c>
      <c r="E16" s="5">
        <v>11</v>
      </c>
      <c r="F16" s="5">
        <v>40</v>
      </c>
    </row>
    <row r="17" spans="1:6" ht="13.5" thickBot="1" x14ac:dyDescent="0.25">
      <c r="A17" s="14"/>
      <c r="B17" s="14"/>
      <c r="C17" s="25"/>
      <c r="E17" s="5">
        <v>12</v>
      </c>
      <c r="F17" s="5">
        <v>47</v>
      </c>
    </row>
    <row r="18" spans="1:6" ht="13.5" thickBot="1" x14ac:dyDescent="0.25">
      <c r="A18" s="14"/>
      <c r="B18" s="24" t="s">
        <v>28</v>
      </c>
      <c r="C18" s="33">
        <f>C14-C15+C16</f>
        <v>50</v>
      </c>
      <c r="E18" s="5">
        <v>13</v>
      </c>
      <c r="F18" s="5">
        <v>63</v>
      </c>
    </row>
    <row r="19" spans="1:6" x14ac:dyDescent="0.2">
      <c r="B19" s="6"/>
      <c r="C19" s="6"/>
      <c r="E19" s="5">
        <v>14</v>
      </c>
      <c r="F19" s="5">
        <v>68</v>
      </c>
    </row>
    <row r="20" spans="1:6" x14ac:dyDescent="0.2">
      <c r="B20" s="6"/>
      <c r="C20" s="6"/>
      <c r="E20" s="5">
        <v>15</v>
      </c>
      <c r="F20" s="5">
        <v>67</v>
      </c>
    </row>
    <row r="21" spans="1:6" x14ac:dyDescent="0.2">
      <c r="B21" s="6"/>
      <c r="C21" s="6"/>
      <c r="E21" s="5">
        <v>16</v>
      </c>
      <c r="F21" s="5">
        <v>67</v>
      </c>
    </row>
    <row r="22" spans="1:6" ht="12" customHeight="1" x14ac:dyDescent="0.2">
      <c r="B22" s="6"/>
      <c r="C22" s="6"/>
      <c r="E22" s="5">
        <v>17</v>
      </c>
      <c r="F22" s="5">
        <v>68</v>
      </c>
    </row>
    <row r="23" spans="1:6" ht="12" customHeight="1" x14ac:dyDescent="0.2">
      <c r="B23" s="6"/>
      <c r="C23" s="6"/>
      <c r="E23" s="5">
        <v>18</v>
      </c>
      <c r="F23" s="5">
        <v>54</v>
      </c>
    </row>
    <row r="24" spans="1:6" ht="12" customHeight="1" x14ac:dyDescent="0.2">
      <c r="B24" s="6"/>
      <c r="C24" s="6"/>
      <c r="E24" s="5">
        <v>19</v>
      </c>
      <c r="F24" s="5">
        <v>55</v>
      </c>
    </row>
    <row r="25" spans="1:6" ht="12" customHeight="1" x14ac:dyDescent="0.2">
      <c r="B25" s="6"/>
      <c r="C25" s="6"/>
      <c r="E25" s="5">
        <v>20</v>
      </c>
      <c r="F25" s="5">
        <v>48</v>
      </c>
    </row>
    <row r="26" spans="1:6" ht="12" customHeight="1" x14ac:dyDescent="0.2">
      <c r="B26" s="6"/>
      <c r="C26" s="6"/>
      <c r="E26" s="5">
        <v>21</v>
      </c>
      <c r="F26" s="5">
        <v>40</v>
      </c>
    </row>
    <row r="27" spans="1:6" ht="12" customHeight="1" x14ac:dyDescent="0.2">
      <c r="B27" s="6"/>
      <c r="C27" s="6"/>
      <c r="E27" s="5">
        <v>22</v>
      </c>
      <c r="F27" s="5">
        <v>49</v>
      </c>
    </row>
    <row r="28" spans="1:6" ht="12" customHeight="1" x14ac:dyDescent="0.2">
      <c r="B28" s="6"/>
      <c r="C28" s="6"/>
      <c r="E28" s="5">
        <v>23</v>
      </c>
      <c r="F28" s="5">
        <v>55</v>
      </c>
    </row>
    <row r="29" spans="1:6" ht="12" customHeight="1" x14ac:dyDescent="0.2">
      <c r="B29" s="6"/>
      <c r="C29" s="6"/>
      <c r="E29" s="5">
        <v>24</v>
      </c>
      <c r="F29" s="5">
        <v>45</v>
      </c>
    </row>
    <row r="30" spans="1:6" ht="12" customHeight="1" x14ac:dyDescent="0.2">
      <c r="B30" s="6"/>
      <c r="C30" s="6"/>
      <c r="E30" s="5">
        <v>25</v>
      </c>
      <c r="F30" s="5">
        <v>42</v>
      </c>
    </row>
    <row r="31" spans="1:6" ht="12" customHeight="1" x14ac:dyDescent="0.2">
      <c r="B31" s="6"/>
      <c r="C31" s="6"/>
      <c r="E31" s="5">
        <v>26</v>
      </c>
      <c r="F31" s="5">
        <v>66</v>
      </c>
    </row>
    <row r="32" spans="1:6" ht="12" customHeight="1" x14ac:dyDescent="0.2">
      <c r="B32" s="6"/>
      <c r="C32" s="6"/>
      <c r="E32" s="5">
        <v>27</v>
      </c>
      <c r="F32" s="5">
        <v>65</v>
      </c>
    </row>
    <row r="33" spans="2:6" ht="12" customHeight="1" x14ac:dyDescent="0.2">
      <c r="B33" s="6"/>
      <c r="C33" s="6"/>
      <c r="E33" s="5">
        <v>28</v>
      </c>
      <c r="F33" s="5">
        <v>53</v>
      </c>
    </row>
    <row r="34" spans="2:6" ht="12" customHeight="1" x14ac:dyDescent="0.2">
      <c r="B34" s="6"/>
      <c r="C34" s="6"/>
      <c r="E34" s="5">
        <v>29</v>
      </c>
      <c r="F34" s="5">
        <v>65</v>
      </c>
    </row>
    <row r="35" spans="2:6" ht="12" customHeight="1" x14ac:dyDescent="0.2">
      <c r="B35" s="6"/>
      <c r="C35" s="6"/>
      <c r="E35" s="5">
        <v>30</v>
      </c>
      <c r="F35" s="5">
        <v>53</v>
      </c>
    </row>
    <row r="36" spans="2:6" ht="12" customHeight="1" x14ac:dyDescent="0.2">
      <c r="B36" s="6"/>
      <c r="C36" s="6"/>
      <c r="E36" s="5">
        <v>31</v>
      </c>
      <c r="F36" s="5">
        <v>52</v>
      </c>
    </row>
    <row r="37" spans="2:6" ht="12" customHeight="1" x14ac:dyDescent="0.2">
      <c r="B37" s="6"/>
      <c r="C37" s="6"/>
      <c r="E37" s="5">
        <v>32</v>
      </c>
      <c r="F37" s="5">
        <v>46</v>
      </c>
    </row>
    <row r="38" spans="2:6" ht="12" customHeight="1" x14ac:dyDescent="0.2">
      <c r="B38" s="6"/>
      <c r="C38" s="6"/>
      <c r="E38" s="5">
        <v>33</v>
      </c>
      <c r="F38" s="5">
        <v>43</v>
      </c>
    </row>
    <row r="39" spans="2:6" ht="12" customHeight="1" x14ac:dyDescent="0.2">
      <c r="B39" s="6"/>
      <c r="C39" s="6"/>
      <c r="E39" s="5">
        <v>34</v>
      </c>
      <c r="F39" s="5">
        <v>48</v>
      </c>
    </row>
    <row r="40" spans="2:6" ht="12" customHeight="1" x14ac:dyDescent="0.2">
      <c r="B40" s="6"/>
      <c r="C40" s="6"/>
      <c r="E40" s="5">
        <v>35</v>
      </c>
      <c r="F40" s="5">
        <v>58</v>
      </c>
    </row>
    <row r="41" spans="2:6" ht="12" customHeight="1" x14ac:dyDescent="0.2">
      <c r="B41" s="6"/>
      <c r="C41" s="6"/>
      <c r="E41" s="5">
        <v>36</v>
      </c>
      <c r="F41" s="5">
        <v>57</v>
      </c>
    </row>
    <row r="42" spans="2:6" ht="12" customHeight="1" x14ac:dyDescent="0.2">
      <c r="B42" s="6"/>
      <c r="C42" s="6"/>
      <c r="E42" s="5">
        <v>37</v>
      </c>
      <c r="F42" s="5">
        <v>43</v>
      </c>
    </row>
    <row r="43" spans="2:6" ht="12" customHeight="1" x14ac:dyDescent="0.2">
      <c r="B43" s="6"/>
      <c r="C43" s="6"/>
      <c r="E43" s="5">
        <v>38</v>
      </c>
      <c r="F43" s="5">
        <v>54</v>
      </c>
    </row>
    <row r="44" spans="2:6" ht="12" customHeight="1" x14ac:dyDescent="0.2">
      <c r="B44" s="6"/>
      <c r="C44" s="6"/>
      <c r="E44" s="5">
        <v>39</v>
      </c>
      <c r="F44" s="5">
        <v>58</v>
      </c>
    </row>
    <row r="45" spans="2:6" ht="12" customHeight="1" x14ac:dyDescent="0.2">
      <c r="B45" s="6"/>
      <c r="C45" s="6"/>
      <c r="E45" s="5">
        <v>40</v>
      </c>
      <c r="F45" s="5">
        <v>70</v>
      </c>
    </row>
    <row r="46" spans="2:6" ht="12" customHeight="1" x14ac:dyDescent="0.2">
      <c r="B46" s="6"/>
      <c r="C46" s="6"/>
      <c r="E46" s="5">
        <v>41</v>
      </c>
      <c r="F46" s="5">
        <v>43</v>
      </c>
    </row>
    <row r="47" spans="2:6" ht="12" customHeight="1" x14ac:dyDescent="0.2">
      <c r="B47" s="6"/>
      <c r="C47" s="6"/>
      <c r="E47" s="5">
        <v>42</v>
      </c>
      <c r="F47" s="5">
        <v>60</v>
      </c>
    </row>
    <row r="48" spans="2:6" ht="12" customHeight="1" x14ac:dyDescent="0.2">
      <c r="B48" s="6"/>
      <c r="C48" s="6"/>
      <c r="E48" s="5">
        <v>43</v>
      </c>
      <c r="F48" s="5">
        <v>42</v>
      </c>
    </row>
    <row r="49" spans="2:6" ht="12" customHeight="1" x14ac:dyDescent="0.2">
      <c r="B49" s="6"/>
      <c r="C49" s="6"/>
      <c r="E49" s="5">
        <v>44</v>
      </c>
      <c r="F49" s="5">
        <v>68</v>
      </c>
    </row>
    <row r="50" spans="2:6" ht="12" customHeight="1" x14ac:dyDescent="0.2">
      <c r="B50" s="6"/>
      <c r="C50" s="6"/>
      <c r="E50" s="5">
        <v>45</v>
      </c>
      <c r="F50" s="5">
        <v>62</v>
      </c>
    </row>
    <row r="51" spans="2:6" ht="12" customHeight="1" x14ac:dyDescent="0.2">
      <c r="B51" s="6"/>
      <c r="C51" s="6"/>
      <c r="E51" s="5">
        <v>46</v>
      </c>
      <c r="F51" s="5">
        <v>55</v>
      </c>
    </row>
    <row r="52" spans="2:6" ht="12" customHeight="1" x14ac:dyDescent="0.2">
      <c r="B52" s="6"/>
      <c r="C52" s="6"/>
      <c r="E52" s="5">
        <v>47</v>
      </c>
      <c r="F52" s="5">
        <v>66</v>
      </c>
    </row>
    <row r="53" spans="2:6" ht="12" customHeight="1" x14ac:dyDescent="0.2">
      <c r="B53" s="6"/>
      <c r="C53" s="6"/>
      <c r="E53" s="5">
        <v>48</v>
      </c>
      <c r="F53" s="5">
        <v>50</v>
      </c>
    </row>
    <row r="54" spans="2:6" ht="12" customHeight="1" x14ac:dyDescent="0.2">
      <c r="B54" s="6"/>
      <c r="C54" s="6"/>
      <c r="E54" s="5">
        <v>49</v>
      </c>
      <c r="F54" s="5">
        <v>47</v>
      </c>
    </row>
    <row r="55" spans="2:6" ht="12" customHeight="1" x14ac:dyDescent="0.2">
      <c r="B55" s="6"/>
      <c r="C55" s="6"/>
      <c r="E55" s="5">
        <v>50</v>
      </c>
      <c r="F55" s="5">
        <v>63</v>
      </c>
    </row>
    <row r="56" spans="2:6" ht="12" customHeight="1" x14ac:dyDescent="0.2">
      <c r="B56" s="6"/>
      <c r="C56" s="6"/>
      <c r="E56" s="5">
        <v>51</v>
      </c>
      <c r="F56" s="5">
        <v>40</v>
      </c>
    </row>
    <row r="57" spans="2:6" ht="12" customHeight="1" x14ac:dyDescent="0.2">
      <c r="B57" s="6"/>
      <c r="C57" s="6"/>
      <c r="E57" s="5">
        <v>52</v>
      </c>
      <c r="F57" s="5">
        <v>47</v>
      </c>
    </row>
    <row r="58" spans="2:6" ht="12" customHeight="1" x14ac:dyDescent="0.2">
      <c r="B58" s="6"/>
      <c r="C58" s="6"/>
      <c r="E58" s="5">
        <v>53</v>
      </c>
      <c r="F58" s="5">
        <v>48</v>
      </c>
    </row>
    <row r="59" spans="2:6" ht="12" customHeight="1" x14ac:dyDescent="0.2">
      <c r="B59" s="6"/>
      <c r="C59" s="6"/>
      <c r="E59" s="5">
        <v>54</v>
      </c>
      <c r="F59" s="5">
        <v>49</v>
      </c>
    </row>
    <row r="60" spans="2:6" ht="12" customHeight="1" x14ac:dyDescent="0.2">
      <c r="B60" s="6"/>
      <c r="C60" s="6"/>
      <c r="E60" s="5">
        <v>55</v>
      </c>
      <c r="F60" s="5">
        <v>41</v>
      </c>
    </row>
    <row r="61" spans="2:6" ht="12" customHeight="1" x14ac:dyDescent="0.2">
      <c r="B61" s="6"/>
      <c r="C61" s="6"/>
      <c r="E61" s="5">
        <v>56</v>
      </c>
      <c r="F61" s="5">
        <v>42</v>
      </c>
    </row>
    <row r="62" spans="2:6" x14ac:dyDescent="0.2">
      <c r="B62" s="6"/>
      <c r="C62" s="6"/>
      <c r="E62" s="5">
        <v>57</v>
      </c>
      <c r="F62" s="5">
        <v>64</v>
      </c>
    </row>
    <row r="63" spans="2:6" x14ac:dyDescent="0.2">
      <c r="B63" s="6"/>
      <c r="C63" s="6"/>
      <c r="E63" s="5">
        <v>58</v>
      </c>
      <c r="F63" s="5">
        <v>45</v>
      </c>
    </row>
    <row r="64" spans="2:6" x14ac:dyDescent="0.2">
      <c r="B64" s="6"/>
      <c r="C64" s="6"/>
      <c r="E64" s="5">
        <v>59</v>
      </c>
      <c r="F64" s="5">
        <v>59</v>
      </c>
    </row>
    <row r="65" spans="2:6" x14ac:dyDescent="0.2">
      <c r="B65" s="6"/>
      <c r="C65" s="6"/>
      <c r="E65" s="5">
        <v>60</v>
      </c>
      <c r="F65" s="5">
        <v>70</v>
      </c>
    </row>
  </sheetData>
  <phoneticPr fontId="0" type="noConversion"/>
  <printOptions headings="1" gridLines="1"/>
  <pageMargins left="0.75" right="0.75" top="1" bottom="1" header="0.5" footer="0.5"/>
  <pageSetup orientation="portrait" horizontalDpi="4294967294" verticalDpi="4294967294"/>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CB_DATA_</vt:lpstr>
      <vt:lpstr>Freddie</vt:lpstr>
      <vt:lpstr>Demand Data</vt:lpstr>
      <vt:lpstr>Demand</vt:lpstr>
      <vt:lpstr>MeanProfit</vt:lpstr>
      <vt:lpstr>OrderQuantity</vt:lpstr>
      <vt:lpstr>Profit</vt:lpstr>
      <vt:lpstr>PurchasingCost</vt:lpstr>
      <vt:lpstr>SalesRevenue</vt:lpstr>
      <vt:lpstr>SalvageValue</vt:lpstr>
      <vt:lpstr>UnitPurchaseCost</vt:lpstr>
      <vt:lpstr>UnitSalePrice</vt:lpstr>
      <vt:lpstr>UnitSalvageValue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Hillier</dc:creator>
  <cp:lastModifiedBy>Rick Lentz</cp:lastModifiedBy>
  <dcterms:created xsi:type="dcterms:W3CDTF">2002-03-09T19:36:11Z</dcterms:created>
  <dcterms:modified xsi:type="dcterms:W3CDTF">2017-11-15T02:44:41Z</dcterms:modified>
</cp:coreProperties>
</file>