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Google Drive\DS 775\Class Materials\Weekly Content\Week_10\Solutions\"/>
    </mc:Choice>
  </mc:AlternateContent>
  <bookViews>
    <workbookView xWindow="0" yWindow="0" windowWidth="21420" windowHeight="7020"/>
  </bookViews>
  <sheets>
    <sheet name="Sheet1" sheetId="1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psi" localSheetId="0" hidden="1">0</definedName>
    <definedName name="solver_rgen" hidden="1">1</definedName>
    <definedName name="solver_rsmp" hidden="1">2</definedName>
    <definedName name="solver_sclt" hidden="1">100</definedName>
    <definedName name="solver_scs" localSheetId="0" hidden="1">0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16</definedName>
    <definedName name="solver_vol" localSheetId="0" hidden="1">0</definedName>
    <definedName name="solvero_CRMax_F12" localSheetId="0" hidden="1">"System.Double:2"</definedName>
    <definedName name="solvero_CRMax_F14" localSheetId="0" hidden="1">"System.Double:0"</definedName>
    <definedName name="solvero_CRMin_F12" localSheetId="0" hidden="1">"System.Double:0.78397840613586"</definedName>
    <definedName name="solvero_CRMin_F14" localSheetId="0" hidden="1">"System.Double:-0.873365442629813"</definedName>
    <definedName name="solvero_OSpPars_F12" localSheetId="0" hidden="1">"RiskSolver.UI.Charts.OutDlgPars:-1000001;18;18;63;60;0;1;90;80;0;0;0;0;1;"</definedName>
    <definedName name="solvero_OSpPars_F14" localSheetId="0" hidden="1">"RiskSolver.UI.Charts.OutDlgPars:-1000001;18;18;63;60;0;1;90;80;0;0;0;0;1;"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14" i="1"/>
  <c r="G12" i="1"/>
  <c r="K5" i="1"/>
  <c r="I4" i="1"/>
  <c r="K4" i="1"/>
  <c r="J4" i="1"/>
  <c r="H4" i="1"/>
  <c r="G3" i="1"/>
  <c r="F14" i="1" l="1"/>
  <c r="J7" i="1"/>
  <c r="K7" i="1"/>
  <c r="I7" i="1"/>
  <c r="H7" i="1"/>
  <c r="G7" i="1"/>
  <c r="F12" i="1" l="1"/>
</calcChain>
</file>

<file path=xl/sharedStrings.xml><?xml version="1.0" encoding="utf-8"?>
<sst xmlns="http://schemas.openxmlformats.org/spreadsheetml/2006/main" count="19" uniqueCount="19">
  <si>
    <t>Land Purchase</t>
  </si>
  <si>
    <t>Construction Cost</t>
  </si>
  <si>
    <t>Operating Profit</t>
  </si>
  <si>
    <t>Selling Price</t>
  </si>
  <si>
    <t>Fixed</t>
  </si>
  <si>
    <t>Triangular(min,likely,max)</t>
  </si>
  <si>
    <t>Normal(mean,sd)</t>
  </si>
  <si>
    <t>Uniform(min,max)</t>
  </si>
  <si>
    <t>Now</t>
  </si>
  <si>
    <t>Year 1</t>
  </si>
  <si>
    <t>Year 2</t>
  </si>
  <si>
    <t>Year 3</t>
  </si>
  <si>
    <t>Year 4</t>
  </si>
  <si>
    <t>Year 5</t>
  </si>
  <si>
    <t>Total Cash Flow</t>
  </si>
  <si>
    <t>Discount Factor</t>
  </si>
  <si>
    <t>Net Present Value ($ million)</t>
  </si>
  <si>
    <t>Minimum Annual Operating Profit ($ million in y2-y5)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</si>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</sst>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8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12" sqref="F12"/>
    </sheetView>
  </sheetViews>
  <sheetFormatPr defaultRowHeight="15" x14ac:dyDescent="0.25"/>
  <cols>
    <col min="1" max="1" width="16.7109375" bestFit="1" customWidth="1"/>
    <col min="2" max="2" width="24.85546875" bestFit="1" customWidth="1"/>
  </cols>
  <sheetData>
    <row r="1" spans="1:11" x14ac:dyDescent="0.25">
      <c r="C1" s="1"/>
      <c r="D1" s="1"/>
      <c r="E1" s="1"/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5">
      <c r="A2" t="s">
        <v>0</v>
      </c>
      <c r="B2" s="2" t="s">
        <v>4</v>
      </c>
      <c r="C2" s="1"/>
      <c r="D2" s="1"/>
      <c r="E2" s="1"/>
      <c r="F2" s="3">
        <v>-1</v>
      </c>
      <c r="G2" s="1"/>
      <c r="H2" s="1"/>
      <c r="I2" s="1"/>
      <c r="J2" s="1"/>
      <c r="K2" s="1"/>
    </row>
    <row r="3" spans="1:11" x14ac:dyDescent="0.25">
      <c r="A3" t="s">
        <v>1</v>
      </c>
      <c r="B3" s="2" t="s">
        <v>5</v>
      </c>
      <c r="C3" s="3">
        <v>-2.4</v>
      </c>
      <c r="D3" s="3">
        <v>-2</v>
      </c>
      <c r="E3" s="3">
        <v>-1.6</v>
      </c>
      <c r="F3" s="1"/>
      <c r="G3" s="5">
        <f ca="1">_xll.PsiTriangular(C3,D3,E3)</f>
        <v>-2.0093173216223783</v>
      </c>
      <c r="H3" s="1"/>
      <c r="I3" s="1"/>
      <c r="J3" s="1"/>
      <c r="K3" s="1"/>
    </row>
    <row r="4" spans="1:11" x14ac:dyDescent="0.25">
      <c r="A4" t="s">
        <v>2</v>
      </c>
      <c r="B4" s="2" t="s">
        <v>6</v>
      </c>
      <c r="C4" s="3">
        <v>0.7</v>
      </c>
      <c r="D4" s="3">
        <v>0.7</v>
      </c>
      <c r="E4" s="1"/>
      <c r="F4" s="1"/>
      <c r="G4" s="1"/>
      <c r="H4" s="5">
        <f ca="1">_xll.PsiNormal($C$4,$D$4)</f>
        <v>1.1864344077502305</v>
      </c>
      <c r="I4" s="5">
        <f ca="1">_xll.PsiNormal($C$4,$D$4)</f>
        <v>2.6702067717650051</v>
      </c>
      <c r="J4" s="5">
        <f ca="1">_xll.PsiNormal($C$4,$D$4)</f>
        <v>1.5727676235736929</v>
      </c>
      <c r="K4" s="5">
        <f ca="1">_xll.PsiNormal($C$4,$D$4)</f>
        <v>1.1506648922232452</v>
      </c>
    </row>
    <row r="5" spans="1:11" x14ac:dyDescent="0.25">
      <c r="A5" t="s">
        <v>3</v>
      </c>
      <c r="B5" s="2" t="s">
        <v>7</v>
      </c>
      <c r="C5" s="3">
        <v>4</v>
      </c>
      <c r="D5" s="3">
        <v>8</v>
      </c>
      <c r="E5" s="1"/>
      <c r="F5" s="1"/>
      <c r="G5" s="1"/>
      <c r="H5" s="1"/>
      <c r="I5" s="1"/>
      <c r="J5" s="1"/>
      <c r="K5" s="5">
        <f ca="1">_xll.PsiUniform(C5,D5)</f>
        <v>4.1510295215263362</v>
      </c>
    </row>
    <row r="7" spans="1:11" x14ac:dyDescent="0.25">
      <c r="D7" t="s">
        <v>14</v>
      </c>
      <c r="F7" s="1">
        <f>SUM(F2:F5)</f>
        <v>-1</v>
      </c>
      <c r="G7" s="1">
        <f t="shared" ref="G7:K7" ca="1" si="0">SUM(G2:G5)</f>
        <v>-2.0093173216223783</v>
      </c>
      <c r="H7" s="1">
        <f t="shared" ca="1" si="0"/>
        <v>1.1864344077502305</v>
      </c>
      <c r="I7" s="1">
        <f t="shared" ca="1" si="0"/>
        <v>2.6702067717650051</v>
      </c>
      <c r="J7" s="1">
        <f t="shared" ca="1" si="0"/>
        <v>1.5727676235736929</v>
      </c>
      <c r="K7" s="1">
        <f t="shared" ca="1" si="0"/>
        <v>5.3016944137495816</v>
      </c>
    </row>
    <row r="9" spans="1:11" x14ac:dyDescent="0.25">
      <c r="D9" t="s">
        <v>15</v>
      </c>
      <c r="F9" s="4">
        <v>0.1</v>
      </c>
    </row>
    <row r="11" spans="1:11" x14ac:dyDescent="0.25">
      <c r="G11" s="1" t="s">
        <v>18</v>
      </c>
    </row>
    <row r="12" spans="1:11" x14ac:dyDescent="0.25">
      <c r="C12" t="s">
        <v>16</v>
      </c>
      <c r="F12" s="6">
        <f ca="1">NPV(F9,F7:K7)</f>
        <v>4.1147223830534356</v>
      </c>
      <c r="G12" s="7">
        <f ca="1">_xll.PsiMean(F12)</f>
        <v>2.6587413650540532</v>
      </c>
    </row>
    <row r="13" spans="1:11" x14ac:dyDescent="0.25">
      <c r="F13" s="1"/>
      <c r="G13" s="1"/>
    </row>
    <row r="14" spans="1:11" x14ac:dyDescent="0.25">
      <c r="B14" t="s">
        <v>17</v>
      </c>
      <c r="F14" s="1">
        <f ca="1">MIN(H4:K4)</f>
        <v>1.1506648922232452</v>
      </c>
      <c r="G14" s="7">
        <f ca="1">_xll.PsiMean(F14)</f>
        <v>-3.2926213813479842E-2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Reineke David M</dc:creator>
  <cp:lastModifiedBy>Reineke David M</cp:lastModifiedBy>
  <dcterms:created xsi:type="dcterms:W3CDTF">2016-11-14T14:52:54Z</dcterms:created>
  <dcterms:modified xsi:type="dcterms:W3CDTF">2016-11-14T16:08:51Z</dcterms:modified>
</cp:coreProperties>
</file>