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Q:\Research\Data_Management\InteractiveGuideToAssetManagement\LinkedResources\"/>
    </mc:Choice>
  </mc:AlternateContent>
  <bookViews>
    <workbookView xWindow="0" yWindow="0" windowWidth="19200" windowHeight="11655"/>
  </bookViews>
  <sheets>
    <sheet name="FORM_TO_BE_COMPLETED" sheetId="2" r:id="rId1"/>
    <sheet name="data_for_UPLOAD" sheetId="1" r:id="rId2"/>
    <sheet name="VOCAB" sheetId="3" r:id="rId3"/>
  </sheets>
  <definedNames>
    <definedName name="agency">VOCAB!$B$2:$B$7</definedName>
    <definedName name="collection_type">VOCAB!$A$2:$A$6</definedName>
    <definedName name="user">VOCAB!$C$2:$C$9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3" i="1"/>
  <c r="P8" i="1" l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L11" i="1" l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1" i="1"/>
  <c r="K12" i="1"/>
  <c r="K13" i="1"/>
  <c r="K14" i="1"/>
  <c r="K15" i="1"/>
  <c r="N13" i="1" l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A99" i="1"/>
  <c r="B99" i="1"/>
  <c r="C99" i="1"/>
  <c r="D99" i="1"/>
  <c r="E99" i="1"/>
  <c r="F99" i="1"/>
  <c r="A100" i="1"/>
  <c r="B100" i="1"/>
  <c r="C100" i="1"/>
  <c r="D100" i="1"/>
  <c r="E100" i="1"/>
  <c r="F100" i="1"/>
  <c r="A29" i="1"/>
  <c r="B29" i="1"/>
  <c r="C29" i="1"/>
  <c r="D29" i="1"/>
  <c r="E29" i="1"/>
  <c r="A30" i="1"/>
  <c r="B30" i="1"/>
  <c r="C30" i="1"/>
  <c r="D30" i="1"/>
  <c r="E30" i="1"/>
  <c r="A31" i="1"/>
  <c r="B31" i="1"/>
  <c r="C31" i="1"/>
  <c r="D31" i="1"/>
  <c r="E31" i="1"/>
  <c r="A32" i="1"/>
  <c r="B32" i="1"/>
  <c r="C32" i="1"/>
  <c r="D32" i="1"/>
  <c r="E32" i="1"/>
  <c r="A33" i="1"/>
  <c r="B33" i="1"/>
  <c r="C33" i="1"/>
  <c r="D33" i="1"/>
  <c r="E33" i="1"/>
  <c r="A34" i="1"/>
  <c r="B34" i="1"/>
  <c r="C34" i="1"/>
  <c r="D34" i="1"/>
  <c r="E34" i="1"/>
  <c r="A35" i="1"/>
  <c r="B35" i="1"/>
  <c r="C35" i="1"/>
  <c r="D35" i="1"/>
  <c r="E35" i="1"/>
  <c r="A36" i="1"/>
  <c r="B36" i="1"/>
  <c r="C36" i="1"/>
  <c r="D36" i="1"/>
  <c r="E36" i="1"/>
  <c r="A37" i="1"/>
  <c r="B37" i="1"/>
  <c r="C37" i="1"/>
  <c r="D37" i="1"/>
  <c r="E37" i="1"/>
  <c r="A38" i="1"/>
  <c r="B38" i="1"/>
  <c r="C38" i="1"/>
  <c r="D38" i="1"/>
  <c r="E38" i="1"/>
  <c r="A39" i="1"/>
  <c r="B39" i="1"/>
  <c r="C39" i="1"/>
  <c r="D39" i="1"/>
  <c r="E39" i="1"/>
  <c r="A40" i="1"/>
  <c r="B40" i="1"/>
  <c r="C40" i="1"/>
  <c r="D40" i="1"/>
  <c r="E40" i="1"/>
  <c r="A41" i="1"/>
  <c r="B41" i="1"/>
  <c r="C41" i="1"/>
  <c r="D41" i="1"/>
  <c r="E41" i="1"/>
  <c r="A42" i="1"/>
  <c r="B42" i="1"/>
  <c r="C42" i="1"/>
  <c r="D42" i="1"/>
  <c r="E42" i="1"/>
  <c r="A43" i="1"/>
  <c r="B43" i="1"/>
  <c r="C43" i="1"/>
  <c r="D43" i="1"/>
  <c r="E43" i="1"/>
  <c r="A44" i="1"/>
  <c r="B44" i="1"/>
  <c r="C44" i="1"/>
  <c r="D44" i="1"/>
  <c r="E44" i="1"/>
  <c r="A45" i="1"/>
  <c r="B45" i="1"/>
  <c r="C45" i="1"/>
  <c r="D45" i="1"/>
  <c r="E45" i="1"/>
  <c r="A46" i="1"/>
  <c r="B46" i="1"/>
  <c r="C46" i="1"/>
  <c r="D46" i="1"/>
  <c r="E46" i="1"/>
  <c r="A47" i="1"/>
  <c r="B47" i="1"/>
  <c r="C47" i="1"/>
  <c r="D47" i="1"/>
  <c r="E47" i="1"/>
  <c r="A48" i="1"/>
  <c r="B48" i="1"/>
  <c r="C48" i="1"/>
  <c r="D48" i="1"/>
  <c r="E48" i="1"/>
  <c r="A49" i="1"/>
  <c r="B49" i="1"/>
  <c r="C49" i="1"/>
  <c r="D49" i="1"/>
  <c r="E49" i="1"/>
  <c r="A50" i="1"/>
  <c r="B50" i="1"/>
  <c r="C50" i="1"/>
  <c r="D50" i="1"/>
  <c r="E50" i="1"/>
  <c r="A51" i="1"/>
  <c r="B51" i="1"/>
  <c r="C51" i="1"/>
  <c r="D51" i="1"/>
  <c r="E51" i="1"/>
  <c r="A52" i="1"/>
  <c r="B52" i="1"/>
  <c r="C52" i="1"/>
  <c r="D52" i="1"/>
  <c r="E52" i="1"/>
  <c r="A53" i="1"/>
  <c r="B53" i="1"/>
  <c r="C53" i="1"/>
  <c r="D53" i="1"/>
  <c r="E53" i="1"/>
  <c r="A54" i="1"/>
  <c r="B54" i="1"/>
  <c r="C54" i="1"/>
  <c r="D54" i="1"/>
  <c r="E54" i="1"/>
  <c r="A55" i="1"/>
  <c r="B55" i="1"/>
  <c r="C55" i="1"/>
  <c r="D55" i="1"/>
  <c r="E55" i="1"/>
  <c r="A56" i="1"/>
  <c r="B56" i="1"/>
  <c r="C56" i="1"/>
  <c r="D56" i="1"/>
  <c r="E56" i="1"/>
  <c r="A57" i="1"/>
  <c r="B57" i="1"/>
  <c r="C57" i="1"/>
  <c r="D57" i="1"/>
  <c r="E57" i="1"/>
  <c r="A58" i="1"/>
  <c r="B58" i="1"/>
  <c r="C58" i="1"/>
  <c r="D58" i="1"/>
  <c r="E58" i="1"/>
  <c r="A59" i="1"/>
  <c r="B59" i="1"/>
  <c r="C59" i="1"/>
  <c r="D59" i="1"/>
  <c r="E59" i="1"/>
  <c r="A60" i="1"/>
  <c r="B60" i="1"/>
  <c r="C60" i="1"/>
  <c r="D60" i="1"/>
  <c r="E60" i="1"/>
  <c r="A61" i="1"/>
  <c r="B61" i="1"/>
  <c r="C61" i="1"/>
  <c r="D61" i="1"/>
  <c r="E61" i="1"/>
  <c r="A62" i="1"/>
  <c r="B62" i="1"/>
  <c r="C62" i="1"/>
  <c r="D62" i="1"/>
  <c r="E62" i="1"/>
  <c r="A63" i="1"/>
  <c r="B63" i="1"/>
  <c r="C63" i="1"/>
  <c r="D63" i="1"/>
  <c r="E63" i="1"/>
  <c r="A64" i="1"/>
  <c r="B64" i="1"/>
  <c r="C64" i="1"/>
  <c r="D64" i="1"/>
  <c r="E64" i="1"/>
  <c r="A65" i="1"/>
  <c r="B65" i="1"/>
  <c r="C65" i="1"/>
  <c r="D65" i="1"/>
  <c r="E65" i="1"/>
  <c r="A66" i="1"/>
  <c r="B66" i="1"/>
  <c r="C66" i="1"/>
  <c r="D66" i="1"/>
  <c r="E66" i="1"/>
  <c r="A67" i="1"/>
  <c r="B67" i="1"/>
  <c r="C67" i="1"/>
  <c r="D67" i="1"/>
  <c r="E67" i="1"/>
  <c r="A68" i="1"/>
  <c r="B68" i="1"/>
  <c r="C68" i="1"/>
  <c r="D68" i="1"/>
  <c r="E68" i="1"/>
  <c r="A69" i="1"/>
  <c r="B69" i="1"/>
  <c r="C69" i="1"/>
  <c r="D69" i="1"/>
  <c r="E69" i="1"/>
  <c r="A70" i="1"/>
  <c r="B70" i="1"/>
  <c r="C70" i="1"/>
  <c r="D70" i="1"/>
  <c r="E70" i="1"/>
  <c r="A71" i="1"/>
  <c r="B71" i="1"/>
  <c r="C71" i="1"/>
  <c r="D71" i="1"/>
  <c r="E71" i="1"/>
  <c r="A72" i="1"/>
  <c r="B72" i="1"/>
  <c r="C72" i="1"/>
  <c r="D72" i="1"/>
  <c r="E72" i="1"/>
  <c r="A73" i="1"/>
  <c r="B73" i="1"/>
  <c r="C73" i="1"/>
  <c r="D73" i="1"/>
  <c r="E73" i="1"/>
  <c r="A74" i="1"/>
  <c r="B74" i="1"/>
  <c r="C74" i="1"/>
  <c r="D74" i="1"/>
  <c r="E74" i="1"/>
  <c r="A75" i="1"/>
  <c r="B75" i="1"/>
  <c r="C75" i="1"/>
  <c r="D75" i="1"/>
  <c r="E75" i="1"/>
  <c r="A76" i="1"/>
  <c r="B76" i="1"/>
  <c r="C76" i="1"/>
  <c r="D76" i="1"/>
  <c r="E76" i="1"/>
  <c r="A77" i="1"/>
  <c r="B77" i="1"/>
  <c r="C77" i="1"/>
  <c r="D77" i="1"/>
  <c r="E77" i="1"/>
  <c r="A78" i="1"/>
  <c r="B78" i="1"/>
  <c r="C78" i="1"/>
  <c r="D78" i="1"/>
  <c r="E78" i="1"/>
  <c r="A79" i="1"/>
  <c r="B79" i="1"/>
  <c r="C79" i="1"/>
  <c r="D79" i="1"/>
  <c r="E79" i="1"/>
  <c r="A80" i="1"/>
  <c r="B80" i="1"/>
  <c r="C80" i="1"/>
  <c r="D80" i="1"/>
  <c r="E80" i="1"/>
  <c r="A81" i="1"/>
  <c r="B81" i="1"/>
  <c r="C81" i="1"/>
  <c r="D81" i="1"/>
  <c r="E81" i="1"/>
  <c r="A82" i="1"/>
  <c r="B82" i="1"/>
  <c r="C82" i="1"/>
  <c r="D82" i="1"/>
  <c r="E82" i="1"/>
  <c r="A83" i="1"/>
  <c r="B83" i="1"/>
  <c r="C83" i="1"/>
  <c r="D83" i="1"/>
  <c r="E83" i="1"/>
  <c r="A84" i="1"/>
  <c r="B84" i="1"/>
  <c r="C84" i="1"/>
  <c r="D84" i="1"/>
  <c r="E84" i="1"/>
  <c r="A85" i="1"/>
  <c r="B85" i="1"/>
  <c r="C85" i="1"/>
  <c r="D85" i="1"/>
  <c r="E85" i="1"/>
  <c r="A86" i="1"/>
  <c r="B86" i="1"/>
  <c r="C86" i="1"/>
  <c r="D86" i="1"/>
  <c r="E86" i="1"/>
  <c r="A87" i="1"/>
  <c r="B87" i="1"/>
  <c r="C87" i="1"/>
  <c r="D87" i="1"/>
  <c r="E87" i="1"/>
  <c r="A88" i="1"/>
  <c r="B88" i="1"/>
  <c r="C88" i="1"/>
  <c r="D88" i="1"/>
  <c r="E88" i="1"/>
  <c r="A89" i="1"/>
  <c r="B89" i="1"/>
  <c r="C89" i="1"/>
  <c r="D89" i="1"/>
  <c r="E89" i="1"/>
  <c r="A90" i="1"/>
  <c r="B90" i="1"/>
  <c r="C90" i="1"/>
  <c r="D90" i="1"/>
  <c r="E90" i="1"/>
  <c r="A91" i="1"/>
  <c r="B91" i="1"/>
  <c r="C91" i="1"/>
  <c r="D91" i="1"/>
  <c r="E91" i="1"/>
  <c r="A92" i="1"/>
  <c r="B92" i="1"/>
  <c r="C92" i="1"/>
  <c r="D92" i="1"/>
  <c r="E92" i="1"/>
  <c r="A93" i="1"/>
  <c r="B93" i="1"/>
  <c r="C93" i="1"/>
  <c r="D93" i="1"/>
  <c r="E93" i="1"/>
  <c r="A94" i="1"/>
  <c r="B94" i="1"/>
  <c r="C94" i="1"/>
  <c r="D94" i="1"/>
  <c r="E94" i="1"/>
  <c r="A95" i="1"/>
  <c r="B95" i="1"/>
  <c r="C95" i="1"/>
  <c r="D95" i="1"/>
  <c r="E95" i="1"/>
  <c r="A96" i="1"/>
  <c r="B96" i="1"/>
  <c r="C96" i="1"/>
  <c r="D96" i="1"/>
  <c r="E96" i="1"/>
  <c r="A97" i="1"/>
  <c r="B97" i="1"/>
  <c r="C97" i="1"/>
  <c r="D97" i="1"/>
  <c r="E97" i="1"/>
  <c r="A98" i="1"/>
  <c r="B98" i="1"/>
  <c r="C98" i="1"/>
  <c r="D98" i="1"/>
  <c r="E9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G4" i="1"/>
  <c r="G5" i="1"/>
  <c r="G6" i="1"/>
  <c r="G3" i="1"/>
  <c r="F4" i="1"/>
  <c r="F5" i="1"/>
  <c r="F6" i="1"/>
  <c r="F7" i="1"/>
  <c r="F8" i="1"/>
  <c r="N8" i="1" s="1"/>
  <c r="F9" i="1"/>
  <c r="N9" i="1" s="1"/>
  <c r="F10" i="1"/>
  <c r="N10" i="1" s="1"/>
  <c r="F11" i="1"/>
  <c r="N11" i="1" s="1"/>
  <c r="F12" i="1"/>
  <c r="N12" i="1" s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3" i="1"/>
  <c r="N4" i="1" l="1"/>
  <c r="P4" i="1"/>
  <c r="L4" i="1" s="1"/>
  <c r="N7" i="1"/>
  <c r="P7" i="1"/>
  <c r="N6" i="1"/>
  <c r="P6" i="1"/>
  <c r="L6" i="1" s="1"/>
  <c r="N5" i="1"/>
  <c r="P5" i="1"/>
  <c r="N3" i="1"/>
  <c r="P3" i="1"/>
  <c r="L3" i="1" s="1"/>
  <c r="K3" i="1"/>
  <c r="K4" i="1"/>
  <c r="K6" i="1"/>
  <c r="K5" i="1"/>
  <c r="L5" i="1"/>
  <c r="L10" i="1"/>
  <c r="K10" i="1"/>
  <c r="K9" i="1"/>
  <c r="L9" i="1"/>
  <c r="L8" i="1"/>
  <c r="K8" i="1"/>
  <c r="K7" i="1"/>
  <c r="L7" i="1"/>
</calcChain>
</file>

<file path=xl/sharedStrings.xml><?xml version="1.0" encoding="utf-8"?>
<sst xmlns="http://schemas.openxmlformats.org/spreadsheetml/2006/main" count="137" uniqueCount="39">
  <si>
    <t xml:space="preserve">VALUES </t>
  </si>
  <si>
    <t xml:space="preserve">Save File here: </t>
  </si>
  <si>
    <t>Use file naming format:</t>
  </si>
  <si>
    <t>work_id</t>
  </si>
  <si>
    <t>Q:\Research\MySQL_database\DataUpdates\OutstandingRequests</t>
  </si>
  <si>
    <t>YYYYMMDD_workID##_NCGRPrecall_FirstInitailLastName</t>
  </si>
  <si>
    <t>collection_type</t>
  </si>
  <si>
    <t>agency_transferred_to</t>
  </si>
  <si>
    <t>agency_transferred_from</t>
  </si>
  <si>
    <t>user_transferred_to</t>
  </si>
  <si>
    <t>number_samples_transferred</t>
  </si>
  <si>
    <t>transfer_date</t>
  </si>
  <si>
    <t>received_date</t>
  </si>
  <si>
    <t>seed</t>
  </si>
  <si>
    <t>voucher</t>
  </si>
  <si>
    <t>tissue</t>
  </si>
  <si>
    <t>herbarium_tissue</t>
  </si>
  <si>
    <t>dna</t>
  </si>
  <si>
    <t>agency</t>
  </si>
  <si>
    <t>Denver Botanic Gardens Research Dept</t>
  </si>
  <si>
    <t>BLM</t>
  </si>
  <si>
    <t>NCGRP</t>
  </si>
  <si>
    <t>Denver Botanic Gardens Hort Dept</t>
  </si>
  <si>
    <t>University of Northern Colorado</t>
  </si>
  <si>
    <t>BLM Seeds of Success</t>
  </si>
  <si>
    <t>user</t>
  </si>
  <si>
    <t>Jenny Neale</t>
  </si>
  <si>
    <t>Melissa Islam</t>
  </si>
  <si>
    <t>Becky Hufft</t>
  </si>
  <si>
    <t>Michelle Deprenger-Levin</t>
  </si>
  <si>
    <t>Rick Levy</t>
  </si>
  <si>
    <t>Andy Wilson</t>
  </si>
  <si>
    <t>Biological Asset Transfer</t>
  </si>
  <si>
    <t>Please complete this form any time seeds, tissue, or dna are transferred either out of or into their current location. Bold fields are required, but all are recommended if applicable.</t>
  </si>
  <si>
    <t>TRANSFER FROM NCGRP</t>
  </si>
  <si>
    <t>TRANSFER FROM DBG</t>
  </si>
  <si>
    <t>University of Minnesota</t>
  </si>
  <si>
    <t>),</t>
  </si>
  <si>
    <t>INSERT INTO transfers (work_id, collection_type, agency_transferred_to, agency_transferred_from, user_transferred_to, number_samples_transferred, transfer_date, received_date)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</si>
</sst>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mmdd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4" xfId="0" applyFont="1" applyBorder="1"/>
    <xf numFmtId="0" fontId="0" fillId="0" borderId="0" xfId="0"/>
    <xf numFmtId="0" fontId="0" fillId="4" borderId="3" xfId="0" applyFill="1" applyBorder="1"/>
    <xf numFmtId="14" fontId="0" fillId="4" borderId="3" xfId="0" applyNumberFormat="1" applyFill="1" applyBorder="1"/>
    <xf numFmtId="0" fontId="0" fillId="0" borderId="0" xfId="0"/>
    <xf numFmtId="1" fontId="0" fillId="0" borderId="0" xfId="0" applyNumberFormat="1"/>
    <xf numFmtId="0" fontId="5" fillId="3" borderId="0" xfId="0" applyFont="1" applyFill="1"/>
    <xf numFmtId="0" fontId="3" fillId="0" borderId="1" xfId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/>
    <xf numFmtId="165" fontId="0" fillId="0" borderId="0" xfId="0" applyNumberFormat="1"/>
    <xf numFmtId="165" fontId="0" fillId="4" borderId="3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zoomScale="90" zoomScaleNormal="90" workbookViewId="0">
      <selection activeCell="H7" sqref="A4:H7"/>
    </sheetView>
  </sheetViews>
  <sheetFormatPr defaultRowHeight="15" x14ac:dyDescent="0.25"/>
  <cols>
    <col min="1" max="1" width="23" bestFit="1" customWidth="1"/>
    <col min="2" max="2" width="14.85546875" bestFit="1" customWidth="1"/>
    <col min="3" max="3" width="36.140625" bestFit="1" customWidth="1"/>
    <col min="4" max="4" width="38.5703125" customWidth="1"/>
    <col min="5" max="5" width="22.28515625" bestFit="1" customWidth="1"/>
    <col min="6" max="6" width="27.85546875" bestFit="1" customWidth="1"/>
    <col min="7" max="7" width="12.140625" customWidth="1"/>
    <col min="8" max="9" width="13.85546875" bestFit="1" customWidth="1"/>
  </cols>
  <sheetData>
    <row r="1" spans="1:9" ht="15.75" thickBot="1" x14ac:dyDescent="0.3">
      <c r="A1" s="2" t="s">
        <v>32</v>
      </c>
      <c r="B1" s="2" t="s">
        <v>1</v>
      </c>
      <c r="C1" s="9" t="s">
        <v>4</v>
      </c>
      <c r="D1" s="9"/>
      <c r="E1" s="2" t="s">
        <v>2</v>
      </c>
      <c r="F1" s="10" t="s">
        <v>5</v>
      </c>
      <c r="G1" s="10"/>
      <c r="H1" s="10"/>
    </row>
    <row r="2" spans="1:9" ht="15.75" thickBot="1" x14ac:dyDescent="0.3">
      <c r="A2" s="11" t="s">
        <v>33</v>
      </c>
      <c r="B2" s="12"/>
      <c r="C2" s="12"/>
      <c r="D2" s="12"/>
      <c r="E2" s="12"/>
      <c r="F2" s="12"/>
      <c r="G2" s="12"/>
      <c r="H2" s="12"/>
      <c r="I2" s="13"/>
    </row>
    <row r="3" spans="1:9" x14ac:dyDescent="0.25">
      <c r="A3" s="1" t="s">
        <v>3</v>
      </c>
      <c r="B3" s="1" t="s">
        <v>6</v>
      </c>
      <c r="C3" s="1" t="s">
        <v>7</v>
      </c>
      <c r="D3" s="1" t="s">
        <v>8</v>
      </c>
      <c r="E3" t="s">
        <v>9</v>
      </c>
      <c r="F3" s="1" t="s">
        <v>10</v>
      </c>
      <c r="G3" s="1" t="s">
        <v>11</v>
      </c>
      <c r="H3" t="s">
        <v>12</v>
      </c>
    </row>
    <row r="4" spans="1:9" x14ac:dyDescent="0.25">
      <c r="A4" s="4"/>
      <c r="B4" s="4"/>
      <c r="C4" s="4"/>
      <c r="D4" s="4"/>
      <c r="E4" s="4"/>
      <c r="F4" s="4"/>
      <c r="G4" s="16"/>
      <c r="H4" s="16"/>
    </row>
    <row r="5" spans="1:9" x14ac:dyDescent="0.25">
      <c r="A5" s="4"/>
      <c r="B5" s="4"/>
      <c r="C5" s="4"/>
      <c r="D5" s="4"/>
      <c r="E5" s="4"/>
      <c r="F5" s="4"/>
      <c r="G5" s="16"/>
      <c r="H5" s="16"/>
    </row>
    <row r="6" spans="1:9" x14ac:dyDescent="0.25">
      <c r="A6" s="4"/>
      <c r="B6" s="4"/>
      <c r="C6" s="4"/>
      <c r="D6" s="4"/>
      <c r="E6" s="4"/>
      <c r="F6" s="4"/>
      <c r="G6" s="16"/>
      <c r="H6" s="16"/>
    </row>
    <row r="7" spans="1:9" x14ac:dyDescent="0.25">
      <c r="A7" s="4"/>
      <c r="B7" s="4"/>
      <c r="C7" s="4"/>
      <c r="D7" s="4"/>
      <c r="E7" s="4"/>
      <c r="F7" s="4"/>
      <c r="G7" s="16"/>
      <c r="H7" s="16"/>
    </row>
    <row r="8" spans="1:9" x14ac:dyDescent="0.25">
      <c r="A8" s="4"/>
      <c r="B8" s="4"/>
      <c r="C8" s="4"/>
      <c r="D8" s="4"/>
      <c r="E8" s="4"/>
      <c r="F8" s="4"/>
      <c r="G8" s="5"/>
      <c r="H8" s="5"/>
    </row>
    <row r="9" spans="1:9" x14ac:dyDescent="0.25">
      <c r="A9" s="4"/>
      <c r="B9" s="4"/>
      <c r="C9" s="4"/>
      <c r="D9" s="4"/>
      <c r="E9" s="4"/>
      <c r="F9" s="4"/>
      <c r="G9" s="5"/>
      <c r="H9" s="5"/>
    </row>
    <row r="10" spans="1:9" x14ac:dyDescent="0.25">
      <c r="A10" s="4"/>
      <c r="B10" s="4"/>
      <c r="C10" s="4"/>
      <c r="D10" s="4"/>
      <c r="E10" s="4"/>
      <c r="F10" s="4"/>
      <c r="G10" s="5"/>
      <c r="H10" s="5"/>
    </row>
    <row r="11" spans="1:9" x14ac:dyDescent="0.25">
      <c r="A11" s="4"/>
      <c r="B11" s="4"/>
      <c r="C11" s="4"/>
      <c r="D11" s="4"/>
      <c r="E11" s="4"/>
      <c r="F11" s="4"/>
      <c r="G11" s="5"/>
      <c r="H11" s="5"/>
    </row>
    <row r="12" spans="1:9" x14ac:dyDescent="0.25">
      <c r="A12" s="4"/>
      <c r="B12" s="4"/>
      <c r="C12" s="4"/>
      <c r="D12" s="4"/>
      <c r="E12" s="4"/>
      <c r="F12" s="4"/>
      <c r="G12" s="4"/>
      <c r="H12" s="4"/>
    </row>
    <row r="13" spans="1:9" x14ac:dyDescent="0.25">
      <c r="A13" s="4"/>
      <c r="B13" s="4"/>
      <c r="C13" s="4"/>
      <c r="D13" s="4"/>
      <c r="E13" s="4"/>
      <c r="F13" s="4"/>
      <c r="G13" s="4"/>
      <c r="H13" s="4"/>
    </row>
    <row r="14" spans="1:9" x14ac:dyDescent="0.25">
      <c r="A14" s="4"/>
      <c r="B14" s="4"/>
      <c r="C14" s="4"/>
      <c r="D14" s="4"/>
      <c r="E14" s="4"/>
      <c r="F14" s="4"/>
      <c r="G14" s="4"/>
      <c r="H14" s="4"/>
    </row>
    <row r="15" spans="1:9" x14ac:dyDescent="0.25">
      <c r="A15" s="4"/>
      <c r="B15" s="4"/>
      <c r="C15" s="4"/>
      <c r="D15" s="4"/>
      <c r="E15" s="4"/>
      <c r="F15" s="4"/>
      <c r="G15" s="4"/>
      <c r="H15" s="4"/>
    </row>
    <row r="16" spans="1:9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/>
      <c r="B45" s="4"/>
      <c r="C45" s="4"/>
      <c r="D45" s="4"/>
      <c r="E45" s="4"/>
      <c r="F45" s="4"/>
      <c r="G45" s="4"/>
      <c r="H45" s="4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4"/>
      <c r="B47" s="4"/>
      <c r="C47" s="4"/>
      <c r="D47" s="4"/>
      <c r="E47" s="4"/>
      <c r="F47" s="4"/>
      <c r="G47" s="4"/>
      <c r="H47" s="4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4"/>
      <c r="B49" s="4"/>
      <c r="C49" s="4"/>
      <c r="D49" s="4"/>
      <c r="E49" s="4"/>
      <c r="F49" s="4"/>
      <c r="G49" s="4"/>
      <c r="H49" s="4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  <row r="51" spans="1:8" x14ac:dyDescent="0.25">
      <c r="A51" s="4"/>
      <c r="B51" s="4"/>
      <c r="C51" s="4"/>
      <c r="D51" s="4"/>
      <c r="E51" s="4"/>
      <c r="F51" s="4"/>
      <c r="G51" s="4"/>
      <c r="H51" s="4"/>
    </row>
    <row r="52" spans="1:8" x14ac:dyDescent="0.25">
      <c r="A52" s="4"/>
      <c r="B52" s="4"/>
      <c r="C52" s="4"/>
      <c r="D52" s="4"/>
      <c r="E52" s="4"/>
      <c r="F52" s="4"/>
      <c r="G52" s="4"/>
      <c r="H52" s="4"/>
    </row>
    <row r="53" spans="1:8" x14ac:dyDescent="0.25">
      <c r="A53" s="4"/>
      <c r="B53" s="4"/>
      <c r="C53" s="4"/>
      <c r="D53" s="4"/>
      <c r="E53" s="4"/>
      <c r="F53" s="4"/>
      <c r="G53" s="4"/>
      <c r="H53" s="4"/>
    </row>
    <row r="54" spans="1:8" x14ac:dyDescent="0.25">
      <c r="A54" s="4"/>
      <c r="B54" s="4"/>
      <c r="C54" s="4"/>
      <c r="D54" s="4"/>
      <c r="E54" s="4"/>
      <c r="F54" s="4"/>
      <c r="G54" s="4"/>
      <c r="H54" s="4"/>
    </row>
    <row r="55" spans="1:8" x14ac:dyDescent="0.25">
      <c r="A55" s="4"/>
      <c r="B55" s="4"/>
      <c r="C55" s="4"/>
      <c r="D55" s="4"/>
      <c r="E55" s="4"/>
      <c r="F55" s="4"/>
      <c r="G55" s="4"/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4"/>
      <c r="B57" s="4"/>
      <c r="C57" s="4"/>
      <c r="D57" s="4"/>
      <c r="E57" s="4"/>
      <c r="F57" s="4"/>
      <c r="G57" s="4"/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4"/>
      <c r="B59" s="4"/>
      <c r="C59" s="4"/>
      <c r="D59" s="4"/>
      <c r="E59" s="4"/>
      <c r="F59" s="4"/>
      <c r="G59" s="4"/>
      <c r="H59" s="4"/>
    </row>
    <row r="60" spans="1:8" x14ac:dyDescent="0.25">
      <c r="A60" s="4"/>
      <c r="B60" s="4"/>
      <c r="C60" s="4"/>
      <c r="D60" s="4"/>
      <c r="E60" s="4"/>
      <c r="F60" s="4"/>
      <c r="G60" s="4"/>
      <c r="H60" s="4"/>
    </row>
    <row r="61" spans="1:8" x14ac:dyDescent="0.25">
      <c r="A61" s="4"/>
      <c r="B61" s="4"/>
      <c r="C61" s="4"/>
      <c r="D61" s="4"/>
      <c r="E61" s="4"/>
      <c r="F61" s="4"/>
      <c r="G61" s="4"/>
      <c r="H61" s="4"/>
    </row>
    <row r="62" spans="1:8" x14ac:dyDescent="0.25">
      <c r="A62" s="4"/>
      <c r="B62" s="4"/>
      <c r="C62" s="4"/>
      <c r="D62" s="4"/>
      <c r="E62" s="4"/>
      <c r="F62" s="4"/>
      <c r="G62" s="4"/>
      <c r="H62" s="4"/>
    </row>
    <row r="63" spans="1:8" x14ac:dyDescent="0.25">
      <c r="A63" s="4"/>
      <c r="B63" s="4"/>
      <c r="C63" s="4"/>
      <c r="D63" s="4"/>
      <c r="E63" s="4"/>
      <c r="F63" s="4"/>
      <c r="G63" s="4"/>
      <c r="H63" s="4"/>
    </row>
    <row r="64" spans="1:8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4"/>
      <c r="B65" s="4"/>
      <c r="C65" s="4"/>
      <c r="D65" s="4"/>
      <c r="E65" s="4"/>
      <c r="F65" s="4"/>
      <c r="G65" s="4"/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/>
    </row>
    <row r="67" spans="1:8" x14ac:dyDescent="0.25">
      <c r="A67" s="4"/>
      <c r="B67" s="4"/>
      <c r="C67" s="4"/>
      <c r="D67" s="4"/>
      <c r="E67" s="4"/>
      <c r="F67" s="4"/>
      <c r="G67" s="4"/>
      <c r="H67" s="4"/>
    </row>
    <row r="68" spans="1:8" x14ac:dyDescent="0.25">
      <c r="A68" s="4"/>
      <c r="B68" s="4"/>
      <c r="C68" s="4"/>
      <c r="D68" s="4"/>
      <c r="E68" s="4"/>
      <c r="F68" s="4"/>
      <c r="G68" s="4"/>
      <c r="H68" s="4"/>
    </row>
    <row r="69" spans="1:8" x14ac:dyDescent="0.25">
      <c r="A69" s="4"/>
      <c r="B69" s="4"/>
      <c r="C69" s="4"/>
      <c r="D69" s="4"/>
      <c r="E69" s="4"/>
      <c r="F69" s="4"/>
      <c r="G69" s="4"/>
      <c r="H69" s="4"/>
    </row>
    <row r="70" spans="1:8" x14ac:dyDescent="0.25">
      <c r="A70" s="4"/>
      <c r="B70" s="4"/>
      <c r="C70" s="4"/>
      <c r="D70" s="4"/>
      <c r="E70" s="4"/>
      <c r="F70" s="4"/>
      <c r="G70" s="4"/>
      <c r="H70" s="4"/>
    </row>
    <row r="71" spans="1:8" x14ac:dyDescent="0.25">
      <c r="A71" s="4"/>
      <c r="B71" s="4"/>
      <c r="C71" s="4"/>
      <c r="D71" s="4"/>
      <c r="E71" s="4"/>
      <c r="F71" s="4"/>
      <c r="G71" s="4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4"/>
      <c r="B73" s="4"/>
      <c r="C73" s="4"/>
      <c r="D73" s="4"/>
      <c r="E73" s="4"/>
      <c r="F73" s="4"/>
      <c r="G73" s="4"/>
      <c r="H73" s="4"/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/>
      <c r="B75" s="4"/>
      <c r="C75" s="4"/>
      <c r="D75" s="4"/>
      <c r="E75" s="4"/>
      <c r="F75" s="4"/>
      <c r="G75" s="4"/>
      <c r="H75" s="4"/>
    </row>
    <row r="76" spans="1:8" x14ac:dyDescent="0.25">
      <c r="A76" s="4"/>
      <c r="B76" s="4"/>
      <c r="C76" s="4"/>
      <c r="D76" s="4"/>
      <c r="E76" s="4"/>
      <c r="F76" s="4"/>
      <c r="G76" s="4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4"/>
      <c r="B78" s="4"/>
      <c r="C78" s="4"/>
      <c r="D78" s="4"/>
      <c r="E78" s="4"/>
      <c r="F78" s="4"/>
      <c r="G78" s="4"/>
      <c r="H78" s="4"/>
    </row>
    <row r="79" spans="1:8" x14ac:dyDescent="0.25">
      <c r="A79" s="4"/>
      <c r="B79" s="4"/>
      <c r="C79" s="4"/>
      <c r="D79" s="4"/>
      <c r="E79" s="4"/>
      <c r="F79" s="4"/>
      <c r="G79" s="4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4"/>
      <c r="B81" s="4"/>
      <c r="C81" s="4"/>
      <c r="D81" s="4"/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4"/>
      <c r="B83" s="4"/>
      <c r="C83" s="4"/>
      <c r="D83" s="4"/>
      <c r="E83" s="4"/>
      <c r="F83" s="4"/>
      <c r="G83" s="4"/>
      <c r="H83" s="4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4"/>
      <c r="B86" s="4"/>
      <c r="C86" s="4"/>
      <c r="D86" s="4"/>
      <c r="E86" s="4"/>
      <c r="F86" s="4"/>
      <c r="G86" s="4"/>
      <c r="H86" s="4"/>
    </row>
    <row r="87" spans="1:8" x14ac:dyDescent="0.25">
      <c r="A87" s="4"/>
      <c r="B87" s="4"/>
      <c r="C87" s="4"/>
      <c r="D87" s="4"/>
      <c r="E87" s="4"/>
      <c r="F87" s="4"/>
      <c r="G87" s="4"/>
      <c r="H87" s="4"/>
    </row>
    <row r="88" spans="1:8" x14ac:dyDescent="0.25">
      <c r="A88" s="4"/>
      <c r="B88" s="4"/>
      <c r="C88" s="4"/>
      <c r="D88" s="4"/>
      <c r="E88" s="4"/>
      <c r="F88" s="4"/>
      <c r="G88" s="4"/>
      <c r="H88" s="4"/>
    </row>
    <row r="89" spans="1:8" x14ac:dyDescent="0.25">
      <c r="A89" s="4"/>
      <c r="B89" s="4"/>
      <c r="C89" s="4"/>
      <c r="D89" s="4"/>
      <c r="E89" s="4"/>
      <c r="F89" s="4"/>
      <c r="G89" s="4"/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/>
    </row>
    <row r="91" spans="1:8" x14ac:dyDescent="0.25">
      <c r="A91" s="4"/>
      <c r="B91" s="4"/>
      <c r="C91" s="4"/>
      <c r="D91" s="4"/>
      <c r="E91" s="4"/>
      <c r="F91" s="4"/>
      <c r="G91" s="4"/>
      <c r="H91" s="4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4"/>
      <c r="B94" s="4"/>
      <c r="C94" s="4"/>
      <c r="D94" s="4"/>
      <c r="E94" s="4"/>
      <c r="F94" s="4"/>
      <c r="G94" s="4"/>
      <c r="H94" s="4"/>
    </row>
    <row r="95" spans="1:8" x14ac:dyDescent="0.25">
      <c r="A95" s="4"/>
      <c r="B95" s="4"/>
      <c r="C95" s="4"/>
      <c r="D95" s="4"/>
      <c r="E95" s="4"/>
      <c r="F95" s="4"/>
      <c r="G95" s="4"/>
      <c r="H95" s="4"/>
    </row>
    <row r="96" spans="1:8" x14ac:dyDescent="0.25">
      <c r="A96" s="4"/>
      <c r="B96" s="4"/>
      <c r="C96" s="4"/>
      <c r="D96" s="4"/>
      <c r="E96" s="4"/>
      <c r="F96" s="4"/>
      <c r="G96" s="4"/>
      <c r="H96" s="4"/>
    </row>
    <row r="97" spans="1:8" x14ac:dyDescent="0.25">
      <c r="A97" s="4"/>
      <c r="B97" s="4"/>
      <c r="C97" s="4"/>
      <c r="D97" s="4"/>
      <c r="E97" s="4"/>
      <c r="F97" s="4"/>
      <c r="G97" s="4"/>
      <c r="H97" s="4"/>
    </row>
    <row r="98" spans="1:8" x14ac:dyDescent="0.25">
      <c r="A98" s="4"/>
      <c r="B98" s="4"/>
      <c r="C98" s="4"/>
      <c r="D98" s="4"/>
      <c r="E98" s="4"/>
      <c r="F98" s="4"/>
      <c r="G98" s="4"/>
      <c r="H98" s="4"/>
    </row>
    <row r="99" spans="1:8" x14ac:dyDescent="0.25">
      <c r="A99" s="4"/>
      <c r="B99" s="4"/>
      <c r="C99" s="4"/>
      <c r="D99" s="4"/>
      <c r="E99" s="4"/>
      <c r="F99" s="4"/>
      <c r="G99" s="4"/>
      <c r="H99" s="4"/>
    </row>
    <row r="100" spans="1:8" x14ac:dyDescent="0.25">
      <c r="A100" s="4"/>
      <c r="B100" s="4"/>
      <c r="C100" s="4"/>
      <c r="D100" s="4"/>
      <c r="E100" s="4"/>
      <c r="F100" s="4"/>
      <c r="G100" s="4"/>
      <c r="H100" s="4"/>
    </row>
  </sheetData>
  <mergeCells count="3">
    <mergeCell ref="C1:D1"/>
    <mergeCell ref="F1:H1"/>
    <mergeCell ref="A2:I2"/>
  </mergeCells>
  <dataValidations count="3">
    <dataValidation type="list" allowBlank="1" showInputMessage="1" showErrorMessage="1" sqref="B4:B100">
      <formula1>collection_type</formula1>
    </dataValidation>
    <dataValidation type="list" allowBlank="1" showInputMessage="1" showErrorMessage="1" sqref="C8:C100 D4:D100">
      <formula1>agency</formula1>
    </dataValidation>
    <dataValidation type="list" allowBlank="1" showInputMessage="1" showErrorMessage="1" sqref="E4:E100">
      <formula1>user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VOCAB!$B$2:$B$35</xm:f>
          </x14:formula1>
          <xm:sqref>C4:C7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zoomScale="70" zoomScaleNormal="70" workbookViewId="0">
      <selection sqref="A1:W1"/>
    </sheetView>
  </sheetViews>
  <sheetFormatPr defaultRowHeight="15" x14ac:dyDescent="0.25"/>
  <cols>
    <col min="1" max="1" width="8.7109375" bestFit="1" customWidth="1"/>
    <col min="2" max="2" width="7.85546875" customWidth="1"/>
    <col min="3" max="5" width="7.85546875" bestFit="1" customWidth="1"/>
    <col min="6" max="6" width="5" bestFit="1" customWidth="1"/>
    <col min="7" max="7" width="10.7109375" bestFit="1" customWidth="1"/>
    <col min="8" max="8" width="11.5703125" bestFit="1" customWidth="1"/>
    <col min="9" max="9" width="9.85546875" bestFit="1" customWidth="1"/>
    <col min="10" max="11" width="106.85546875" customWidth="1"/>
    <col min="12" max="12" width="103.85546875" bestFit="1" customWidth="1"/>
    <col min="14" max="14" width="79.42578125" style="8" bestFit="1" customWidth="1"/>
    <col min="15" max="15" width="9.140625" style="8"/>
    <col min="16" max="16" width="135.28515625" style="8" bestFit="1" customWidth="1"/>
  </cols>
  <sheetData>
    <row r="1" spans="1:23" x14ac:dyDescent="0.25">
      <c r="A1" s="14" t="s">
        <v>38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25">
      <c r="A2" t="s">
        <v>0</v>
      </c>
      <c r="L2" s="3"/>
      <c r="N2" s="8" t="s">
        <v>34</v>
      </c>
      <c r="P2" s="8" t="s">
        <v>35</v>
      </c>
    </row>
    <row r="3" spans="1:23" x14ac:dyDescent="0.25">
      <c r="A3" t="str">
        <f>"("&amp;FORM_TO_BE_COMPLETED!A4</f>
        <v>(</v>
      </c>
      <c r="B3" t="b">
        <f>IF(FORM_TO_BE_COMPLETED!B4="seed","1",IF(FORM_TO_BE_COMPLETED!B4="voucher","2",IF(FORM_TO_BE_COMPLETED!B4="tissue","3",IF(FORM_TO_BE_COMPLETED!B4="herbarium_tissue","4",IF(FORM_TO_BE_COMPLETED!B4="dna","5")))))</f>
        <v>0</v>
      </c>
      <c r="C3" t="b">
        <f>IF(FORM_TO_BE_COMPLETED!C4="University of Northern Colorado","9",IF(FORM_TO_BE_COMPLETED!C4="Denver Botanic Gardens Research Dept","10",IF(FORM_TO_BE_COMPLETED!C4="BLM","2",IF(FORM_TO_BE_COMPLETED!C4="NCGRP","22",IF(FORM_TO_BE_COMPLETED!C4="Denver Botanic Gardens Hort Dept","21",IF(FORM_TO_BE_COMPLETED!C4="BLM Seeds of Success","28"))))))</f>
        <v>0</v>
      </c>
      <c r="D3" t="b">
        <f>IF(FORM_TO_BE_COMPLETED!D4="University of Northern Colorado","9",IF(FORM_TO_BE_COMPLETED!D4="Denver Botanic Gardens Research Dept","10",IF(FORM_TO_BE_COMPLETED!D4="BLM","2",IF(FORM_TO_BE_COMPLETED!D4="NCGRP","22",IF(FORM_TO_BE_COMPLETED!D4="Denver Botanic Gardens Hort Dept","21",IF(FORM_TO_BE_COMPLETED!D4="BLM Seeds of Success","28"))))))</f>
        <v>0</v>
      </c>
      <c r="E3" t="b">
        <f>IF(FORM_TO_BE_COMPLETED!E4="Jenny Neale","13",IF(FORM_TO_BE_COMPLETED!E4="Melissa Islam","20",IF(FORM_TO_BE_COMPLETED!E4="Becky Hufft","21",IF(FORM_TO_BE_COMPLETED!E4="Michelle Deprenger-Levin","14",IF(FORM_TO_BE_COMPLETED!E4="Andy Wilson","125",IF(FORM_TO_BE_COMPLETED!E4="Rick Levy","95"))))))</f>
        <v>0</v>
      </c>
      <c r="F3">
        <f>FORM_TO_BE_COMPLETED!F4</f>
        <v>0</v>
      </c>
      <c r="G3" s="15">
        <f>FORM_TO_BE_COMPLETED!G4</f>
        <v>0</v>
      </c>
      <c r="H3" s="15">
        <f>FORM_TO_BE_COMPLETED!H4</f>
        <v>0</v>
      </c>
      <c r="I3" t="s">
        <v>37</v>
      </c>
      <c r="K3" t="str">
        <f>IF(AND(D3="22",B3="1"), N3, "")</f>
        <v/>
      </c>
      <c r="L3" s="3" t="str">
        <f>IF(AND(D3="10", B3="1"),P3, "")</f>
        <v/>
      </c>
      <c r="N3" s="8" t="str">
        <f>"UPDATE ncgrp_seeds SET NCGRP_count = NCGRP_count -"&amp;F3&amp;" WHERE work_id="&amp;FORM_TO_BE_COMPLETED!A4</f>
        <v>UPDATE ncgrp_seeds SET NCGRP_count = NCGRP_count -0 WHERE work_id=</v>
      </c>
      <c r="P3" s="8" t="str">
        <f>"UPDATE seed_work SET seeds_in_lab_storage = seeds_in_lab_storage -"&amp;F3&amp;" WHERE work_id="&amp;FORM_TO_BE_COMPLETED!A4</f>
        <v>UPDATE seed_work SET seeds_in_lab_storage = seeds_in_lab_storage -0 WHERE work_id=</v>
      </c>
    </row>
    <row r="4" spans="1:23" x14ac:dyDescent="0.25">
      <c r="A4" t="str">
        <f>"("&amp;FORM_TO_BE_COMPLETED!A5</f>
        <v>(</v>
      </c>
      <c r="B4" t="b">
        <f>IF(FORM_TO_BE_COMPLETED!B5="seed","1",IF(FORM_TO_BE_COMPLETED!B5="voucher","2",IF(FORM_TO_BE_COMPLETED!B5="tissue","3",IF(FORM_TO_BE_COMPLETED!B5="herbarium_tissue","4",IF(FORM_TO_BE_COMPLETED!B5="dna","5")))))</f>
        <v>0</v>
      </c>
      <c r="C4" t="b">
        <f>IF(FORM_TO_BE_COMPLETED!C5="University of Northern Colorado","9",IF(FORM_TO_BE_COMPLETED!C5="Denver Botanic Gardens Research Dept","10",IF(FORM_TO_BE_COMPLETED!C5="BLM","2",IF(FORM_TO_BE_COMPLETED!C5="NCGRP","22",IF(FORM_TO_BE_COMPLETED!C5="Denver Botanic Gardens Hort Dept","21",IF(FORM_TO_BE_COMPLETED!C5="BLM Seeds of Success","28"))))))</f>
        <v>0</v>
      </c>
      <c r="D4" t="b">
        <f>IF(FORM_TO_BE_COMPLETED!D5="University of Northern Colorado","9",IF(FORM_TO_BE_COMPLETED!D5="Denver Botanic Gardens Research Dept","10",IF(FORM_TO_BE_COMPLETED!D5="BLM","2",IF(FORM_TO_BE_COMPLETED!D5="NCGRP","22",IF(FORM_TO_BE_COMPLETED!D5="Denver Botanic Gardens Hort Dept","21",IF(FORM_TO_BE_COMPLETED!D5="BLM Seeds of Success","28"))))))</f>
        <v>0</v>
      </c>
      <c r="E4" t="b">
        <f>IF(FORM_TO_BE_COMPLETED!E5="Jenny Neale","13",IF(FORM_TO_BE_COMPLETED!E5="Melissa Islam","20",IF(FORM_TO_BE_COMPLETED!E5="Becky Hufft","21",IF(FORM_TO_BE_COMPLETED!E5="Michelle Deprenger-Levin","14",IF(FORM_TO_BE_COMPLETED!E5="Andy Wilson","125",IF(FORM_TO_BE_COMPLETED!E5="Rick Levy","95"))))))</f>
        <v>0</v>
      </c>
      <c r="F4">
        <f>FORM_TO_BE_COMPLETED!F5</f>
        <v>0</v>
      </c>
      <c r="G4" s="15">
        <f>FORM_TO_BE_COMPLETED!G5</f>
        <v>0</v>
      </c>
      <c r="H4" s="15">
        <f>FORM_TO_BE_COMPLETED!H5</f>
        <v>0</v>
      </c>
      <c r="I4" t="s">
        <v>37</v>
      </c>
      <c r="K4" s="3" t="str">
        <f t="shared" ref="K4:K67" si="0">IF(AND(D4="22",B4="1"), N4, "")</f>
        <v/>
      </c>
      <c r="L4" s="3" t="str">
        <f t="shared" ref="L4:L65" si="1">IF(AND(D4="10", B4="1"),P4, "")</f>
        <v/>
      </c>
      <c r="N4" s="8" t="str">
        <f>"UPDATE ncgrp_seeds SET NCGRP_count = NCGRP_count -"&amp;F4&amp;" WHERE work_id="&amp;FORM_TO_BE_COMPLETED!A5</f>
        <v>UPDATE ncgrp_seeds SET NCGRP_count = NCGRP_count -0 WHERE work_id=</v>
      </c>
      <c r="P4" s="8" t="str">
        <f>"UPDATE seed_work SET seeds_in_lab_storage = seeds_in_lab_storage -"&amp;F4&amp;" WHERE work_id="&amp;FORM_TO_BE_COMPLETED!A5</f>
        <v>UPDATE seed_work SET seeds_in_lab_storage = seeds_in_lab_storage -0 WHERE work_id=</v>
      </c>
    </row>
    <row r="5" spans="1:23" x14ac:dyDescent="0.25">
      <c r="A5" t="str">
        <f>"("&amp;FORM_TO_BE_COMPLETED!A6</f>
        <v>(</v>
      </c>
      <c r="B5" t="b">
        <f>IF(FORM_TO_BE_COMPLETED!B6="seed","1",IF(FORM_TO_BE_COMPLETED!B6="voucher","2",IF(FORM_TO_BE_COMPLETED!B6="tissue","3",IF(FORM_TO_BE_COMPLETED!B6="herbarium_tissue","4",IF(FORM_TO_BE_COMPLETED!B6="dna","5")))))</f>
        <v>0</v>
      </c>
      <c r="C5" t="b">
        <f>IF(FORM_TO_BE_COMPLETED!C6="University of Northern Colorado","9",IF(FORM_TO_BE_COMPLETED!C6="Denver Botanic Gardens Research Dept","10",IF(FORM_TO_BE_COMPLETED!C6="BLM","2",IF(FORM_TO_BE_COMPLETED!C6="NCGRP","22",IF(FORM_TO_BE_COMPLETED!C6="Denver Botanic Gardens Hort Dept","21",IF(FORM_TO_BE_COMPLETED!C6="BLM Seeds of Success","28"))))))</f>
        <v>0</v>
      </c>
      <c r="D5" t="b">
        <f>IF(FORM_TO_BE_COMPLETED!D6="University of Northern Colorado","9",IF(FORM_TO_BE_COMPLETED!D6="Denver Botanic Gardens Research Dept","10",IF(FORM_TO_BE_COMPLETED!D6="BLM","2",IF(FORM_TO_BE_COMPLETED!D6="NCGRP","22",IF(FORM_TO_BE_COMPLETED!D6="Denver Botanic Gardens Hort Dept","21",IF(FORM_TO_BE_COMPLETED!D6="BLM Seeds of Success","28"))))))</f>
        <v>0</v>
      </c>
      <c r="E5" t="b">
        <f>IF(FORM_TO_BE_COMPLETED!E6="Jenny Neale","13",IF(FORM_TO_BE_COMPLETED!E6="Melissa Islam","20",IF(FORM_TO_BE_COMPLETED!E6="Becky Hufft","21",IF(FORM_TO_BE_COMPLETED!E6="Michelle Deprenger-Levin","14",IF(FORM_TO_BE_COMPLETED!E6="Andy Wilson","125",IF(FORM_TO_BE_COMPLETED!E6="Rick Levy","95"))))))</f>
        <v>0</v>
      </c>
      <c r="F5">
        <f>FORM_TO_BE_COMPLETED!F6</f>
        <v>0</v>
      </c>
      <c r="G5" s="15">
        <f>FORM_TO_BE_COMPLETED!G6</f>
        <v>0</v>
      </c>
      <c r="H5" s="15">
        <f>FORM_TO_BE_COMPLETED!H6</f>
        <v>0</v>
      </c>
      <c r="I5" t="s">
        <v>37</v>
      </c>
      <c r="K5" s="3" t="str">
        <f t="shared" si="0"/>
        <v/>
      </c>
      <c r="L5" s="3" t="str">
        <f t="shared" si="1"/>
        <v/>
      </c>
      <c r="N5" s="8" t="str">
        <f>"UPDATE ncgrp_seeds SET NCGRP_count = NCGRP_count -"&amp;F5&amp;" WHERE work_id="&amp;FORM_TO_BE_COMPLETED!A6</f>
        <v>UPDATE ncgrp_seeds SET NCGRP_count = NCGRP_count -0 WHERE work_id=</v>
      </c>
      <c r="P5" s="8" t="str">
        <f>"UPDATE seed_work SET seeds_in_lab_storage = seeds_in_lab_storage -"&amp;F5&amp;" WHERE work_id="&amp;FORM_TO_BE_COMPLETED!A6</f>
        <v>UPDATE seed_work SET seeds_in_lab_storage = seeds_in_lab_storage -0 WHERE work_id=</v>
      </c>
    </row>
    <row r="6" spans="1:23" x14ac:dyDescent="0.25">
      <c r="A6" t="str">
        <f>"("&amp;FORM_TO_BE_COMPLETED!A7</f>
        <v>(</v>
      </c>
      <c r="B6" t="b">
        <f>IF(FORM_TO_BE_COMPLETED!B7="seed","1",IF(FORM_TO_BE_COMPLETED!B7="voucher","2",IF(FORM_TO_BE_COMPLETED!B7="tissue","3",IF(FORM_TO_BE_COMPLETED!B7="herbarium_tissue","4",IF(FORM_TO_BE_COMPLETED!B7="dna","5")))))</f>
        <v>0</v>
      </c>
      <c r="C6" t="b">
        <f>IF(FORM_TO_BE_COMPLETED!C7="University of Northern Colorado","9",IF(FORM_TO_BE_COMPLETED!C7="Denver Botanic Gardens Research Dept","10",IF(FORM_TO_BE_COMPLETED!C7="BLM","2",IF(FORM_TO_BE_COMPLETED!C7="NCGRP","22",IF(FORM_TO_BE_COMPLETED!C7="Denver Botanic Gardens Hort Dept","21",IF(FORM_TO_BE_COMPLETED!C7="BLM Seeds of Success","28"))))))</f>
        <v>0</v>
      </c>
      <c r="D6" t="b">
        <f>IF(FORM_TO_BE_COMPLETED!D7="University of Northern Colorado","9",IF(FORM_TO_BE_COMPLETED!D7="Denver Botanic Gardens Research Dept","10",IF(FORM_TO_BE_COMPLETED!D7="BLM","2",IF(FORM_TO_BE_COMPLETED!D7="NCGRP","22",IF(FORM_TO_BE_COMPLETED!D7="Denver Botanic Gardens Hort Dept","21",IF(FORM_TO_BE_COMPLETED!D7="BLM Seeds of Success","28"))))))</f>
        <v>0</v>
      </c>
      <c r="E6" t="b">
        <f>IF(FORM_TO_BE_COMPLETED!E7="Jenny Neale","13",IF(FORM_TO_BE_COMPLETED!E7="Melissa Islam","20",IF(FORM_TO_BE_COMPLETED!E7="Becky Hufft","21",IF(FORM_TO_BE_COMPLETED!E7="Michelle Deprenger-Levin","14",IF(FORM_TO_BE_COMPLETED!E7="Andy Wilson","125",IF(FORM_TO_BE_COMPLETED!E7="Rick Levy","95"))))))</f>
        <v>0</v>
      </c>
      <c r="F6">
        <f>FORM_TO_BE_COMPLETED!F7</f>
        <v>0</v>
      </c>
      <c r="G6" s="15">
        <f>FORM_TO_BE_COMPLETED!G7</f>
        <v>0</v>
      </c>
      <c r="H6" s="15">
        <f>FORM_TO_BE_COMPLETED!H7</f>
        <v>0</v>
      </c>
      <c r="I6" t="s">
        <v>37</v>
      </c>
      <c r="K6" s="3" t="str">
        <f t="shared" si="0"/>
        <v/>
      </c>
      <c r="L6" s="3" t="str">
        <f t="shared" si="1"/>
        <v/>
      </c>
      <c r="N6" s="8" t="str">
        <f>"UPDATE ncgrp_seeds SET NCGRP_count = NCGRP_count -"&amp;F6&amp;" WHERE work_id="&amp;FORM_TO_BE_COMPLETED!A7</f>
        <v>UPDATE ncgrp_seeds SET NCGRP_count = NCGRP_count -0 WHERE work_id=</v>
      </c>
      <c r="P6" s="8" t="str">
        <f>"UPDATE seed_work SET seeds_in_lab_storage = seeds_in_lab_storage -"&amp;F6&amp;" WHERE work_id="&amp;FORM_TO_BE_COMPLETED!A7</f>
        <v>UPDATE seed_work SET seeds_in_lab_storage = seeds_in_lab_storage -0 WHERE work_id=</v>
      </c>
    </row>
    <row r="7" spans="1:23" x14ac:dyDescent="0.25">
      <c r="A7" t="str">
        <f>"("&amp;FORM_TO_BE_COMPLETED!A8</f>
        <v>(</v>
      </c>
      <c r="B7" t="b">
        <f>IF(FORM_TO_BE_COMPLETED!B8="seed","1",IF(FORM_TO_BE_COMPLETED!B8="voucher","2",IF(FORM_TO_BE_COMPLETED!B8="tissue","3",IF(FORM_TO_BE_COMPLETED!B8="herbarium_tissue","4",IF(FORM_TO_BE_COMPLETED!B8="dna","5")))))</f>
        <v>0</v>
      </c>
      <c r="C7" t="b">
        <f>IF(FORM_TO_BE_COMPLETED!C8="University of Northern Colorado","9",IF(FORM_TO_BE_COMPLETED!C8="Denver Botanic Gardens Research Dept","10",IF(FORM_TO_BE_COMPLETED!C8="BLM","2",IF(FORM_TO_BE_COMPLETED!C8="NCGRP","22",IF(FORM_TO_BE_COMPLETED!C8="Denver Botanic Gardens Hort Dept","21",IF(FORM_TO_BE_COMPLETED!C8="BLM Seeds of Success","28"))))))</f>
        <v>0</v>
      </c>
      <c r="D7" t="b">
        <f>IF(FORM_TO_BE_COMPLETED!D8="University of Northern Colorado","9",IF(FORM_TO_BE_COMPLETED!D8="Denver Botanic Gardens Research Dept","10",IF(FORM_TO_BE_COMPLETED!D8="BLM","2",IF(FORM_TO_BE_COMPLETED!D8="NCGRP","22",IF(FORM_TO_BE_COMPLETED!D8="Denver Botanic Gardens Hort Dept","21",IF(FORM_TO_BE_COMPLETED!D8="BLM Seeds of Success","28"))))))</f>
        <v>0</v>
      </c>
      <c r="E7" t="b">
        <f>IF(FORM_TO_BE_COMPLETED!E8="Jenny Neale","13",IF(FORM_TO_BE_COMPLETED!E8="Melissa Islam","20",IF(FORM_TO_BE_COMPLETED!E8="Becky Hufft","21",IF(FORM_TO_BE_COMPLETED!E8="Michelle Deprenger-Levin","14",IF(FORM_TO_BE_COMPLETED!E8="Andy Wilson","125",IF(FORM_TO_BE_COMPLETED!E8="Rick Levy","95"))))))</f>
        <v>0</v>
      </c>
      <c r="F7">
        <f>FORM_TO_BE_COMPLETED!F8</f>
        <v>0</v>
      </c>
      <c r="G7" s="15">
        <f>FORM_TO_BE_COMPLETED!G8</f>
        <v>0</v>
      </c>
      <c r="H7" s="15">
        <f>FORM_TO_BE_COMPLETED!H8</f>
        <v>0</v>
      </c>
      <c r="I7" s="6" t="s">
        <v>37</v>
      </c>
      <c r="K7" s="3" t="str">
        <f t="shared" si="0"/>
        <v/>
      </c>
      <c r="L7" s="3" t="str">
        <f t="shared" si="1"/>
        <v/>
      </c>
      <c r="N7" s="8" t="str">
        <f>"UPDATE ncgrp_seeds SET NCGRP_count = NCGRP_count -"&amp;F7&amp;" WHERE work_id="&amp;FORM_TO_BE_COMPLETED!A8</f>
        <v>UPDATE ncgrp_seeds SET NCGRP_count = NCGRP_count -0 WHERE work_id=</v>
      </c>
      <c r="P7" s="8" t="str">
        <f>"UPDATE seed_work SET seeds_in_lab_storage = seeds_in_lab_storage -"&amp;F7&amp;" WHERE work_id="&amp;FORM_TO_BE_COMPLETED!A8</f>
        <v>UPDATE seed_work SET seeds_in_lab_storage = seeds_in_lab_storage -0 WHERE work_id=</v>
      </c>
    </row>
    <row r="8" spans="1:23" x14ac:dyDescent="0.25">
      <c r="A8" t="str">
        <f>"("&amp;FORM_TO_BE_COMPLETED!A9</f>
        <v>(</v>
      </c>
      <c r="B8" t="b">
        <f>IF(FORM_TO_BE_COMPLETED!B9="seed","1",IF(FORM_TO_BE_COMPLETED!B9="voucher","2",IF(FORM_TO_BE_COMPLETED!B9="tissue","3",IF(FORM_TO_BE_COMPLETED!B9="herbarium_tissue","4",IF(FORM_TO_BE_COMPLETED!B9="dna","5")))))</f>
        <v>0</v>
      </c>
      <c r="C8" t="b">
        <f>IF(FORM_TO_BE_COMPLETED!C9="University of Northern Colorado","9",IF(FORM_TO_BE_COMPLETED!C9="Denver Botanic Gardens Research Dept","10",IF(FORM_TO_BE_COMPLETED!C9="BLM","2",IF(FORM_TO_BE_COMPLETED!C9="NCGRP","22",IF(FORM_TO_BE_COMPLETED!C9="Denver Botanic Gardens Hort Dept","21",IF(FORM_TO_BE_COMPLETED!C9="BLM Seeds of Success","28"))))))</f>
        <v>0</v>
      </c>
      <c r="D8" t="b">
        <f>IF(FORM_TO_BE_COMPLETED!D9="University of Northern Colorado","9",IF(FORM_TO_BE_COMPLETED!D9="Denver Botanic Gardens Research Dept","10",IF(FORM_TO_BE_COMPLETED!D9="BLM","2",IF(FORM_TO_BE_COMPLETED!D9="NCGRP","22",IF(FORM_TO_BE_COMPLETED!D9="Denver Botanic Gardens Hort Dept","21",IF(FORM_TO_BE_COMPLETED!D9="BLM Seeds of Success","28"))))))</f>
        <v>0</v>
      </c>
      <c r="E8" t="b">
        <f>IF(FORM_TO_BE_COMPLETED!E9="Jenny Neale","13",IF(FORM_TO_BE_COMPLETED!E9="Melissa Islam","20",IF(FORM_TO_BE_COMPLETED!E9="Becky Hufft","21",IF(FORM_TO_BE_COMPLETED!E9="Michelle Deprenger-Levin","14",IF(FORM_TO_BE_COMPLETED!E9="Andy Wilson","125",IF(FORM_TO_BE_COMPLETED!E9="Rick Levy","95"))))))</f>
        <v>0</v>
      </c>
      <c r="F8">
        <f>FORM_TO_BE_COMPLETED!F9</f>
        <v>0</v>
      </c>
      <c r="G8" s="15">
        <f>FORM_TO_BE_COMPLETED!G9</f>
        <v>0</v>
      </c>
      <c r="H8" s="15">
        <f>FORM_TO_BE_COMPLETED!H9</f>
        <v>0</v>
      </c>
      <c r="I8" s="6" t="s">
        <v>37</v>
      </c>
      <c r="K8" s="3" t="str">
        <f t="shared" si="0"/>
        <v/>
      </c>
      <c r="L8" s="3" t="str">
        <f t="shared" si="1"/>
        <v/>
      </c>
      <c r="N8" s="8" t="str">
        <f>"UPDATE ncgrp_seeds SET NCGRP_count = NCGRP_count -"&amp;F8&amp;" WHERE work_id="&amp;FORM_TO_BE_COMPLETED!A9</f>
        <v>UPDATE ncgrp_seeds SET NCGRP_count = NCGRP_count -0 WHERE work_id=</v>
      </c>
      <c r="P8" s="8" t="str">
        <f>"UPDATE seed_work SET seeds_in_lab_storage = seeds_in_lab_storage -"&amp;F8&amp;" WHERE work_id="&amp;FORM_TO_BE_COMPLETED!A9</f>
        <v>UPDATE seed_work SET seeds_in_lab_storage = seeds_in_lab_storage -0 WHERE work_id=</v>
      </c>
    </row>
    <row r="9" spans="1:23" x14ac:dyDescent="0.25">
      <c r="A9" t="str">
        <f>"("&amp;FORM_TO_BE_COMPLETED!A10</f>
        <v>(</v>
      </c>
      <c r="B9" t="b">
        <f>IF(FORM_TO_BE_COMPLETED!B10="seed","1",IF(FORM_TO_BE_COMPLETED!B10="voucher","2",IF(FORM_TO_BE_COMPLETED!B10="tissue","3",IF(FORM_TO_BE_COMPLETED!B10="herbarium_tissue","4",IF(FORM_TO_BE_COMPLETED!B10="dna","5")))))</f>
        <v>0</v>
      </c>
      <c r="C9" t="b">
        <f>IF(FORM_TO_BE_COMPLETED!C10="University of Northern Colorado","9",IF(FORM_TO_BE_COMPLETED!C10="Denver Botanic Gardens Research Dept","10",IF(FORM_TO_BE_COMPLETED!C10="BLM","2",IF(FORM_TO_BE_COMPLETED!C10="NCGRP","22",IF(FORM_TO_BE_COMPLETED!C10="Denver Botanic Gardens Hort Dept","21",IF(FORM_TO_BE_COMPLETED!C10="BLM Seeds of Success","28"))))))</f>
        <v>0</v>
      </c>
      <c r="D9" t="b">
        <f>IF(FORM_TO_BE_COMPLETED!D10="University of Northern Colorado","9",IF(FORM_TO_BE_COMPLETED!D10="Denver Botanic Gardens Research Dept","10",IF(FORM_TO_BE_COMPLETED!D10="BLM","2",IF(FORM_TO_BE_COMPLETED!D10="NCGRP","22",IF(FORM_TO_BE_COMPLETED!D10="Denver Botanic Gardens Hort Dept","21",IF(FORM_TO_BE_COMPLETED!D10="BLM Seeds of Success","28"))))))</f>
        <v>0</v>
      </c>
      <c r="E9" t="b">
        <f>IF(FORM_TO_BE_COMPLETED!E10="Jenny Neale","13",IF(FORM_TO_BE_COMPLETED!E10="Melissa Islam","20",IF(FORM_TO_BE_COMPLETED!E10="Becky Hufft","21",IF(FORM_TO_BE_COMPLETED!E10="Michelle Deprenger-Levin","14",IF(FORM_TO_BE_COMPLETED!E10="Andy Wilson","125",IF(FORM_TO_BE_COMPLETED!E10="Rick Levy","95"))))))</f>
        <v>0</v>
      </c>
      <c r="F9">
        <f>FORM_TO_BE_COMPLETED!F10</f>
        <v>0</v>
      </c>
      <c r="G9" s="15">
        <f>FORM_TO_BE_COMPLETED!G10</f>
        <v>0</v>
      </c>
      <c r="H9" s="15">
        <f>FORM_TO_BE_COMPLETED!H10</f>
        <v>0</v>
      </c>
      <c r="I9" s="6" t="s">
        <v>37</v>
      </c>
      <c r="K9" s="3" t="str">
        <f t="shared" si="0"/>
        <v/>
      </c>
      <c r="L9" s="3" t="str">
        <f t="shared" si="1"/>
        <v/>
      </c>
      <c r="N9" s="8" t="str">
        <f>"UPDATE ncgrp_seeds SET NCGRP_count = NCGRP_count -"&amp;F9&amp;" WHERE work_id="&amp;FORM_TO_BE_COMPLETED!A10</f>
        <v>UPDATE ncgrp_seeds SET NCGRP_count = NCGRP_count -0 WHERE work_id=</v>
      </c>
      <c r="P9" s="8" t="str">
        <f>"UPDATE seed_work SET seeds_in_lab_storage = seeds_in_lab_storage -"&amp;F9&amp;" WHERE work_id="&amp;FORM_TO_BE_COMPLETED!A10</f>
        <v>UPDATE seed_work SET seeds_in_lab_storage = seeds_in_lab_storage -0 WHERE work_id=</v>
      </c>
    </row>
    <row r="10" spans="1:23" x14ac:dyDescent="0.25">
      <c r="A10" t="str">
        <f>"("&amp;FORM_TO_BE_COMPLETED!A11</f>
        <v>(</v>
      </c>
      <c r="B10" t="b">
        <f>IF(FORM_TO_BE_COMPLETED!B11="seed","1",IF(FORM_TO_BE_COMPLETED!B11="voucher","2",IF(FORM_TO_BE_COMPLETED!B11="tissue","3",IF(FORM_TO_BE_COMPLETED!B11="herbarium_tissue","4",IF(FORM_TO_BE_COMPLETED!B11="dna","5")))))</f>
        <v>0</v>
      </c>
      <c r="C10" t="b">
        <f>IF(FORM_TO_BE_COMPLETED!C11="University of Northern Colorado","9",IF(FORM_TO_BE_COMPLETED!C11="Denver Botanic Gardens Research Dept","10",IF(FORM_TO_BE_COMPLETED!C11="BLM","2",IF(FORM_TO_BE_COMPLETED!C11="NCGRP","22",IF(FORM_TO_BE_COMPLETED!C11="Denver Botanic Gardens Hort Dept","21",IF(FORM_TO_BE_COMPLETED!C11="BLM Seeds of Success","28"))))))</f>
        <v>0</v>
      </c>
      <c r="D10" t="b">
        <f>IF(FORM_TO_BE_COMPLETED!D11="University of Northern Colorado","9",IF(FORM_TO_BE_COMPLETED!D11="Denver Botanic Gardens Research Dept","10",IF(FORM_TO_BE_COMPLETED!D11="BLM","2",IF(FORM_TO_BE_COMPLETED!D11="NCGRP","22",IF(FORM_TO_BE_COMPLETED!D11="Denver Botanic Gardens Hort Dept","21",IF(FORM_TO_BE_COMPLETED!D11="BLM Seeds of Success","28"))))))</f>
        <v>0</v>
      </c>
      <c r="E10" t="b">
        <f>IF(FORM_TO_BE_COMPLETED!E11="Jenny Neale","13",IF(FORM_TO_BE_COMPLETED!E11="Melissa Islam","20",IF(FORM_TO_BE_COMPLETED!E11="Becky Hufft","21",IF(FORM_TO_BE_COMPLETED!E11="Michelle Deprenger-Levin","14",IF(FORM_TO_BE_COMPLETED!E11="Andy Wilson","125",IF(FORM_TO_BE_COMPLETED!E11="Rick Levy","95"))))))</f>
        <v>0</v>
      </c>
      <c r="F10">
        <f>FORM_TO_BE_COMPLETED!F11</f>
        <v>0</v>
      </c>
      <c r="G10" s="15">
        <f>FORM_TO_BE_COMPLETED!G11</f>
        <v>0</v>
      </c>
      <c r="H10" s="15">
        <f>FORM_TO_BE_COMPLETED!H11</f>
        <v>0</v>
      </c>
      <c r="I10" s="6" t="s">
        <v>37</v>
      </c>
      <c r="K10" s="3" t="str">
        <f t="shared" si="0"/>
        <v/>
      </c>
      <c r="L10" s="3" t="str">
        <f t="shared" si="1"/>
        <v/>
      </c>
      <c r="N10" s="8" t="str">
        <f>"UPDATE ncgrp_seeds SET NCGRP_count = NCGRP_count -"&amp;F10&amp;" WHERE work_id="&amp;FORM_TO_BE_COMPLETED!A11</f>
        <v>UPDATE ncgrp_seeds SET NCGRP_count = NCGRP_count -0 WHERE work_id=</v>
      </c>
      <c r="P10" s="8" t="str">
        <f>"UPDATE seed_work SET seeds_in_lab_storage = seeds_in_lab_storage -"&amp;F10&amp;" WHERE work_id="&amp;FORM_TO_BE_COMPLETED!A11</f>
        <v>UPDATE seed_work SET seeds_in_lab_storage = seeds_in_lab_storage -0 WHERE work_id=</v>
      </c>
    </row>
    <row r="11" spans="1:23" x14ac:dyDescent="0.25">
      <c r="A11" t="str">
        <f>"("&amp;FORM_TO_BE_COMPLETED!A12</f>
        <v>(</v>
      </c>
      <c r="B11" t="b">
        <f>IF(FORM_TO_BE_COMPLETED!B12="seed","1",IF(FORM_TO_BE_COMPLETED!B12="voucher","2",IF(FORM_TO_BE_COMPLETED!B12="tissue","3",IF(FORM_TO_BE_COMPLETED!B12="herbarium_tissue","4",IF(FORM_TO_BE_COMPLETED!B12="dna","5")))))</f>
        <v>0</v>
      </c>
      <c r="C11" t="b">
        <f>IF(FORM_TO_BE_COMPLETED!C12="University of Northern Colorado","9",IF(FORM_TO_BE_COMPLETED!C12="Denver Botanic Gardens Research Dept","10",IF(FORM_TO_BE_COMPLETED!C12="BLM","2",IF(FORM_TO_BE_COMPLETED!C12="NCGRP","22",IF(FORM_TO_BE_COMPLETED!C12="Denver Botanic Gardens Hort Dept","21",IF(FORM_TO_BE_COMPLETED!C12="BLM Seeds of Success","28"))))))</f>
        <v>0</v>
      </c>
      <c r="D11" t="b">
        <f>IF(FORM_TO_BE_COMPLETED!D12="University of Northern Colorado","9",IF(FORM_TO_BE_COMPLETED!D12="Denver Botanic Gardens Research Dept","10",IF(FORM_TO_BE_COMPLETED!D12="BLM","2",IF(FORM_TO_BE_COMPLETED!D12="NCGRP","22",IF(FORM_TO_BE_COMPLETED!D12="Denver Botanic Gardens Hort Dept","21",IF(FORM_TO_BE_COMPLETED!D12="BLM Seeds of Success","28"))))))</f>
        <v>0</v>
      </c>
      <c r="E11" t="b">
        <f>IF(FORM_TO_BE_COMPLETED!E12="Jenny Neale","13",IF(FORM_TO_BE_COMPLETED!E12="Melissa Islam","20",IF(FORM_TO_BE_COMPLETED!E12="Becky Hufft","21",IF(FORM_TO_BE_COMPLETED!E12="Michelle Deprenger-Levin","14",IF(FORM_TO_BE_COMPLETED!E12="Andy Wilson","125",IF(FORM_TO_BE_COMPLETED!E12="Rick Levy","95"))))))</f>
        <v>0</v>
      </c>
      <c r="F11">
        <f>FORM_TO_BE_COMPLETED!F12</f>
        <v>0</v>
      </c>
      <c r="G11" s="15">
        <f>FORM_TO_BE_COMPLETED!G12</f>
        <v>0</v>
      </c>
      <c r="H11" s="15">
        <f>FORM_TO_BE_COMPLETED!H12</f>
        <v>0</v>
      </c>
      <c r="I11" s="6" t="s">
        <v>37</v>
      </c>
      <c r="K11" s="3" t="str">
        <f t="shared" si="0"/>
        <v/>
      </c>
      <c r="L11" s="3" t="str">
        <f t="shared" si="1"/>
        <v/>
      </c>
      <c r="N11" s="8" t="str">
        <f>"UPDATE ncgrp_seeds SET NCGRP_count = NCGRP_count -"&amp;F11&amp;" WHERE work_id="&amp;FORM_TO_BE_COMPLETED!A12</f>
        <v>UPDATE ncgrp_seeds SET NCGRP_count = NCGRP_count -0 WHERE work_id=</v>
      </c>
      <c r="P11" s="8" t="str">
        <f>"UPDATE seed_work SET seeds_in_lab_storage = seeds_in_lab_storage -"&amp;F11&amp;" WHERE work_id="&amp;FORM_TO_BE_COMPLETED!A12</f>
        <v>UPDATE seed_work SET seeds_in_lab_storage = seeds_in_lab_storage -0 WHERE work_id=</v>
      </c>
    </row>
    <row r="12" spans="1:23" x14ac:dyDescent="0.25">
      <c r="A12" t="str">
        <f>"("&amp;FORM_TO_BE_COMPLETED!A13</f>
        <v>(</v>
      </c>
      <c r="B12" t="b">
        <f>IF(FORM_TO_BE_COMPLETED!B13="seed","1",IF(FORM_TO_BE_COMPLETED!B13="voucher","2",IF(FORM_TO_BE_COMPLETED!B13="tissue","3",IF(FORM_TO_BE_COMPLETED!B13="herbarium_tissue","4",IF(FORM_TO_BE_COMPLETED!B13="dna","5")))))</f>
        <v>0</v>
      </c>
      <c r="C12" t="b">
        <f>IF(FORM_TO_BE_COMPLETED!C13="University of Northern Colorado","9",IF(FORM_TO_BE_COMPLETED!C13="Denver Botanic Gardens Research Dept","10",IF(FORM_TO_BE_COMPLETED!C13="BLM","2",IF(FORM_TO_BE_COMPLETED!C13="NCGRP","22",IF(FORM_TO_BE_COMPLETED!C13="Denver Botanic Gardens Hort Dept","21",IF(FORM_TO_BE_COMPLETED!C13="BLM Seeds of Success","28"))))))</f>
        <v>0</v>
      </c>
      <c r="D12" t="b">
        <f>IF(FORM_TO_BE_COMPLETED!D13="University of Northern Colorado","9",IF(FORM_TO_BE_COMPLETED!D13="Denver Botanic Gardens Research Dept","10",IF(FORM_TO_BE_COMPLETED!D13="BLM","2",IF(FORM_TO_BE_COMPLETED!D13="NCGRP","22",IF(FORM_TO_BE_COMPLETED!D13="Denver Botanic Gardens Hort Dept","21",IF(FORM_TO_BE_COMPLETED!D13="BLM Seeds of Success","28"))))))</f>
        <v>0</v>
      </c>
      <c r="E12" t="b">
        <f>IF(FORM_TO_BE_COMPLETED!E13="Jenny Neale","13",IF(FORM_TO_BE_COMPLETED!E13="Melissa Islam","20",IF(FORM_TO_BE_COMPLETED!E13="Becky Hufft","21",IF(FORM_TO_BE_COMPLETED!E13="Michelle Deprenger-Levin","14",IF(FORM_TO_BE_COMPLETED!E13="Andy Wilson","125",IF(FORM_TO_BE_COMPLETED!E13="Rick Levy","95"))))))</f>
        <v>0</v>
      </c>
      <c r="F12">
        <f>FORM_TO_BE_COMPLETED!F13</f>
        <v>0</v>
      </c>
      <c r="G12" s="15">
        <f>FORM_TO_BE_COMPLETED!G13</f>
        <v>0</v>
      </c>
      <c r="H12" s="15">
        <f>FORM_TO_BE_COMPLETED!H13</f>
        <v>0</v>
      </c>
      <c r="I12" s="6" t="s">
        <v>37</v>
      </c>
      <c r="K12" s="3" t="str">
        <f t="shared" si="0"/>
        <v/>
      </c>
      <c r="L12" s="3" t="str">
        <f t="shared" si="1"/>
        <v/>
      </c>
      <c r="N12" s="8" t="str">
        <f>"UPDATE ncgrp_seeds SET NCGRP_count = NCGRP_count -"&amp;F12&amp;" WHERE work_id="&amp;FORM_TO_BE_COMPLETED!A13</f>
        <v>UPDATE ncgrp_seeds SET NCGRP_count = NCGRP_count -0 WHERE work_id=</v>
      </c>
      <c r="P12" s="8" t="str">
        <f>"UPDATE seed_work SET seeds_in_lab_storage = seeds_in_lab_storage -"&amp;F12&amp;" WHERE work_id="&amp;FORM_TO_BE_COMPLETED!A13</f>
        <v>UPDATE seed_work SET seeds_in_lab_storage = seeds_in_lab_storage -0 WHERE work_id=</v>
      </c>
    </row>
    <row r="13" spans="1:23" x14ac:dyDescent="0.25">
      <c r="A13" t="str">
        <f>"("&amp;FORM_TO_BE_COMPLETED!A14</f>
        <v>(</v>
      </c>
      <c r="B13" t="b">
        <f>IF(FORM_TO_BE_COMPLETED!B14="seed","1",IF(FORM_TO_BE_COMPLETED!B14="voucher","2",IF(FORM_TO_BE_COMPLETED!B14="tissue","3",IF(FORM_TO_BE_COMPLETED!B14="herbarium_tissue","4",IF(FORM_TO_BE_COMPLETED!B14="dna","5")))))</f>
        <v>0</v>
      </c>
      <c r="C13" t="b">
        <f>IF(FORM_TO_BE_COMPLETED!C14="University of Northern Colorado","9",IF(FORM_TO_BE_COMPLETED!C14="Denver Botanic Gardens Research Dept","10",IF(FORM_TO_BE_COMPLETED!C14="BLM","2",IF(FORM_TO_BE_COMPLETED!C14="NCGRP","22",IF(FORM_TO_BE_COMPLETED!C14="Denver Botanic Gardens Hort Dept","21",IF(FORM_TO_BE_COMPLETED!C14="BLM Seeds of Success","28"))))))</f>
        <v>0</v>
      </c>
      <c r="D13" t="b">
        <f>IF(FORM_TO_BE_COMPLETED!D14="University of Northern Colorado","9",IF(FORM_TO_BE_COMPLETED!D14="Denver Botanic Gardens Research Dept","10",IF(FORM_TO_BE_COMPLETED!D14="BLM","2",IF(FORM_TO_BE_COMPLETED!D14="NCGRP","22",IF(FORM_TO_BE_COMPLETED!D14="Denver Botanic Gardens Hort Dept","21",IF(FORM_TO_BE_COMPLETED!D14="BLM Seeds of Success","28"))))))</f>
        <v>0</v>
      </c>
      <c r="E13" t="b">
        <f>IF(FORM_TO_BE_COMPLETED!E14="Jenny Neale","13",IF(FORM_TO_BE_COMPLETED!E14="Melissa Islam","20",IF(FORM_TO_BE_COMPLETED!E14="Becky Hufft","21",IF(FORM_TO_BE_COMPLETED!E14="Michelle Deprenger-Levin","14",IF(FORM_TO_BE_COMPLETED!E14="Andy Wilson","125",IF(FORM_TO_BE_COMPLETED!E14="Rick Levy","95"))))))</f>
        <v>0</v>
      </c>
      <c r="F13">
        <f>FORM_TO_BE_COMPLETED!F14</f>
        <v>0</v>
      </c>
      <c r="G13" s="15">
        <f>FORM_TO_BE_COMPLETED!G14</f>
        <v>0</v>
      </c>
      <c r="H13" s="15">
        <f>FORM_TO_BE_COMPLETED!H14</f>
        <v>0</v>
      </c>
      <c r="I13" s="6" t="s">
        <v>37</v>
      </c>
      <c r="K13" s="3" t="str">
        <f t="shared" si="0"/>
        <v/>
      </c>
      <c r="L13" s="3" t="str">
        <f t="shared" si="1"/>
        <v/>
      </c>
      <c r="N13" s="8" t="str">
        <f>"UPDATE ncgrp_seeds SET NCGRP_count = NCGRP_count -"&amp;F13&amp;" WHERE work_id="&amp;FORM_TO_BE_COMPLETED!A14</f>
        <v>UPDATE ncgrp_seeds SET NCGRP_count = NCGRP_count -0 WHERE work_id=</v>
      </c>
      <c r="P13" s="8" t="str">
        <f>"UPDATE seed_work SET seeds_in_lab_storage = seeds_in_lab_storage -"&amp;F13&amp;" WHERE work_id="&amp;FORM_TO_BE_COMPLETED!A14</f>
        <v>UPDATE seed_work SET seeds_in_lab_storage = seeds_in_lab_storage -0 WHERE work_id=</v>
      </c>
    </row>
    <row r="14" spans="1:23" x14ac:dyDescent="0.25">
      <c r="A14" t="str">
        <f>"("&amp;FORM_TO_BE_COMPLETED!A15</f>
        <v>(</v>
      </c>
      <c r="B14" t="b">
        <f>IF(FORM_TO_BE_COMPLETED!B15="seed","1",IF(FORM_TO_BE_COMPLETED!B15="voucher","2",IF(FORM_TO_BE_COMPLETED!B15="tissue","3",IF(FORM_TO_BE_COMPLETED!B15="herbarium_tissue","4",IF(FORM_TO_BE_COMPLETED!B15="dna","5")))))</f>
        <v>0</v>
      </c>
      <c r="C14" t="b">
        <f>IF(FORM_TO_BE_COMPLETED!C15="University of Northern Colorado","9",IF(FORM_TO_BE_COMPLETED!C15="Denver Botanic Gardens Research Dept","10",IF(FORM_TO_BE_COMPLETED!C15="BLM","2",IF(FORM_TO_BE_COMPLETED!C15="NCGRP","22",IF(FORM_TO_BE_COMPLETED!C15="Denver Botanic Gardens Hort Dept","21",IF(FORM_TO_BE_COMPLETED!C15="BLM Seeds of Success","28"))))))</f>
        <v>0</v>
      </c>
      <c r="D14" t="b">
        <f>IF(FORM_TO_BE_COMPLETED!D15="University of Northern Colorado","9",IF(FORM_TO_BE_COMPLETED!D15="Denver Botanic Gardens Research Dept","10",IF(FORM_TO_BE_COMPLETED!D15="BLM","2",IF(FORM_TO_BE_COMPLETED!D15="NCGRP","22",IF(FORM_TO_BE_COMPLETED!D15="Denver Botanic Gardens Hort Dept","21",IF(FORM_TO_BE_COMPLETED!D15="BLM Seeds of Success","28"))))))</f>
        <v>0</v>
      </c>
      <c r="E14" t="b">
        <f>IF(FORM_TO_BE_COMPLETED!E15="Jenny Neale","13",IF(FORM_TO_BE_COMPLETED!E15="Melissa Islam","20",IF(FORM_TO_BE_COMPLETED!E15="Becky Hufft","21",IF(FORM_TO_BE_COMPLETED!E15="Michelle Deprenger-Levin","14",IF(FORM_TO_BE_COMPLETED!E15="Andy Wilson","125",IF(FORM_TO_BE_COMPLETED!E15="Rick Levy","95"))))))</f>
        <v>0</v>
      </c>
      <c r="F14">
        <f>FORM_TO_BE_COMPLETED!F15</f>
        <v>0</v>
      </c>
      <c r="G14" s="15">
        <f>FORM_TO_BE_COMPLETED!G15</f>
        <v>0</v>
      </c>
      <c r="H14" s="15">
        <f>FORM_TO_BE_COMPLETED!H15</f>
        <v>0</v>
      </c>
      <c r="I14" s="6" t="s">
        <v>37</v>
      </c>
      <c r="K14" s="3" t="str">
        <f t="shared" si="0"/>
        <v/>
      </c>
      <c r="L14" s="3" t="str">
        <f t="shared" si="1"/>
        <v/>
      </c>
      <c r="N14" s="8" t="str">
        <f>"UPDATE ncgrp_seeds SET NCGRP_count = NCGRP_count -"&amp;F14&amp;" WHERE work_id="&amp;FORM_TO_BE_COMPLETED!A15</f>
        <v>UPDATE ncgrp_seeds SET NCGRP_count = NCGRP_count -0 WHERE work_id=</v>
      </c>
      <c r="P14" s="8" t="str">
        <f>"UPDATE seed_work SET seeds_in_lab_storage = seeds_in_lab_storage -"&amp;F14&amp;" WHERE work_id="&amp;FORM_TO_BE_COMPLETED!A15</f>
        <v>UPDATE seed_work SET seeds_in_lab_storage = seeds_in_lab_storage -0 WHERE work_id=</v>
      </c>
    </row>
    <row r="15" spans="1:23" x14ac:dyDescent="0.25">
      <c r="A15" t="str">
        <f>"("&amp;FORM_TO_BE_COMPLETED!A16</f>
        <v>(</v>
      </c>
      <c r="B15" t="b">
        <f>IF(FORM_TO_BE_COMPLETED!B16="seed","1",IF(FORM_TO_BE_COMPLETED!B16="voucher","2",IF(FORM_TO_BE_COMPLETED!B16="tissue","3",IF(FORM_TO_BE_COMPLETED!B16="herbarium_tissue","4",IF(FORM_TO_BE_COMPLETED!B16="dna","5")))))</f>
        <v>0</v>
      </c>
      <c r="C15" t="b">
        <f>IF(FORM_TO_BE_COMPLETED!C16="University of Northern Colorado","9",IF(FORM_TO_BE_COMPLETED!C16="Denver Botanic Gardens Research Dept","10",IF(FORM_TO_BE_COMPLETED!C16="BLM","2",IF(FORM_TO_BE_COMPLETED!C16="NCGRP","22",IF(FORM_TO_BE_COMPLETED!C16="Denver Botanic Gardens Hort Dept","21",IF(FORM_TO_BE_COMPLETED!C16="BLM Seeds of Success","28"))))))</f>
        <v>0</v>
      </c>
      <c r="D15" t="b">
        <f>IF(FORM_TO_BE_COMPLETED!D16="University of Northern Colorado","9",IF(FORM_TO_BE_COMPLETED!D16="Denver Botanic Gardens Research Dept","10",IF(FORM_TO_BE_COMPLETED!D16="BLM","2",IF(FORM_TO_BE_COMPLETED!D16="NCGRP","22",IF(FORM_TO_BE_COMPLETED!D16="Denver Botanic Gardens Hort Dept","21",IF(FORM_TO_BE_COMPLETED!D16="BLM Seeds of Success","28"))))))</f>
        <v>0</v>
      </c>
      <c r="E15" t="b">
        <f>IF(FORM_TO_BE_COMPLETED!E16="Jenny Neale","13",IF(FORM_TO_BE_COMPLETED!E16="Melissa Islam","20",IF(FORM_TO_BE_COMPLETED!E16="Becky Hufft","21",IF(FORM_TO_BE_COMPLETED!E16="Michelle Deprenger-Levin","14",IF(FORM_TO_BE_COMPLETED!E16="Andy Wilson","125",IF(FORM_TO_BE_COMPLETED!E16="Rick Levy","95"))))))</f>
        <v>0</v>
      </c>
      <c r="F15">
        <f>FORM_TO_BE_COMPLETED!F16</f>
        <v>0</v>
      </c>
      <c r="G15" s="15">
        <f>FORM_TO_BE_COMPLETED!G16</f>
        <v>0</v>
      </c>
      <c r="H15" s="15">
        <f>FORM_TO_BE_COMPLETED!H16</f>
        <v>0</v>
      </c>
      <c r="I15" s="6" t="s">
        <v>37</v>
      </c>
      <c r="K15" s="3" t="str">
        <f t="shared" si="0"/>
        <v/>
      </c>
      <c r="L15" s="3" t="str">
        <f t="shared" si="1"/>
        <v/>
      </c>
      <c r="N15" s="8" t="str">
        <f>"UPDATE ncgrp_seeds SET NCGRP_count = NCGRP_count -"&amp;F15&amp;" WHERE work_id="&amp;FORM_TO_BE_COMPLETED!A16</f>
        <v>UPDATE ncgrp_seeds SET NCGRP_count = NCGRP_count -0 WHERE work_id=</v>
      </c>
      <c r="P15" s="8" t="str">
        <f>"UPDATE seed_work SET seeds_in_lab_storage = seeds_in_lab_storage -"&amp;F15&amp;" WHERE work_id="&amp;FORM_TO_BE_COMPLETED!A16</f>
        <v>UPDATE seed_work SET seeds_in_lab_storage = seeds_in_lab_storage -0 WHERE work_id=</v>
      </c>
    </row>
    <row r="16" spans="1:23" x14ac:dyDescent="0.25">
      <c r="A16" t="str">
        <f>"("&amp;FORM_TO_BE_COMPLETED!A17</f>
        <v>(</v>
      </c>
      <c r="B16" t="b">
        <f>IF(FORM_TO_BE_COMPLETED!B17="seed","1",IF(FORM_TO_BE_COMPLETED!B17="voucher","2",IF(FORM_TO_BE_COMPLETED!B17="tissue","3",IF(FORM_TO_BE_COMPLETED!B17="herbarium_tissue","4",IF(FORM_TO_BE_COMPLETED!B17="dna","5")))))</f>
        <v>0</v>
      </c>
      <c r="C16" t="b">
        <f>IF(FORM_TO_BE_COMPLETED!C17="University of Northern Colorado","9",IF(FORM_TO_BE_COMPLETED!C17="Denver Botanic Gardens Research Dept","10",IF(FORM_TO_BE_COMPLETED!C17="BLM","2",IF(FORM_TO_BE_COMPLETED!C17="NCGRP","22",IF(FORM_TO_BE_COMPLETED!C17="Denver Botanic Gardens Hort Dept","21",IF(FORM_TO_BE_COMPLETED!C17="BLM Seeds of Success","28"))))))</f>
        <v>0</v>
      </c>
      <c r="D16" t="b">
        <f>IF(FORM_TO_BE_COMPLETED!D17="University of Northern Colorado","9",IF(FORM_TO_BE_COMPLETED!D17="Denver Botanic Gardens Research Dept","10",IF(FORM_TO_BE_COMPLETED!D17="BLM","2",IF(FORM_TO_BE_COMPLETED!D17="NCGRP","22",IF(FORM_TO_BE_COMPLETED!D17="Denver Botanic Gardens Hort Dept","21",IF(FORM_TO_BE_COMPLETED!D17="BLM Seeds of Success","28"))))))</f>
        <v>0</v>
      </c>
      <c r="E16" t="b">
        <f>IF(FORM_TO_BE_COMPLETED!E17="Jenny Neale","13",IF(FORM_TO_BE_COMPLETED!E17="Melissa Islam","20",IF(FORM_TO_BE_COMPLETED!E17="Becky Hufft","21",IF(FORM_TO_BE_COMPLETED!E17="Michelle Deprenger-Levin","14",IF(FORM_TO_BE_COMPLETED!E17="Andy Wilson","125",IF(FORM_TO_BE_COMPLETED!E17="Rick Levy","95"))))))</f>
        <v>0</v>
      </c>
      <c r="F16">
        <f>FORM_TO_BE_COMPLETED!F17</f>
        <v>0</v>
      </c>
      <c r="G16" s="15">
        <f>FORM_TO_BE_COMPLETED!G17</f>
        <v>0</v>
      </c>
      <c r="H16" s="15">
        <f>FORM_TO_BE_COMPLETED!H17</f>
        <v>0</v>
      </c>
      <c r="I16" s="6" t="s">
        <v>37</v>
      </c>
      <c r="K16" s="3" t="str">
        <f t="shared" si="0"/>
        <v/>
      </c>
      <c r="L16" s="3" t="str">
        <f t="shared" si="1"/>
        <v/>
      </c>
      <c r="N16" s="8" t="str">
        <f>"UPDATE ncgrp_seeds SET NCGRP_count = NCGRP_count -"&amp;F16&amp;" WHERE work_id="&amp;FORM_TO_BE_COMPLETED!A17</f>
        <v>UPDATE ncgrp_seeds SET NCGRP_count = NCGRP_count -0 WHERE work_id=</v>
      </c>
      <c r="P16" s="8" t="str">
        <f>"UPDATE seed_work SET seeds_in_lab_storage = seeds_in_lab_storage -"&amp;F16&amp;" WHERE work_id="&amp;FORM_TO_BE_COMPLETED!A17</f>
        <v>UPDATE seed_work SET seeds_in_lab_storage = seeds_in_lab_storage -0 WHERE work_id=</v>
      </c>
    </row>
    <row r="17" spans="1:16" x14ac:dyDescent="0.25">
      <c r="A17" t="str">
        <f>"("&amp;FORM_TO_BE_COMPLETED!A18</f>
        <v>(</v>
      </c>
      <c r="B17" t="b">
        <f>IF(FORM_TO_BE_COMPLETED!B18="seed","1",IF(FORM_TO_BE_COMPLETED!B18="voucher","2",IF(FORM_TO_BE_COMPLETED!B18="tissue","3",IF(FORM_TO_BE_COMPLETED!B18="herbarium_tissue","4",IF(FORM_TO_BE_COMPLETED!B18="dna","5")))))</f>
        <v>0</v>
      </c>
      <c r="C17" t="b">
        <f>IF(FORM_TO_BE_COMPLETED!C18="University of Northern Colorado","9",IF(FORM_TO_BE_COMPLETED!C18="Denver Botanic Gardens Research Dept","10",IF(FORM_TO_BE_COMPLETED!C18="BLM","2",IF(FORM_TO_BE_COMPLETED!C18="NCGRP","22",IF(FORM_TO_BE_COMPLETED!C18="Denver Botanic Gardens Hort Dept","21",IF(FORM_TO_BE_COMPLETED!C18="BLM Seeds of Success","28"))))))</f>
        <v>0</v>
      </c>
      <c r="D17" t="b">
        <f>IF(FORM_TO_BE_COMPLETED!D18="University of Northern Colorado","9",IF(FORM_TO_BE_COMPLETED!D18="Denver Botanic Gardens Research Dept","10",IF(FORM_TO_BE_COMPLETED!D18="BLM","2",IF(FORM_TO_BE_COMPLETED!D18="NCGRP","22",IF(FORM_TO_BE_COMPLETED!D18="Denver Botanic Gardens Hort Dept","21",IF(FORM_TO_BE_COMPLETED!D18="BLM Seeds of Success","28"))))))</f>
        <v>0</v>
      </c>
      <c r="E17" t="b">
        <f>IF(FORM_TO_BE_COMPLETED!E18="Jenny Neale","13",IF(FORM_TO_BE_COMPLETED!E18="Melissa Islam","20",IF(FORM_TO_BE_COMPLETED!E18="Becky Hufft","21",IF(FORM_TO_BE_COMPLETED!E18="Michelle Deprenger-Levin","14",IF(FORM_TO_BE_COMPLETED!E18="Andy Wilson","125",IF(FORM_TO_BE_COMPLETED!E18="Rick Levy","95"))))))</f>
        <v>0</v>
      </c>
      <c r="F17">
        <f>FORM_TO_BE_COMPLETED!F18</f>
        <v>0</v>
      </c>
      <c r="G17" s="15">
        <f>FORM_TO_BE_COMPLETED!G18</f>
        <v>0</v>
      </c>
      <c r="H17" s="15">
        <f>FORM_TO_BE_COMPLETED!H18</f>
        <v>0</v>
      </c>
      <c r="I17" s="6" t="s">
        <v>37</v>
      </c>
      <c r="K17" s="3" t="str">
        <f t="shared" si="0"/>
        <v/>
      </c>
      <c r="L17" s="3" t="str">
        <f t="shared" si="1"/>
        <v/>
      </c>
      <c r="N17" s="8" t="str">
        <f>"UPDATE ncgrp_seeds SET NCGRP_count = NCGRP_count -"&amp;F17&amp;" WHERE work_id="&amp;FORM_TO_BE_COMPLETED!A18</f>
        <v>UPDATE ncgrp_seeds SET NCGRP_count = NCGRP_count -0 WHERE work_id=</v>
      </c>
      <c r="P17" s="8" t="str">
        <f>"UPDATE seed_work SET seeds_in_lab_storage = seeds_in_lab_storage -"&amp;F17&amp;" WHERE work_id="&amp;FORM_TO_BE_COMPLETED!A18</f>
        <v>UPDATE seed_work SET seeds_in_lab_storage = seeds_in_lab_storage -0 WHERE work_id=</v>
      </c>
    </row>
    <row r="18" spans="1:16" x14ac:dyDescent="0.25">
      <c r="A18" t="str">
        <f>"("&amp;FORM_TO_BE_COMPLETED!A19</f>
        <v>(</v>
      </c>
      <c r="B18" t="b">
        <f>IF(FORM_TO_BE_COMPLETED!B19="seed","1",IF(FORM_TO_BE_COMPLETED!B19="voucher","2",IF(FORM_TO_BE_COMPLETED!B19="tissue","3",IF(FORM_TO_BE_COMPLETED!B19="herbarium_tissue","4",IF(FORM_TO_BE_COMPLETED!B19="dna","5")))))</f>
        <v>0</v>
      </c>
      <c r="C18" t="b">
        <f>IF(FORM_TO_BE_COMPLETED!C19="University of Northern Colorado","9",IF(FORM_TO_BE_COMPLETED!C19="Denver Botanic Gardens Research Dept","10",IF(FORM_TO_BE_COMPLETED!C19="BLM","2",IF(FORM_TO_BE_COMPLETED!C19="NCGRP","22",IF(FORM_TO_BE_COMPLETED!C19="Denver Botanic Gardens Hort Dept","21",IF(FORM_TO_BE_COMPLETED!C19="BLM Seeds of Success","28"))))))</f>
        <v>0</v>
      </c>
      <c r="D18" t="b">
        <f>IF(FORM_TO_BE_COMPLETED!D19="University of Northern Colorado","9",IF(FORM_TO_BE_COMPLETED!D19="Denver Botanic Gardens Research Dept","10",IF(FORM_TO_BE_COMPLETED!D19="BLM","2",IF(FORM_TO_BE_COMPLETED!D19="NCGRP","22",IF(FORM_TO_BE_COMPLETED!D19="Denver Botanic Gardens Hort Dept","21",IF(FORM_TO_BE_COMPLETED!D19="BLM Seeds of Success","28"))))))</f>
        <v>0</v>
      </c>
      <c r="E18" t="b">
        <f>IF(FORM_TO_BE_COMPLETED!E19="Jenny Neale","13",IF(FORM_TO_BE_COMPLETED!E19="Melissa Islam","20",IF(FORM_TO_BE_COMPLETED!E19="Becky Hufft","21",IF(FORM_TO_BE_COMPLETED!E19="Michelle Deprenger-Levin","14",IF(FORM_TO_BE_COMPLETED!E19="Andy Wilson","125",IF(FORM_TO_BE_COMPLETED!E19="Rick Levy","95"))))))</f>
        <v>0</v>
      </c>
      <c r="F18">
        <f>FORM_TO_BE_COMPLETED!F19</f>
        <v>0</v>
      </c>
      <c r="G18" s="15">
        <f>FORM_TO_BE_COMPLETED!G19</f>
        <v>0</v>
      </c>
      <c r="H18" s="15">
        <f>FORM_TO_BE_COMPLETED!H19</f>
        <v>0</v>
      </c>
      <c r="I18" s="6" t="s">
        <v>37</v>
      </c>
      <c r="K18" s="3" t="str">
        <f t="shared" si="0"/>
        <v/>
      </c>
      <c r="L18" s="3" t="str">
        <f t="shared" si="1"/>
        <v/>
      </c>
      <c r="N18" s="8" t="str">
        <f>"UPDATE ncgrp_seeds SET NCGRP_count = NCGRP_count -"&amp;F18&amp;" WHERE work_id="&amp;FORM_TO_BE_COMPLETED!A19</f>
        <v>UPDATE ncgrp_seeds SET NCGRP_count = NCGRP_count -0 WHERE work_id=</v>
      </c>
      <c r="P18" s="8" t="str">
        <f>"UPDATE seed_work SET seeds_in_lab_storage = seeds_in_lab_storage -"&amp;F18&amp;" WHERE work_id="&amp;FORM_TO_BE_COMPLETED!A19</f>
        <v>UPDATE seed_work SET seeds_in_lab_storage = seeds_in_lab_storage -0 WHERE work_id=</v>
      </c>
    </row>
    <row r="19" spans="1:16" x14ac:dyDescent="0.25">
      <c r="A19" t="str">
        <f>"("&amp;FORM_TO_BE_COMPLETED!A20</f>
        <v>(</v>
      </c>
      <c r="B19" t="b">
        <f>IF(FORM_TO_BE_COMPLETED!B20="seed","1",IF(FORM_TO_BE_COMPLETED!B20="voucher","2",IF(FORM_TO_BE_COMPLETED!B20="tissue","3",IF(FORM_TO_BE_COMPLETED!B20="herbarium_tissue","4",IF(FORM_TO_BE_COMPLETED!B20="dna","5")))))</f>
        <v>0</v>
      </c>
      <c r="C19" t="b">
        <f>IF(FORM_TO_BE_COMPLETED!C20="University of Northern Colorado","9",IF(FORM_TO_BE_COMPLETED!C20="Denver Botanic Gardens Research Dept","10",IF(FORM_TO_BE_COMPLETED!C20="BLM","2",IF(FORM_TO_BE_COMPLETED!C20="NCGRP","22",IF(FORM_TO_BE_COMPLETED!C20="Denver Botanic Gardens Hort Dept","21",IF(FORM_TO_BE_COMPLETED!C20="BLM Seeds of Success","28"))))))</f>
        <v>0</v>
      </c>
      <c r="D19" t="b">
        <f>IF(FORM_TO_BE_COMPLETED!D20="University of Northern Colorado","9",IF(FORM_TO_BE_COMPLETED!D20="Denver Botanic Gardens Research Dept","10",IF(FORM_TO_BE_COMPLETED!D20="BLM","2",IF(FORM_TO_BE_COMPLETED!D20="NCGRP","22",IF(FORM_TO_BE_COMPLETED!D20="Denver Botanic Gardens Hort Dept","21",IF(FORM_TO_BE_COMPLETED!D20="BLM Seeds of Success","28"))))))</f>
        <v>0</v>
      </c>
      <c r="E19" t="b">
        <f>IF(FORM_TO_BE_COMPLETED!E20="Jenny Neale","13",IF(FORM_TO_BE_COMPLETED!E20="Melissa Islam","20",IF(FORM_TO_BE_COMPLETED!E20="Becky Hufft","21",IF(FORM_TO_BE_COMPLETED!E20="Michelle Deprenger-Levin","14",IF(FORM_TO_BE_COMPLETED!E20="Andy Wilson","125",IF(FORM_TO_BE_COMPLETED!E20="Rick Levy","95"))))))</f>
        <v>0</v>
      </c>
      <c r="F19">
        <f>FORM_TO_BE_COMPLETED!F20</f>
        <v>0</v>
      </c>
      <c r="G19" s="15">
        <f>FORM_TO_BE_COMPLETED!G20</f>
        <v>0</v>
      </c>
      <c r="H19" s="15">
        <f>FORM_TO_BE_COMPLETED!H20</f>
        <v>0</v>
      </c>
      <c r="I19" s="6" t="s">
        <v>37</v>
      </c>
      <c r="K19" s="3" t="str">
        <f t="shared" si="0"/>
        <v/>
      </c>
      <c r="L19" s="3" t="str">
        <f t="shared" si="1"/>
        <v/>
      </c>
      <c r="N19" s="8" t="str">
        <f>"UPDATE ncgrp_seeds SET NCGRP_count = NCGRP_count -"&amp;F19&amp;" WHERE work_id="&amp;FORM_TO_BE_COMPLETED!A20</f>
        <v>UPDATE ncgrp_seeds SET NCGRP_count = NCGRP_count -0 WHERE work_id=</v>
      </c>
      <c r="P19" s="8" t="str">
        <f>"UPDATE seed_work SET seeds_in_lab_storage = seeds_in_lab_storage -"&amp;F19&amp;" WHERE work_id="&amp;FORM_TO_BE_COMPLETED!A20</f>
        <v>UPDATE seed_work SET seeds_in_lab_storage = seeds_in_lab_storage -0 WHERE work_id=</v>
      </c>
    </row>
    <row r="20" spans="1:16" x14ac:dyDescent="0.25">
      <c r="A20" t="str">
        <f>"("&amp;FORM_TO_BE_COMPLETED!A21</f>
        <v>(</v>
      </c>
      <c r="B20" t="b">
        <f>IF(FORM_TO_BE_COMPLETED!B21="seed","1",IF(FORM_TO_BE_COMPLETED!B21="voucher","2",IF(FORM_TO_BE_COMPLETED!B21="tissue","3",IF(FORM_TO_BE_COMPLETED!B21="herbarium_tissue","4",IF(FORM_TO_BE_COMPLETED!B21="dna","5")))))</f>
        <v>0</v>
      </c>
      <c r="C20" t="b">
        <f>IF(FORM_TO_BE_COMPLETED!C21="University of Northern Colorado","9",IF(FORM_TO_BE_COMPLETED!C21="Denver Botanic Gardens Research Dept","10",IF(FORM_TO_BE_COMPLETED!C21="BLM","2",IF(FORM_TO_BE_COMPLETED!C21="NCGRP","22",IF(FORM_TO_BE_COMPLETED!C21="Denver Botanic Gardens Hort Dept","21",IF(FORM_TO_BE_COMPLETED!C21="BLM Seeds of Success","28"))))))</f>
        <v>0</v>
      </c>
      <c r="D20" t="b">
        <f>IF(FORM_TO_BE_COMPLETED!D21="University of Northern Colorado","9",IF(FORM_TO_BE_COMPLETED!D21="Denver Botanic Gardens Research Dept","10",IF(FORM_TO_BE_COMPLETED!D21="BLM","2",IF(FORM_TO_BE_COMPLETED!D21="NCGRP","22",IF(FORM_TO_BE_COMPLETED!D21="Denver Botanic Gardens Hort Dept","21",IF(FORM_TO_BE_COMPLETED!D21="BLM Seeds of Success","28"))))))</f>
        <v>0</v>
      </c>
      <c r="E20" t="b">
        <f>IF(FORM_TO_BE_COMPLETED!E21="Jenny Neale","13",IF(FORM_TO_BE_COMPLETED!E21="Melissa Islam","20",IF(FORM_TO_BE_COMPLETED!E21="Becky Hufft","21",IF(FORM_TO_BE_COMPLETED!E21="Michelle Deprenger-Levin","14",IF(FORM_TO_BE_COMPLETED!E21="Andy Wilson","125",IF(FORM_TO_BE_COMPLETED!E21="Rick Levy","95"))))))</f>
        <v>0</v>
      </c>
      <c r="F20">
        <f>FORM_TO_BE_COMPLETED!F21</f>
        <v>0</v>
      </c>
      <c r="G20" s="15">
        <f>FORM_TO_BE_COMPLETED!G21</f>
        <v>0</v>
      </c>
      <c r="H20" s="15">
        <f>FORM_TO_BE_COMPLETED!H21</f>
        <v>0</v>
      </c>
      <c r="I20" s="6" t="s">
        <v>37</v>
      </c>
      <c r="K20" s="3" t="str">
        <f t="shared" si="0"/>
        <v/>
      </c>
      <c r="L20" s="3" t="str">
        <f t="shared" si="1"/>
        <v/>
      </c>
      <c r="N20" s="8" t="str">
        <f>"UPDATE ncgrp_seeds SET NCGRP_count = NCGRP_count -"&amp;F20&amp;" WHERE work_id="&amp;FORM_TO_BE_COMPLETED!A21</f>
        <v>UPDATE ncgrp_seeds SET NCGRP_count = NCGRP_count -0 WHERE work_id=</v>
      </c>
      <c r="P20" s="8" t="str">
        <f>"UPDATE seed_work SET seeds_in_lab_storage = seeds_in_lab_storage -"&amp;F20&amp;" WHERE work_id="&amp;FORM_TO_BE_COMPLETED!A21</f>
        <v>UPDATE seed_work SET seeds_in_lab_storage = seeds_in_lab_storage -0 WHERE work_id=</v>
      </c>
    </row>
    <row r="21" spans="1:16" x14ac:dyDescent="0.25">
      <c r="A21" t="str">
        <f>"("&amp;FORM_TO_BE_COMPLETED!A22</f>
        <v>(</v>
      </c>
      <c r="B21" t="b">
        <f>IF(FORM_TO_BE_COMPLETED!B22="seed","1",IF(FORM_TO_BE_COMPLETED!B22="voucher","2",IF(FORM_TO_BE_COMPLETED!B22="tissue","3",IF(FORM_TO_BE_COMPLETED!B22="herbarium_tissue","4",IF(FORM_TO_BE_COMPLETED!B22="dna","5")))))</f>
        <v>0</v>
      </c>
      <c r="C21" t="b">
        <f>IF(FORM_TO_BE_COMPLETED!C22="University of Northern Colorado","9",IF(FORM_TO_BE_COMPLETED!C22="Denver Botanic Gardens Research Dept","10",IF(FORM_TO_BE_COMPLETED!C22="BLM","2",IF(FORM_TO_BE_COMPLETED!C22="NCGRP","22",IF(FORM_TO_BE_COMPLETED!C22="Denver Botanic Gardens Hort Dept","21",IF(FORM_TO_BE_COMPLETED!C22="BLM Seeds of Success","28"))))))</f>
        <v>0</v>
      </c>
      <c r="D21" t="b">
        <f>IF(FORM_TO_BE_COMPLETED!D22="University of Northern Colorado","9",IF(FORM_TO_BE_COMPLETED!D22="Denver Botanic Gardens Research Dept","10",IF(FORM_TO_BE_COMPLETED!D22="BLM","2",IF(FORM_TO_BE_COMPLETED!D22="NCGRP","22",IF(FORM_TO_BE_COMPLETED!D22="Denver Botanic Gardens Hort Dept","21",IF(FORM_TO_BE_COMPLETED!D22="BLM Seeds of Success","28"))))))</f>
        <v>0</v>
      </c>
      <c r="E21" t="b">
        <f>IF(FORM_TO_BE_COMPLETED!E22="Jenny Neale","13",IF(FORM_TO_BE_COMPLETED!E22="Melissa Islam","20",IF(FORM_TO_BE_COMPLETED!E22="Becky Hufft","21",IF(FORM_TO_BE_COMPLETED!E22="Michelle Deprenger-Levin","14",IF(FORM_TO_BE_COMPLETED!E22="Andy Wilson","125",IF(FORM_TO_BE_COMPLETED!E22="Rick Levy","95"))))))</f>
        <v>0</v>
      </c>
      <c r="F21">
        <f>FORM_TO_BE_COMPLETED!F22</f>
        <v>0</v>
      </c>
      <c r="G21" s="15">
        <f>FORM_TO_BE_COMPLETED!G22</f>
        <v>0</v>
      </c>
      <c r="H21" s="15">
        <f>FORM_TO_BE_COMPLETED!H22</f>
        <v>0</v>
      </c>
      <c r="I21" s="6" t="s">
        <v>37</v>
      </c>
      <c r="K21" s="3" t="str">
        <f t="shared" si="0"/>
        <v/>
      </c>
      <c r="L21" s="3" t="str">
        <f t="shared" si="1"/>
        <v/>
      </c>
      <c r="N21" s="8" t="str">
        <f>"UPDATE ncgrp_seeds SET NCGRP_count = NCGRP_count -"&amp;F21&amp;" WHERE work_id="&amp;FORM_TO_BE_COMPLETED!A22</f>
        <v>UPDATE ncgrp_seeds SET NCGRP_count = NCGRP_count -0 WHERE work_id=</v>
      </c>
      <c r="P21" s="8" t="str">
        <f>"UPDATE seed_work SET seeds_in_lab_storage = seeds_in_lab_storage -"&amp;F21&amp;" WHERE work_id="&amp;FORM_TO_BE_COMPLETED!A22</f>
        <v>UPDATE seed_work SET seeds_in_lab_storage = seeds_in_lab_storage -0 WHERE work_id=</v>
      </c>
    </row>
    <row r="22" spans="1:16" x14ac:dyDescent="0.25">
      <c r="A22" t="str">
        <f>"("&amp;FORM_TO_BE_COMPLETED!A23</f>
        <v>(</v>
      </c>
      <c r="B22" t="b">
        <f>IF(FORM_TO_BE_COMPLETED!B23="seed","1",IF(FORM_TO_BE_COMPLETED!B23="voucher","2",IF(FORM_TO_BE_COMPLETED!B23="tissue","3",IF(FORM_TO_BE_COMPLETED!B23="herbarium_tissue","4",IF(FORM_TO_BE_COMPLETED!B23="dna","5")))))</f>
        <v>0</v>
      </c>
      <c r="C22" t="b">
        <f>IF(FORM_TO_BE_COMPLETED!C23="University of Northern Colorado","9",IF(FORM_TO_BE_COMPLETED!C23="Denver Botanic Gardens Research Dept","10",IF(FORM_TO_BE_COMPLETED!C23="BLM","2",IF(FORM_TO_BE_COMPLETED!C23="NCGRP","22",IF(FORM_TO_BE_COMPLETED!C23="Denver Botanic Gardens Hort Dept","21",IF(FORM_TO_BE_COMPLETED!C23="BLM Seeds of Success","28"))))))</f>
        <v>0</v>
      </c>
      <c r="D22" t="b">
        <f>IF(FORM_TO_BE_COMPLETED!D23="University of Northern Colorado","9",IF(FORM_TO_BE_COMPLETED!D23="Denver Botanic Gardens Research Dept","10",IF(FORM_TO_BE_COMPLETED!D23="BLM","2",IF(FORM_TO_BE_COMPLETED!D23="NCGRP","22",IF(FORM_TO_BE_COMPLETED!D23="Denver Botanic Gardens Hort Dept","21",IF(FORM_TO_BE_COMPLETED!D23="BLM Seeds of Success","28"))))))</f>
        <v>0</v>
      </c>
      <c r="E22" t="b">
        <f>IF(FORM_TO_BE_COMPLETED!E23="Jenny Neale","13",IF(FORM_TO_BE_COMPLETED!E23="Melissa Islam","20",IF(FORM_TO_BE_COMPLETED!E23="Becky Hufft","21",IF(FORM_TO_BE_COMPLETED!E23="Michelle Deprenger-Levin","14",IF(FORM_TO_BE_COMPLETED!E23="Andy Wilson","125",IF(FORM_TO_BE_COMPLETED!E23="Rick Levy","95"))))))</f>
        <v>0</v>
      </c>
      <c r="F22">
        <f>FORM_TO_BE_COMPLETED!F23</f>
        <v>0</v>
      </c>
      <c r="G22" s="15">
        <f>FORM_TO_BE_COMPLETED!G23</f>
        <v>0</v>
      </c>
      <c r="H22" s="15">
        <f>FORM_TO_BE_COMPLETED!H23</f>
        <v>0</v>
      </c>
      <c r="I22" s="6" t="s">
        <v>37</v>
      </c>
      <c r="K22" s="3" t="str">
        <f t="shared" si="0"/>
        <v/>
      </c>
      <c r="L22" s="3" t="str">
        <f t="shared" si="1"/>
        <v/>
      </c>
      <c r="N22" s="8" t="str">
        <f>"UPDATE ncgrp_seeds SET NCGRP_count = NCGRP_count -"&amp;F22&amp;" WHERE work_id="&amp;FORM_TO_BE_COMPLETED!A23</f>
        <v>UPDATE ncgrp_seeds SET NCGRP_count = NCGRP_count -0 WHERE work_id=</v>
      </c>
      <c r="P22" s="8" t="str">
        <f>"UPDATE seed_work SET seeds_in_lab_storage = seeds_in_lab_storage -"&amp;F22&amp;" WHERE work_id="&amp;FORM_TO_BE_COMPLETED!A23</f>
        <v>UPDATE seed_work SET seeds_in_lab_storage = seeds_in_lab_storage -0 WHERE work_id=</v>
      </c>
    </row>
    <row r="23" spans="1:16" x14ac:dyDescent="0.25">
      <c r="A23" t="str">
        <f>"("&amp;FORM_TO_BE_COMPLETED!A24</f>
        <v>(</v>
      </c>
      <c r="B23" t="b">
        <f>IF(FORM_TO_BE_COMPLETED!B24="seed","1",IF(FORM_TO_BE_COMPLETED!B24="voucher","2",IF(FORM_TO_BE_COMPLETED!B24="tissue","3",IF(FORM_TO_BE_COMPLETED!B24="herbarium_tissue","4",IF(FORM_TO_BE_COMPLETED!B24="dna","5")))))</f>
        <v>0</v>
      </c>
      <c r="C23" t="b">
        <f>IF(FORM_TO_BE_COMPLETED!C24="University of Northern Colorado","9",IF(FORM_TO_BE_COMPLETED!C24="Denver Botanic Gardens Research Dept","10",IF(FORM_TO_BE_COMPLETED!C24="BLM","2",IF(FORM_TO_BE_COMPLETED!C24="NCGRP","22",IF(FORM_TO_BE_COMPLETED!C24="Denver Botanic Gardens Hort Dept","21",IF(FORM_TO_BE_COMPLETED!C24="BLM Seeds of Success","28"))))))</f>
        <v>0</v>
      </c>
      <c r="D23" t="b">
        <f>IF(FORM_TO_BE_COMPLETED!D24="University of Northern Colorado","9",IF(FORM_TO_BE_COMPLETED!D24="Denver Botanic Gardens Research Dept","10",IF(FORM_TO_BE_COMPLETED!D24="BLM","2",IF(FORM_TO_BE_COMPLETED!D24="NCGRP","22",IF(FORM_TO_BE_COMPLETED!D24="Denver Botanic Gardens Hort Dept","21",IF(FORM_TO_BE_COMPLETED!D24="BLM Seeds of Success","28"))))))</f>
        <v>0</v>
      </c>
      <c r="E23" t="b">
        <f>IF(FORM_TO_BE_COMPLETED!E24="Jenny Neale","13",IF(FORM_TO_BE_COMPLETED!E24="Melissa Islam","20",IF(FORM_TO_BE_COMPLETED!E24="Becky Hufft","21",IF(FORM_TO_BE_COMPLETED!E24="Michelle Deprenger-Levin","14",IF(FORM_TO_BE_COMPLETED!E24="Andy Wilson","125",IF(FORM_TO_BE_COMPLETED!E24="Rick Levy","95"))))))</f>
        <v>0</v>
      </c>
      <c r="F23">
        <f>FORM_TO_BE_COMPLETED!F24</f>
        <v>0</v>
      </c>
      <c r="G23" s="15">
        <f>FORM_TO_BE_COMPLETED!G24</f>
        <v>0</v>
      </c>
      <c r="H23" s="15">
        <f>FORM_TO_BE_COMPLETED!H24</f>
        <v>0</v>
      </c>
      <c r="I23" s="6" t="s">
        <v>37</v>
      </c>
      <c r="K23" s="3" t="str">
        <f t="shared" si="0"/>
        <v/>
      </c>
      <c r="L23" s="3" t="str">
        <f t="shared" si="1"/>
        <v/>
      </c>
      <c r="N23" s="8" t="str">
        <f>"UPDATE ncgrp_seeds SET NCGRP_count = NCGRP_count -"&amp;F23&amp;" WHERE work_id="&amp;FORM_TO_BE_COMPLETED!A24</f>
        <v>UPDATE ncgrp_seeds SET NCGRP_count = NCGRP_count -0 WHERE work_id=</v>
      </c>
      <c r="P23" s="8" t="str">
        <f>"UPDATE seed_work SET seeds_in_lab_storage = seeds_in_lab_storage -"&amp;F23&amp;" WHERE work_id="&amp;FORM_TO_BE_COMPLETED!A24</f>
        <v>UPDATE seed_work SET seeds_in_lab_storage = seeds_in_lab_storage -0 WHERE work_id=</v>
      </c>
    </row>
    <row r="24" spans="1:16" x14ac:dyDescent="0.25">
      <c r="A24" t="str">
        <f>"("&amp;FORM_TO_BE_COMPLETED!A25</f>
        <v>(</v>
      </c>
      <c r="B24" t="b">
        <f>IF(FORM_TO_BE_COMPLETED!B25="seed","1",IF(FORM_TO_BE_COMPLETED!B25="voucher","2",IF(FORM_TO_BE_COMPLETED!B25="tissue","3",IF(FORM_TO_BE_COMPLETED!B25="herbarium_tissue","4",IF(FORM_TO_BE_COMPLETED!B25="dna","5")))))</f>
        <v>0</v>
      </c>
      <c r="C24" t="b">
        <f>IF(FORM_TO_BE_COMPLETED!C25="University of Northern Colorado","9",IF(FORM_TO_BE_COMPLETED!C25="Denver Botanic Gardens Research Dept","10",IF(FORM_TO_BE_COMPLETED!C25="BLM","2",IF(FORM_TO_BE_COMPLETED!C25="NCGRP","22",IF(FORM_TO_BE_COMPLETED!C25="Denver Botanic Gardens Hort Dept","21",IF(FORM_TO_BE_COMPLETED!C25="BLM Seeds of Success","28"))))))</f>
        <v>0</v>
      </c>
      <c r="D24" t="b">
        <f>IF(FORM_TO_BE_COMPLETED!D25="University of Northern Colorado","9",IF(FORM_TO_BE_COMPLETED!D25="Denver Botanic Gardens Research Dept","10",IF(FORM_TO_BE_COMPLETED!D25="BLM","2",IF(FORM_TO_BE_COMPLETED!D25="NCGRP","22",IF(FORM_TO_BE_COMPLETED!D25="Denver Botanic Gardens Hort Dept","21",IF(FORM_TO_BE_COMPLETED!D25="BLM Seeds of Success","28"))))))</f>
        <v>0</v>
      </c>
      <c r="E24" t="b">
        <f>IF(FORM_TO_BE_COMPLETED!E25="Jenny Neale","13",IF(FORM_TO_BE_COMPLETED!E25="Melissa Islam","20",IF(FORM_TO_BE_COMPLETED!E25="Becky Hufft","21",IF(FORM_TO_BE_COMPLETED!E25="Michelle Deprenger-Levin","14",IF(FORM_TO_BE_COMPLETED!E25="Andy Wilson","125",IF(FORM_TO_BE_COMPLETED!E25="Rick Levy","95"))))))</f>
        <v>0</v>
      </c>
      <c r="F24">
        <f>FORM_TO_BE_COMPLETED!F25</f>
        <v>0</v>
      </c>
      <c r="G24" s="15">
        <f>FORM_TO_BE_COMPLETED!G25</f>
        <v>0</v>
      </c>
      <c r="H24" s="15">
        <f>FORM_TO_BE_COMPLETED!H25</f>
        <v>0</v>
      </c>
      <c r="I24" s="6" t="s">
        <v>37</v>
      </c>
      <c r="K24" s="3" t="str">
        <f t="shared" si="0"/>
        <v/>
      </c>
      <c r="L24" s="3" t="str">
        <f t="shared" si="1"/>
        <v/>
      </c>
      <c r="N24" s="8" t="str">
        <f>"UPDATE ncgrp_seeds SET NCGRP_count = NCGRP_count -"&amp;F24&amp;" WHERE work_id="&amp;FORM_TO_BE_COMPLETED!A25</f>
        <v>UPDATE ncgrp_seeds SET NCGRP_count = NCGRP_count -0 WHERE work_id=</v>
      </c>
      <c r="P24" s="8" t="str">
        <f>"UPDATE seed_work SET seeds_in_lab_storage = seeds_in_lab_storage -"&amp;F24&amp;" WHERE work_id="&amp;FORM_TO_BE_COMPLETED!A25</f>
        <v>UPDATE seed_work SET seeds_in_lab_storage = seeds_in_lab_storage -0 WHERE work_id=</v>
      </c>
    </row>
    <row r="25" spans="1:16" x14ac:dyDescent="0.25">
      <c r="A25" t="str">
        <f>"("&amp;FORM_TO_BE_COMPLETED!A26</f>
        <v>(</v>
      </c>
      <c r="B25" t="b">
        <f>IF(FORM_TO_BE_COMPLETED!B26="seed","1",IF(FORM_TO_BE_COMPLETED!B26="voucher","2",IF(FORM_TO_BE_COMPLETED!B26="tissue","3",IF(FORM_TO_BE_COMPLETED!B26="herbarium_tissue","4",IF(FORM_TO_BE_COMPLETED!B26="dna","5")))))</f>
        <v>0</v>
      </c>
      <c r="C25" t="b">
        <f>IF(FORM_TO_BE_COMPLETED!C26="University of Northern Colorado","9",IF(FORM_TO_BE_COMPLETED!C26="Denver Botanic Gardens Research Dept","10",IF(FORM_TO_BE_COMPLETED!C26="BLM","2",IF(FORM_TO_BE_COMPLETED!C26="NCGRP","22",IF(FORM_TO_BE_COMPLETED!C26="Denver Botanic Gardens Hort Dept","21",IF(FORM_TO_BE_COMPLETED!C26="BLM Seeds of Success","28"))))))</f>
        <v>0</v>
      </c>
      <c r="D25" t="b">
        <f>IF(FORM_TO_BE_COMPLETED!D26="University of Northern Colorado","9",IF(FORM_TO_BE_COMPLETED!D26="Denver Botanic Gardens Research Dept","10",IF(FORM_TO_BE_COMPLETED!D26="BLM","2",IF(FORM_TO_BE_COMPLETED!D26="NCGRP","22",IF(FORM_TO_BE_COMPLETED!D26="Denver Botanic Gardens Hort Dept","21",IF(FORM_TO_BE_COMPLETED!D26="BLM Seeds of Success","28"))))))</f>
        <v>0</v>
      </c>
      <c r="E25" t="b">
        <f>IF(FORM_TO_BE_COMPLETED!E26="Jenny Neale","13",IF(FORM_TO_BE_COMPLETED!E26="Melissa Islam","20",IF(FORM_TO_BE_COMPLETED!E26="Becky Hufft","21",IF(FORM_TO_BE_COMPLETED!E26="Michelle Deprenger-Levin","14",IF(FORM_TO_BE_COMPLETED!E26="Andy Wilson","125",IF(FORM_TO_BE_COMPLETED!E26="Rick Levy","95"))))))</f>
        <v>0</v>
      </c>
      <c r="F25">
        <f>FORM_TO_BE_COMPLETED!F26</f>
        <v>0</v>
      </c>
      <c r="G25" s="15">
        <f>FORM_TO_BE_COMPLETED!G26</f>
        <v>0</v>
      </c>
      <c r="H25" s="15">
        <f>FORM_TO_BE_COMPLETED!H26</f>
        <v>0</v>
      </c>
      <c r="I25" s="6" t="s">
        <v>37</v>
      </c>
      <c r="K25" s="3" t="str">
        <f t="shared" si="0"/>
        <v/>
      </c>
      <c r="L25" s="3" t="str">
        <f t="shared" si="1"/>
        <v/>
      </c>
      <c r="N25" s="8" t="str">
        <f>"UPDATE ncgrp_seeds SET NCGRP_count = NCGRP_count -"&amp;F25&amp;" WHERE work_id="&amp;FORM_TO_BE_COMPLETED!A26</f>
        <v>UPDATE ncgrp_seeds SET NCGRP_count = NCGRP_count -0 WHERE work_id=</v>
      </c>
      <c r="P25" s="8" t="str">
        <f>"UPDATE seed_work SET seeds_in_lab_storage = seeds_in_lab_storage -"&amp;F25&amp;" WHERE work_id="&amp;FORM_TO_BE_COMPLETED!A26</f>
        <v>UPDATE seed_work SET seeds_in_lab_storage = seeds_in_lab_storage -0 WHERE work_id=</v>
      </c>
    </row>
    <row r="26" spans="1:16" x14ac:dyDescent="0.25">
      <c r="A26" t="str">
        <f>"("&amp;FORM_TO_BE_COMPLETED!A27</f>
        <v>(</v>
      </c>
      <c r="B26" t="b">
        <f>IF(FORM_TO_BE_COMPLETED!B27="seed","1",IF(FORM_TO_BE_COMPLETED!B27="voucher","2",IF(FORM_TO_BE_COMPLETED!B27="tissue","3",IF(FORM_TO_BE_COMPLETED!B27="herbarium_tissue","4",IF(FORM_TO_BE_COMPLETED!B27="dna","5")))))</f>
        <v>0</v>
      </c>
      <c r="C26" t="b">
        <f>IF(FORM_TO_BE_COMPLETED!C27="University of Northern Colorado","9",IF(FORM_TO_BE_COMPLETED!C27="Denver Botanic Gardens Research Dept","10",IF(FORM_TO_BE_COMPLETED!C27="BLM","2",IF(FORM_TO_BE_COMPLETED!C27="NCGRP","22",IF(FORM_TO_BE_COMPLETED!C27="Denver Botanic Gardens Hort Dept","21",IF(FORM_TO_BE_COMPLETED!C27="BLM Seeds of Success","28"))))))</f>
        <v>0</v>
      </c>
      <c r="D26" t="b">
        <f>IF(FORM_TO_BE_COMPLETED!D27="University of Northern Colorado","9",IF(FORM_TO_BE_COMPLETED!D27="Denver Botanic Gardens Research Dept","10",IF(FORM_TO_BE_COMPLETED!D27="BLM","2",IF(FORM_TO_BE_COMPLETED!D27="NCGRP","22",IF(FORM_TO_BE_COMPLETED!D27="Denver Botanic Gardens Hort Dept","21",IF(FORM_TO_BE_COMPLETED!D27="BLM Seeds of Success","28"))))))</f>
        <v>0</v>
      </c>
      <c r="E26" t="b">
        <f>IF(FORM_TO_BE_COMPLETED!E27="Jenny Neale","13",IF(FORM_TO_BE_COMPLETED!E27="Melissa Islam","20",IF(FORM_TO_BE_COMPLETED!E27="Becky Hufft","21",IF(FORM_TO_BE_COMPLETED!E27="Michelle Deprenger-Levin","14",IF(FORM_TO_BE_COMPLETED!E27="Andy Wilson","125",IF(FORM_TO_BE_COMPLETED!E27="Rick Levy","95"))))))</f>
        <v>0</v>
      </c>
      <c r="F26">
        <f>FORM_TO_BE_COMPLETED!F27</f>
        <v>0</v>
      </c>
      <c r="G26" s="15">
        <f>FORM_TO_BE_COMPLETED!G27</f>
        <v>0</v>
      </c>
      <c r="H26" s="15">
        <f>FORM_TO_BE_COMPLETED!H27</f>
        <v>0</v>
      </c>
      <c r="I26" s="6" t="s">
        <v>37</v>
      </c>
      <c r="K26" s="3" t="str">
        <f t="shared" si="0"/>
        <v/>
      </c>
      <c r="L26" s="3" t="str">
        <f t="shared" si="1"/>
        <v/>
      </c>
      <c r="N26" s="8" t="str">
        <f>"UPDATE ncgrp_seeds SET NCGRP_count = NCGRP_count -"&amp;F26&amp;" WHERE work_id="&amp;FORM_TO_BE_COMPLETED!A27</f>
        <v>UPDATE ncgrp_seeds SET NCGRP_count = NCGRP_count -0 WHERE work_id=</v>
      </c>
      <c r="P26" s="8" t="str">
        <f>"UPDATE seed_work SET seeds_in_lab_storage = seeds_in_lab_storage -"&amp;F26&amp;" WHERE work_id="&amp;FORM_TO_BE_COMPLETED!A27</f>
        <v>UPDATE seed_work SET seeds_in_lab_storage = seeds_in_lab_storage -0 WHERE work_id=</v>
      </c>
    </row>
    <row r="27" spans="1:16" x14ac:dyDescent="0.25">
      <c r="A27" t="str">
        <f>"("&amp;FORM_TO_BE_COMPLETED!A28</f>
        <v>(</v>
      </c>
      <c r="B27" t="b">
        <f>IF(FORM_TO_BE_COMPLETED!B28="seed","1",IF(FORM_TO_BE_COMPLETED!B28="voucher","2",IF(FORM_TO_BE_COMPLETED!B28="tissue","3",IF(FORM_TO_BE_COMPLETED!B28="herbarium_tissue","4",IF(FORM_TO_BE_COMPLETED!B28="dna","5")))))</f>
        <v>0</v>
      </c>
      <c r="C27" t="b">
        <f>IF(FORM_TO_BE_COMPLETED!C28="University of Northern Colorado","9",IF(FORM_TO_BE_COMPLETED!C28="Denver Botanic Gardens Research Dept","10",IF(FORM_TO_BE_COMPLETED!C28="BLM","2",IF(FORM_TO_BE_COMPLETED!C28="NCGRP","22",IF(FORM_TO_BE_COMPLETED!C28="Denver Botanic Gardens Hort Dept","21",IF(FORM_TO_BE_COMPLETED!C28="BLM Seeds of Success","28"))))))</f>
        <v>0</v>
      </c>
      <c r="D27" t="b">
        <f>IF(FORM_TO_BE_COMPLETED!D28="University of Northern Colorado","9",IF(FORM_TO_BE_COMPLETED!D28="Denver Botanic Gardens Research Dept","10",IF(FORM_TO_BE_COMPLETED!D28="BLM","2",IF(FORM_TO_BE_COMPLETED!D28="NCGRP","22",IF(FORM_TO_BE_COMPLETED!D28="Denver Botanic Gardens Hort Dept","21",IF(FORM_TO_BE_COMPLETED!D28="BLM Seeds of Success","28"))))))</f>
        <v>0</v>
      </c>
      <c r="E27" t="b">
        <f>IF(FORM_TO_BE_COMPLETED!E28="Jenny Neale","13",IF(FORM_TO_BE_COMPLETED!E28="Melissa Islam","20",IF(FORM_TO_BE_COMPLETED!E28="Becky Hufft","21",IF(FORM_TO_BE_COMPLETED!E28="Michelle Deprenger-Levin","14",IF(FORM_TO_BE_COMPLETED!E28="Andy Wilson","125",IF(FORM_TO_BE_COMPLETED!E28="Rick Levy","95"))))))</f>
        <v>0</v>
      </c>
      <c r="F27">
        <f>FORM_TO_BE_COMPLETED!F28</f>
        <v>0</v>
      </c>
      <c r="G27" s="15">
        <f>FORM_TO_BE_COMPLETED!G28</f>
        <v>0</v>
      </c>
      <c r="H27" s="15">
        <f>FORM_TO_BE_COMPLETED!H28</f>
        <v>0</v>
      </c>
      <c r="I27" s="6" t="s">
        <v>37</v>
      </c>
      <c r="K27" s="3" t="str">
        <f t="shared" si="0"/>
        <v/>
      </c>
      <c r="L27" s="3" t="str">
        <f t="shared" si="1"/>
        <v/>
      </c>
      <c r="N27" s="8" t="str">
        <f>"UPDATE ncgrp_seeds SET NCGRP_count = NCGRP_count -"&amp;F27&amp;" WHERE work_id="&amp;FORM_TO_BE_COMPLETED!A28</f>
        <v>UPDATE ncgrp_seeds SET NCGRP_count = NCGRP_count -0 WHERE work_id=</v>
      </c>
      <c r="P27" s="8" t="str">
        <f>"UPDATE seed_work SET seeds_in_lab_storage = seeds_in_lab_storage -"&amp;F27&amp;" WHERE work_id="&amp;FORM_TO_BE_COMPLETED!A28</f>
        <v>UPDATE seed_work SET seeds_in_lab_storage = seeds_in_lab_storage -0 WHERE work_id=</v>
      </c>
    </row>
    <row r="28" spans="1:16" x14ac:dyDescent="0.25">
      <c r="A28" t="str">
        <f>"("&amp;FORM_TO_BE_COMPLETED!A29</f>
        <v>(</v>
      </c>
      <c r="B28" t="b">
        <f>IF(FORM_TO_BE_COMPLETED!B29="seed","1",IF(FORM_TO_BE_COMPLETED!B29="voucher","2",IF(FORM_TO_BE_COMPLETED!B29="tissue","3",IF(FORM_TO_BE_COMPLETED!B29="herbarium_tissue","4",IF(FORM_TO_BE_COMPLETED!B29="dna","5")))))</f>
        <v>0</v>
      </c>
      <c r="C28" t="b">
        <f>IF(FORM_TO_BE_COMPLETED!C29="University of Northern Colorado","9",IF(FORM_TO_BE_COMPLETED!C29="Denver Botanic Gardens Research Dept","10",IF(FORM_TO_BE_COMPLETED!C29="BLM","2",IF(FORM_TO_BE_COMPLETED!C29="NCGRP","22",IF(FORM_TO_BE_COMPLETED!C29="Denver Botanic Gardens Hort Dept","21",IF(FORM_TO_BE_COMPLETED!C29="BLM Seeds of Success","28"))))))</f>
        <v>0</v>
      </c>
      <c r="D28" t="b">
        <f>IF(FORM_TO_BE_COMPLETED!D29="University of Northern Colorado","9",IF(FORM_TO_BE_COMPLETED!D29="Denver Botanic Gardens Research Dept","10",IF(FORM_TO_BE_COMPLETED!D29="BLM","2",IF(FORM_TO_BE_COMPLETED!D29="NCGRP","22",IF(FORM_TO_BE_COMPLETED!D29="Denver Botanic Gardens Hort Dept","21",IF(FORM_TO_BE_COMPLETED!D29="BLM Seeds of Success","28"))))))</f>
        <v>0</v>
      </c>
      <c r="E28" t="b">
        <f>IF(FORM_TO_BE_COMPLETED!E29="Jenny Neale","13",IF(FORM_TO_BE_COMPLETED!E29="Melissa Islam","20",IF(FORM_TO_BE_COMPLETED!E29="Becky Hufft","21",IF(FORM_TO_BE_COMPLETED!E29="Michelle Deprenger-Levin","14",IF(FORM_TO_BE_COMPLETED!E29="Andy Wilson","125",IF(FORM_TO_BE_COMPLETED!E29="Rick Levy","95"))))))</f>
        <v>0</v>
      </c>
      <c r="F28">
        <f>FORM_TO_BE_COMPLETED!F29</f>
        <v>0</v>
      </c>
      <c r="G28" s="15">
        <f>FORM_TO_BE_COMPLETED!G29</f>
        <v>0</v>
      </c>
      <c r="H28" s="15">
        <f>FORM_TO_BE_COMPLETED!H29</f>
        <v>0</v>
      </c>
      <c r="I28" s="6" t="s">
        <v>37</v>
      </c>
      <c r="K28" s="3" t="str">
        <f t="shared" si="0"/>
        <v/>
      </c>
      <c r="L28" s="3" t="str">
        <f t="shared" si="1"/>
        <v/>
      </c>
      <c r="N28" s="8" t="str">
        <f>"UPDATE ncgrp_seeds SET NCGRP_count = NCGRP_count -"&amp;F28&amp;" WHERE work_id="&amp;FORM_TO_BE_COMPLETED!A29</f>
        <v>UPDATE ncgrp_seeds SET NCGRP_count = NCGRP_count -0 WHERE work_id=</v>
      </c>
      <c r="P28" s="8" t="str">
        <f>"UPDATE seed_work SET seeds_in_lab_storage = seeds_in_lab_storage -"&amp;F28&amp;" WHERE work_id="&amp;FORM_TO_BE_COMPLETED!A29</f>
        <v>UPDATE seed_work SET seeds_in_lab_storage = seeds_in_lab_storage -0 WHERE work_id=</v>
      </c>
    </row>
    <row r="29" spans="1:16" x14ac:dyDescent="0.25">
      <c r="A29" t="str">
        <f>"("&amp;FORM_TO_BE_COMPLETED!A30</f>
        <v>(</v>
      </c>
      <c r="B29" t="b">
        <f>IF(FORM_TO_BE_COMPLETED!B30="seed","1",IF(FORM_TO_BE_COMPLETED!B30="voucher","2",IF(FORM_TO_BE_COMPLETED!B30="tissue","3",IF(FORM_TO_BE_COMPLETED!B30="herbarium_tissue","4",IF(FORM_TO_BE_COMPLETED!B30="dna","5")))))</f>
        <v>0</v>
      </c>
      <c r="C29" t="b">
        <f>IF(FORM_TO_BE_COMPLETED!C30="University of Northern Colorado","9",IF(FORM_TO_BE_COMPLETED!C30="Denver Botanic Gardens Research Dept","10",IF(FORM_TO_BE_COMPLETED!C30="BLM","2",IF(FORM_TO_BE_COMPLETED!C30="NCGRP","22",IF(FORM_TO_BE_COMPLETED!C30="Denver Botanic Gardens Hort Dept","21",IF(FORM_TO_BE_COMPLETED!C30="BLM Seeds of Success","28"))))))</f>
        <v>0</v>
      </c>
      <c r="D29" t="b">
        <f>IF(FORM_TO_BE_COMPLETED!D30="University of Northern Colorado","9",IF(FORM_TO_BE_COMPLETED!D30="Denver Botanic Gardens Research Dept","10",IF(FORM_TO_BE_COMPLETED!D30="BLM","2",IF(FORM_TO_BE_COMPLETED!D30="NCGRP","22",IF(FORM_TO_BE_COMPLETED!D30="Denver Botanic Gardens Hort Dept","21",IF(FORM_TO_BE_COMPLETED!D30="BLM Seeds of Success","28"))))))</f>
        <v>0</v>
      </c>
      <c r="E29" t="b">
        <f>IF(FORM_TO_BE_COMPLETED!E30="Jenny Neale","13",IF(FORM_TO_BE_COMPLETED!E30="Melissa Islam","20",IF(FORM_TO_BE_COMPLETED!E30="Becky Hufft","21",IF(FORM_TO_BE_COMPLETED!E30="Michelle Deprenger-Levin","14",IF(FORM_TO_BE_COMPLETED!E30="Andy Wilson","125",IF(FORM_TO_BE_COMPLETED!E30="Rick Levy","95"))))))</f>
        <v>0</v>
      </c>
      <c r="F29">
        <f>FORM_TO_BE_COMPLETED!F30</f>
        <v>0</v>
      </c>
      <c r="G29" s="15">
        <f>FORM_TO_BE_COMPLETED!G30</f>
        <v>0</v>
      </c>
      <c r="H29" s="15">
        <f>FORM_TO_BE_COMPLETED!H30</f>
        <v>0</v>
      </c>
      <c r="I29" s="6" t="s">
        <v>37</v>
      </c>
      <c r="K29" s="3" t="str">
        <f t="shared" si="0"/>
        <v/>
      </c>
      <c r="L29" s="3" t="str">
        <f t="shared" si="1"/>
        <v/>
      </c>
      <c r="N29" s="8" t="str">
        <f>"UPDATE ncgrp_seeds SET NCGRP_count = NCGRP_count -"&amp;F29&amp;" WHERE work_id="&amp;FORM_TO_BE_COMPLETED!A30</f>
        <v>UPDATE ncgrp_seeds SET NCGRP_count = NCGRP_count -0 WHERE work_id=</v>
      </c>
      <c r="P29" s="8" t="str">
        <f>"UPDATE seed_work SET seeds_in_lab_storage = seeds_in_lab_storage -"&amp;F29&amp;" WHERE work_id="&amp;FORM_TO_BE_COMPLETED!A30</f>
        <v>UPDATE seed_work SET seeds_in_lab_storage = seeds_in_lab_storage -0 WHERE work_id=</v>
      </c>
    </row>
    <row r="30" spans="1:16" x14ac:dyDescent="0.25">
      <c r="A30" t="str">
        <f>"("&amp;FORM_TO_BE_COMPLETED!A31</f>
        <v>(</v>
      </c>
      <c r="B30" t="b">
        <f>IF(FORM_TO_BE_COMPLETED!B31="seed","1",IF(FORM_TO_BE_COMPLETED!B31="voucher","2",IF(FORM_TO_BE_COMPLETED!B31="tissue","3",IF(FORM_TO_BE_COMPLETED!B31="herbarium_tissue","4",IF(FORM_TO_BE_COMPLETED!B31="dna","5")))))</f>
        <v>0</v>
      </c>
      <c r="C30" t="b">
        <f>IF(FORM_TO_BE_COMPLETED!C31="University of Northern Colorado","9",IF(FORM_TO_BE_COMPLETED!C31="Denver Botanic Gardens Research Dept","10",IF(FORM_TO_BE_COMPLETED!C31="BLM","2",IF(FORM_TO_BE_COMPLETED!C31="NCGRP","22",IF(FORM_TO_BE_COMPLETED!C31="Denver Botanic Gardens Hort Dept","21",IF(FORM_TO_BE_COMPLETED!C31="BLM Seeds of Success","28"))))))</f>
        <v>0</v>
      </c>
      <c r="D30" t="b">
        <f>IF(FORM_TO_BE_COMPLETED!D31="University of Northern Colorado","9",IF(FORM_TO_BE_COMPLETED!D31="Denver Botanic Gardens Research Dept","10",IF(FORM_TO_BE_COMPLETED!D31="BLM","2",IF(FORM_TO_BE_COMPLETED!D31="NCGRP","22",IF(FORM_TO_BE_COMPLETED!D31="Denver Botanic Gardens Hort Dept","21",IF(FORM_TO_BE_COMPLETED!D31="BLM Seeds of Success","28"))))))</f>
        <v>0</v>
      </c>
      <c r="E30" t="b">
        <f>IF(FORM_TO_BE_COMPLETED!E31="Jenny Neale","13",IF(FORM_TO_BE_COMPLETED!E31="Melissa Islam","20",IF(FORM_TO_BE_COMPLETED!E31="Becky Hufft","21",IF(FORM_TO_BE_COMPLETED!E31="Michelle Deprenger-Levin","14",IF(FORM_TO_BE_COMPLETED!E31="Andy Wilson","125",IF(FORM_TO_BE_COMPLETED!E31="Rick Levy","95"))))))</f>
        <v>0</v>
      </c>
      <c r="F30">
        <f>FORM_TO_BE_COMPLETED!F31</f>
        <v>0</v>
      </c>
      <c r="G30" s="15">
        <f>FORM_TO_BE_COMPLETED!G31</f>
        <v>0</v>
      </c>
      <c r="H30" s="15">
        <f>FORM_TO_BE_COMPLETED!H31</f>
        <v>0</v>
      </c>
      <c r="I30" s="6" t="s">
        <v>37</v>
      </c>
      <c r="K30" s="3" t="str">
        <f t="shared" si="0"/>
        <v/>
      </c>
      <c r="L30" s="3" t="str">
        <f t="shared" si="1"/>
        <v/>
      </c>
      <c r="N30" s="8" t="str">
        <f>"UPDATE ncgrp_seeds SET NCGRP_count = NCGRP_count -"&amp;F30&amp;" WHERE work_id="&amp;FORM_TO_BE_COMPLETED!A31</f>
        <v>UPDATE ncgrp_seeds SET NCGRP_count = NCGRP_count -0 WHERE work_id=</v>
      </c>
      <c r="P30" s="8" t="str">
        <f>"UPDATE seed_work SET seeds_in_lab_storage = seeds_in_lab_storage -"&amp;F30&amp;" WHERE work_id="&amp;FORM_TO_BE_COMPLETED!A31</f>
        <v>UPDATE seed_work SET seeds_in_lab_storage = seeds_in_lab_storage -0 WHERE work_id=</v>
      </c>
    </row>
    <row r="31" spans="1:16" x14ac:dyDescent="0.25">
      <c r="A31" t="str">
        <f>"("&amp;FORM_TO_BE_COMPLETED!A32</f>
        <v>(</v>
      </c>
      <c r="B31" t="b">
        <f>IF(FORM_TO_BE_COMPLETED!B32="seed","1",IF(FORM_TO_BE_COMPLETED!B32="voucher","2",IF(FORM_TO_BE_COMPLETED!B32="tissue","3",IF(FORM_TO_BE_COMPLETED!B32="herbarium_tissue","4",IF(FORM_TO_BE_COMPLETED!B32="dna","5")))))</f>
        <v>0</v>
      </c>
      <c r="C31" t="b">
        <f>IF(FORM_TO_BE_COMPLETED!C32="University of Northern Colorado","9",IF(FORM_TO_BE_COMPLETED!C32="Denver Botanic Gardens Research Dept","10",IF(FORM_TO_BE_COMPLETED!C32="BLM","2",IF(FORM_TO_BE_COMPLETED!C32="NCGRP","22",IF(FORM_TO_BE_COMPLETED!C32="Denver Botanic Gardens Hort Dept","21",IF(FORM_TO_BE_COMPLETED!C32="BLM Seeds of Success","28"))))))</f>
        <v>0</v>
      </c>
      <c r="D31" t="b">
        <f>IF(FORM_TO_BE_COMPLETED!D32="University of Northern Colorado","9",IF(FORM_TO_BE_COMPLETED!D32="Denver Botanic Gardens Research Dept","10",IF(FORM_TO_BE_COMPLETED!D32="BLM","2",IF(FORM_TO_BE_COMPLETED!D32="NCGRP","22",IF(FORM_TO_BE_COMPLETED!D32="Denver Botanic Gardens Hort Dept","21",IF(FORM_TO_BE_COMPLETED!D32="BLM Seeds of Success","28"))))))</f>
        <v>0</v>
      </c>
      <c r="E31" t="b">
        <f>IF(FORM_TO_BE_COMPLETED!E32="Jenny Neale","13",IF(FORM_TO_BE_COMPLETED!E32="Melissa Islam","20",IF(FORM_TO_BE_COMPLETED!E32="Becky Hufft","21",IF(FORM_TO_BE_COMPLETED!E32="Michelle Deprenger-Levin","14",IF(FORM_TO_BE_COMPLETED!E32="Andy Wilson","125",IF(FORM_TO_BE_COMPLETED!E32="Rick Levy","95"))))))</f>
        <v>0</v>
      </c>
      <c r="F31">
        <f>FORM_TO_BE_COMPLETED!F32</f>
        <v>0</v>
      </c>
      <c r="G31" s="15">
        <f>FORM_TO_BE_COMPLETED!G32</f>
        <v>0</v>
      </c>
      <c r="H31" s="15">
        <f>FORM_TO_BE_COMPLETED!H32</f>
        <v>0</v>
      </c>
      <c r="I31" s="6" t="s">
        <v>37</v>
      </c>
      <c r="K31" s="3" t="str">
        <f t="shared" si="0"/>
        <v/>
      </c>
      <c r="L31" s="3" t="str">
        <f t="shared" si="1"/>
        <v/>
      </c>
      <c r="N31" s="8" t="str">
        <f>"UPDATE ncgrp_seeds SET NCGRP_count = NCGRP_count -"&amp;F31&amp;" WHERE work_id="&amp;FORM_TO_BE_COMPLETED!A32</f>
        <v>UPDATE ncgrp_seeds SET NCGRP_count = NCGRP_count -0 WHERE work_id=</v>
      </c>
      <c r="P31" s="8" t="str">
        <f>"UPDATE seed_work SET seeds_in_lab_storage = seeds_in_lab_storage -"&amp;F31&amp;" WHERE work_id="&amp;FORM_TO_BE_COMPLETED!A32</f>
        <v>UPDATE seed_work SET seeds_in_lab_storage = seeds_in_lab_storage -0 WHERE work_id=</v>
      </c>
    </row>
    <row r="32" spans="1:16" x14ac:dyDescent="0.25">
      <c r="A32" t="str">
        <f>"("&amp;FORM_TO_BE_COMPLETED!A33</f>
        <v>(</v>
      </c>
      <c r="B32" t="b">
        <f>IF(FORM_TO_BE_COMPLETED!B33="seed","1",IF(FORM_TO_BE_COMPLETED!B33="voucher","2",IF(FORM_TO_BE_COMPLETED!B33="tissue","3",IF(FORM_TO_BE_COMPLETED!B33="herbarium_tissue","4",IF(FORM_TO_BE_COMPLETED!B33="dna","5")))))</f>
        <v>0</v>
      </c>
      <c r="C32" t="b">
        <f>IF(FORM_TO_BE_COMPLETED!C33="University of Northern Colorado","9",IF(FORM_TO_BE_COMPLETED!C33="Denver Botanic Gardens Research Dept","10",IF(FORM_TO_BE_COMPLETED!C33="BLM","2",IF(FORM_TO_BE_COMPLETED!C33="NCGRP","22",IF(FORM_TO_BE_COMPLETED!C33="Denver Botanic Gardens Hort Dept","21",IF(FORM_TO_BE_COMPLETED!C33="BLM Seeds of Success","28"))))))</f>
        <v>0</v>
      </c>
      <c r="D32" t="b">
        <f>IF(FORM_TO_BE_COMPLETED!D33="University of Northern Colorado","9",IF(FORM_TO_BE_COMPLETED!D33="Denver Botanic Gardens Research Dept","10",IF(FORM_TO_BE_COMPLETED!D33="BLM","2",IF(FORM_TO_BE_COMPLETED!D33="NCGRP","22",IF(FORM_TO_BE_COMPLETED!D33="Denver Botanic Gardens Hort Dept","21",IF(FORM_TO_BE_COMPLETED!D33="BLM Seeds of Success","28"))))))</f>
        <v>0</v>
      </c>
      <c r="E32" t="b">
        <f>IF(FORM_TO_BE_COMPLETED!E33="Jenny Neale","13",IF(FORM_TO_BE_COMPLETED!E33="Melissa Islam","20",IF(FORM_TO_BE_COMPLETED!E33="Becky Hufft","21",IF(FORM_TO_BE_COMPLETED!E33="Michelle Deprenger-Levin","14",IF(FORM_TO_BE_COMPLETED!E33="Andy Wilson","125",IF(FORM_TO_BE_COMPLETED!E33="Rick Levy","95"))))))</f>
        <v>0</v>
      </c>
      <c r="F32">
        <f>FORM_TO_BE_COMPLETED!F33</f>
        <v>0</v>
      </c>
      <c r="G32" s="15">
        <f>FORM_TO_BE_COMPLETED!G33</f>
        <v>0</v>
      </c>
      <c r="H32" s="15">
        <f>FORM_TO_BE_COMPLETED!H33</f>
        <v>0</v>
      </c>
      <c r="I32" s="6" t="s">
        <v>37</v>
      </c>
      <c r="K32" s="3" t="str">
        <f t="shared" si="0"/>
        <v/>
      </c>
      <c r="L32" s="3" t="str">
        <f t="shared" si="1"/>
        <v/>
      </c>
      <c r="N32" s="8" t="str">
        <f>"UPDATE ncgrp_seeds SET NCGRP_count = NCGRP_count -"&amp;F32&amp;" WHERE work_id="&amp;FORM_TO_BE_COMPLETED!A33</f>
        <v>UPDATE ncgrp_seeds SET NCGRP_count = NCGRP_count -0 WHERE work_id=</v>
      </c>
      <c r="P32" s="8" t="str">
        <f>"UPDATE seed_work SET seeds_in_lab_storage = seeds_in_lab_storage -"&amp;F32&amp;" WHERE work_id="&amp;FORM_TO_BE_COMPLETED!A33</f>
        <v>UPDATE seed_work SET seeds_in_lab_storage = seeds_in_lab_storage -0 WHERE work_id=</v>
      </c>
    </row>
    <row r="33" spans="1:16" x14ac:dyDescent="0.25">
      <c r="A33" t="str">
        <f>"("&amp;FORM_TO_BE_COMPLETED!A34</f>
        <v>(</v>
      </c>
      <c r="B33" t="b">
        <f>IF(FORM_TO_BE_COMPLETED!B34="seed","1",IF(FORM_TO_BE_COMPLETED!B34="voucher","2",IF(FORM_TO_BE_COMPLETED!B34="tissue","3",IF(FORM_TO_BE_COMPLETED!B34="herbarium_tissue","4",IF(FORM_TO_BE_COMPLETED!B34="dna","5")))))</f>
        <v>0</v>
      </c>
      <c r="C33" t="b">
        <f>IF(FORM_TO_BE_COMPLETED!C34="University of Northern Colorado","9",IF(FORM_TO_BE_COMPLETED!C34="Denver Botanic Gardens Research Dept","10",IF(FORM_TO_BE_COMPLETED!C34="BLM","2",IF(FORM_TO_BE_COMPLETED!C34="NCGRP","22",IF(FORM_TO_BE_COMPLETED!C34="Denver Botanic Gardens Hort Dept","21",IF(FORM_TO_BE_COMPLETED!C34="BLM Seeds of Success","28"))))))</f>
        <v>0</v>
      </c>
      <c r="D33" t="b">
        <f>IF(FORM_TO_BE_COMPLETED!D34="University of Northern Colorado","9",IF(FORM_TO_BE_COMPLETED!D34="Denver Botanic Gardens Research Dept","10",IF(FORM_TO_BE_COMPLETED!D34="BLM","2",IF(FORM_TO_BE_COMPLETED!D34="NCGRP","22",IF(FORM_TO_BE_COMPLETED!D34="Denver Botanic Gardens Hort Dept","21",IF(FORM_TO_BE_COMPLETED!D34="BLM Seeds of Success","28"))))))</f>
        <v>0</v>
      </c>
      <c r="E33" t="b">
        <f>IF(FORM_TO_BE_COMPLETED!E34="Jenny Neale","13",IF(FORM_TO_BE_COMPLETED!E34="Melissa Islam","20",IF(FORM_TO_BE_COMPLETED!E34="Becky Hufft","21",IF(FORM_TO_BE_COMPLETED!E34="Michelle Deprenger-Levin","14",IF(FORM_TO_BE_COMPLETED!E34="Andy Wilson","125",IF(FORM_TO_BE_COMPLETED!E34="Rick Levy","95"))))))</f>
        <v>0</v>
      </c>
      <c r="F33">
        <f>FORM_TO_BE_COMPLETED!F34</f>
        <v>0</v>
      </c>
      <c r="G33" s="15">
        <f>FORM_TO_BE_COMPLETED!G34</f>
        <v>0</v>
      </c>
      <c r="H33" s="15">
        <f>FORM_TO_BE_COMPLETED!H34</f>
        <v>0</v>
      </c>
      <c r="I33" s="6" t="s">
        <v>37</v>
      </c>
      <c r="K33" s="3" t="str">
        <f t="shared" si="0"/>
        <v/>
      </c>
      <c r="L33" s="3" t="str">
        <f t="shared" si="1"/>
        <v/>
      </c>
      <c r="N33" s="8" t="str">
        <f>"UPDATE ncgrp_seeds SET NCGRP_count = NCGRP_count -"&amp;F33&amp;" WHERE work_id="&amp;FORM_TO_BE_COMPLETED!A34</f>
        <v>UPDATE ncgrp_seeds SET NCGRP_count = NCGRP_count -0 WHERE work_id=</v>
      </c>
      <c r="P33" s="8" t="str">
        <f>"UPDATE seed_work SET seeds_in_lab_storage = seeds_in_lab_storage -"&amp;F33&amp;" WHERE work_id="&amp;FORM_TO_BE_COMPLETED!A34</f>
        <v>UPDATE seed_work SET seeds_in_lab_storage = seeds_in_lab_storage -0 WHERE work_id=</v>
      </c>
    </row>
    <row r="34" spans="1:16" x14ac:dyDescent="0.25">
      <c r="A34" t="str">
        <f>"("&amp;FORM_TO_BE_COMPLETED!A35</f>
        <v>(</v>
      </c>
      <c r="B34" t="b">
        <f>IF(FORM_TO_BE_COMPLETED!B35="seed","1",IF(FORM_TO_BE_COMPLETED!B35="voucher","2",IF(FORM_TO_BE_COMPLETED!B35="tissue","3",IF(FORM_TO_BE_COMPLETED!B35="herbarium_tissue","4",IF(FORM_TO_BE_COMPLETED!B35="dna","5")))))</f>
        <v>0</v>
      </c>
      <c r="C34" t="b">
        <f>IF(FORM_TO_BE_COMPLETED!C35="University of Northern Colorado","9",IF(FORM_TO_BE_COMPLETED!C35="Denver Botanic Gardens Research Dept","10",IF(FORM_TO_BE_COMPLETED!C35="BLM","2",IF(FORM_TO_BE_COMPLETED!C35="NCGRP","22",IF(FORM_TO_BE_COMPLETED!C35="Denver Botanic Gardens Hort Dept","21",IF(FORM_TO_BE_COMPLETED!C35="BLM Seeds of Success","28"))))))</f>
        <v>0</v>
      </c>
      <c r="D34" t="b">
        <f>IF(FORM_TO_BE_COMPLETED!D35="University of Northern Colorado","9",IF(FORM_TO_BE_COMPLETED!D35="Denver Botanic Gardens Research Dept","10",IF(FORM_TO_BE_COMPLETED!D35="BLM","2",IF(FORM_TO_BE_COMPLETED!D35="NCGRP","22",IF(FORM_TO_BE_COMPLETED!D35="Denver Botanic Gardens Hort Dept","21",IF(FORM_TO_BE_COMPLETED!D35="BLM Seeds of Success","28"))))))</f>
        <v>0</v>
      </c>
      <c r="E34" t="b">
        <f>IF(FORM_TO_BE_COMPLETED!E35="Jenny Neale","13",IF(FORM_TO_BE_COMPLETED!E35="Melissa Islam","20",IF(FORM_TO_BE_COMPLETED!E35="Becky Hufft","21",IF(FORM_TO_BE_COMPLETED!E35="Michelle Deprenger-Levin","14",IF(FORM_TO_BE_COMPLETED!E35="Andy Wilson","125",IF(FORM_TO_BE_COMPLETED!E35="Rick Levy","95"))))))</f>
        <v>0</v>
      </c>
      <c r="F34">
        <f>FORM_TO_BE_COMPLETED!F35</f>
        <v>0</v>
      </c>
      <c r="G34" s="15">
        <f>FORM_TO_BE_COMPLETED!G35</f>
        <v>0</v>
      </c>
      <c r="H34" s="15">
        <f>FORM_TO_BE_COMPLETED!H35</f>
        <v>0</v>
      </c>
      <c r="I34" s="6" t="s">
        <v>37</v>
      </c>
      <c r="K34" s="3" t="str">
        <f t="shared" si="0"/>
        <v/>
      </c>
      <c r="L34" s="3" t="str">
        <f t="shared" si="1"/>
        <v/>
      </c>
      <c r="N34" s="8" t="str">
        <f>"UPDATE ncgrp_seeds SET NCGRP_count = NCGRP_count -"&amp;F34&amp;" WHERE work_id="&amp;FORM_TO_BE_COMPLETED!A35</f>
        <v>UPDATE ncgrp_seeds SET NCGRP_count = NCGRP_count -0 WHERE work_id=</v>
      </c>
      <c r="P34" s="8" t="str">
        <f>"UPDATE seed_work SET seeds_in_lab_storage = seeds_in_lab_storage -"&amp;F34&amp;" WHERE work_id="&amp;FORM_TO_BE_COMPLETED!A35</f>
        <v>UPDATE seed_work SET seeds_in_lab_storage = seeds_in_lab_storage -0 WHERE work_id=</v>
      </c>
    </row>
    <row r="35" spans="1:16" x14ac:dyDescent="0.25">
      <c r="A35" t="str">
        <f>"("&amp;FORM_TO_BE_COMPLETED!A36</f>
        <v>(</v>
      </c>
      <c r="B35" t="b">
        <f>IF(FORM_TO_BE_COMPLETED!B36="seed","1",IF(FORM_TO_BE_COMPLETED!B36="voucher","2",IF(FORM_TO_BE_COMPLETED!B36="tissue","3",IF(FORM_TO_BE_COMPLETED!B36="herbarium_tissue","4",IF(FORM_TO_BE_COMPLETED!B36="dna","5")))))</f>
        <v>0</v>
      </c>
      <c r="C35" t="b">
        <f>IF(FORM_TO_BE_COMPLETED!C36="University of Northern Colorado","9",IF(FORM_TO_BE_COMPLETED!C36="Denver Botanic Gardens Research Dept","10",IF(FORM_TO_BE_COMPLETED!C36="BLM","2",IF(FORM_TO_BE_COMPLETED!C36="NCGRP","22",IF(FORM_TO_BE_COMPLETED!C36="Denver Botanic Gardens Hort Dept","21",IF(FORM_TO_BE_COMPLETED!C36="BLM Seeds of Success","28"))))))</f>
        <v>0</v>
      </c>
      <c r="D35" t="b">
        <f>IF(FORM_TO_BE_COMPLETED!D36="University of Northern Colorado","9",IF(FORM_TO_BE_COMPLETED!D36="Denver Botanic Gardens Research Dept","10",IF(FORM_TO_BE_COMPLETED!D36="BLM","2",IF(FORM_TO_BE_COMPLETED!D36="NCGRP","22",IF(FORM_TO_BE_COMPLETED!D36="Denver Botanic Gardens Hort Dept","21",IF(FORM_TO_BE_COMPLETED!D36="BLM Seeds of Success","28"))))))</f>
        <v>0</v>
      </c>
      <c r="E35" t="b">
        <f>IF(FORM_TO_BE_COMPLETED!E36="Jenny Neale","13",IF(FORM_TO_BE_COMPLETED!E36="Melissa Islam","20",IF(FORM_TO_BE_COMPLETED!E36="Becky Hufft","21",IF(FORM_TO_BE_COMPLETED!E36="Michelle Deprenger-Levin","14",IF(FORM_TO_BE_COMPLETED!E36="Andy Wilson","125",IF(FORM_TO_BE_COMPLETED!E36="Rick Levy","95"))))))</f>
        <v>0</v>
      </c>
      <c r="F35">
        <f>FORM_TO_BE_COMPLETED!F36</f>
        <v>0</v>
      </c>
      <c r="G35" s="15">
        <f>FORM_TO_BE_COMPLETED!G36</f>
        <v>0</v>
      </c>
      <c r="H35" s="15">
        <f>FORM_TO_BE_COMPLETED!H36</f>
        <v>0</v>
      </c>
      <c r="I35" s="6" t="s">
        <v>37</v>
      </c>
      <c r="K35" s="3" t="str">
        <f t="shared" si="0"/>
        <v/>
      </c>
      <c r="L35" s="3" t="str">
        <f t="shared" si="1"/>
        <v/>
      </c>
      <c r="N35" s="8" t="str">
        <f>"UPDATE ncgrp_seeds SET NCGRP_count = NCGRP_count -"&amp;F35&amp;" WHERE work_id="&amp;FORM_TO_BE_COMPLETED!A36</f>
        <v>UPDATE ncgrp_seeds SET NCGRP_count = NCGRP_count -0 WHERE work_id=</v>
      </c>
      <c r="P35" s="8" t="str">
        <f>"UPDATE seed_work SET seeds_in_lab_storage = seeds_in_lab_storage -"&amp;F35&amp;" WHERE work_id="&amp;FORM_TO_BE_COMPLETED!A36</f>
        <v>UPDATE seed_work SET seeds_in_lab_storage = seeds_in_lab_storage -0 WHERE work_id=</v>
      </c>
    </row>
    <row r="36" spans="1:16" x14ac:dyDescent="0.25">
      <c r="A36" t="str">
        <f>"("&amp;FORM_TO_BE_COMPLETED!A37</f>
        <v>(</v>
      </c>
      <c r="B36" t="b">
        <f>IF(FORM_TO_BE_COMPLETED!B37="seed","1",IF(FORM_TO_BE_COMPLETED!B37="voucher","2",IF(FORM_TO_BE_COMPLETED!B37="tissue","3",IF(FORM_TO_BE_COMPLETED!B37="herbarium_tissue","4",IF(FORM_TO_BE_COMPLETED!B37="dna","5")))))</f>
        <v>0</v>
      </c>
      <c r="C36" t="b">
        <f>IF(FORM_TO_BE_COMPLETED!C37="University of Northern Colorado","9",IF(FORM_TO_BE_COMPLETED!C37="Denver Botanic Gardens Research Dept","10",IF(FORM_TO_BE_COMPLETED!C37="BLM","2",IF(FORM_TO_BE_COMPLETED!C37="NCGRP","22",IF(FORM_TO_BE_COMPLETED!C37="Denver Botanic Gardens Hort Dept","21",IF(FORM_TO_BE_COMPLETED!C37="BLM Seeds of Success","28"))))))</f>
        <v>0</v>
      </c>
      <c r="D36" t="b">
        <f>IF(FORM_TO_BE_COMPLETED!D37="University of Northern Colorado","9",IF(FORM_TO_BE_COMPLETED!D37="Denver Botanic Gardens Research Dept","10",IF(FORM_TO_BE_COMPLETED!D37="BLM","2",IF(FORM_TO_BE_COMPLETED!D37="NCGRP","22",IF(FORM_TO_BE_COMPLETED!D37="Denver Botanic Gardens Hort Dept","21",IF(FORM_TO_BE_COMPLETED!D37="BLM Seeds of Success","28"))))))</f>
        <v>0</v>
      </c>
      <c r="E36" t="b">
        <f>IF(FORM_TO_BE_COMPLETED!E37="Jenny Neale","13",IF(FORM_TO_BE_COMPLETED!E37="Melissa Islam","20",IF(FORM_TO_BE_COMPLETED!E37="Becky Hufft","21",IF(FORM_TO_BE_COMPLETED!E37="Michelle Deprenger-Levin","14",IF(FORM_TO_BE_COMPLETED!E37="Andy Wilson","125",IF(FORM_TO_BE_COMPLETED!E37="Rick Levy","95"))))))</f>
        <v>0</v>
      </c>
      <c r="F36">
        <f>FORM_TO_BE_COMPLETED!F37</f>
        <v>0</v>
      </c>
      <c r="G36" s="15">
        <f>FORM_TO_BE_COMPLETED!G37</f>
        <v>0</v>
      </c>
      <c r="H36" s="15">
        <f>FORM_TO_BE_COMPLETED!H37</f>
        <v>0</v>
      </c>
      <c r="I36" s="6" t="s">
        <v>37</v>
      </c>
      <c r="K36" s="3" t="str">
        <f t="shared" si="0"/>
        <v/>
      </c>
      <c r="L36" s="3" t="str">
        <f t="shared" si="1"/>
        <v/>
      </c>
      <c r="N36" s="8" t="str">
        <f>"UPDATE ncgrp_seeds SET NCGRP_count = NCGRP_count -"&amp;F36&amp;" WHERE work_id="&amp;FORM_TO_BE_COMPLETED!A37</f>
        <v>UPDATE ncgrp_seeds SET NCGRP_count = NCGRP_count -0 WHERE work_id=</v>
      </c>
      <c r="P36" s="8" t="str">
        <f>"UPDATE seed_work SET seeds_in_lab_storage = seeds_in_lab_storage -"&amp;F36&amp;" WHERE work_id="&amp;FORM_TO_BE_COMPLETED!A37</f>
        <v>UPDATE seed_work SET seeds_in_lab_storage = seeds_in_lab_storage -0 WHERE work_id=</v>
      </c>
    </row>
    <row r="37" spans="1:16" x14ac:dyDescent="0.25">
      <c r="A37" t="str">
        <f>"("&amp;FORM_TO_BE_COMPLETED!A38</f>
        <v>(</v>
      </c>
      <c r="B37" t="b">
        <f>IF(FORM_TO_BE_COMPLETED!B38="seed","1",IF(FORM_TO_BE_COMPLETED!B38="voucher","2",IF(FORM_TO_BE_COMPLETED!B38="tissue","3",IF(FORM_TO_BE_COMPLETED!B38="herbarium_tissue","4",IF(FORM_TO_BE_COMPLETED!B38="dna","5")))))</f>
        <v>0</v>
      </c>
      <c r="C37" t="b">
        <f>IF(FORM_TO_BE_COMPLETED!C38="University of Northern Colorado","9",IF(FORM_TO_BE_COMPLETED!C38="Denver Botanic Gardens Research Dept","10",IF(FORM_TO_BE_COMPLETED!C38="BLM","2",IF(FORM_TO_BE_COMPLETED!C38="NCGRP","22",IF(FORM_TO_BE_COMPLETED!C38="Denver Botanic Gardens Hort Dept","21",IF(FORM_TO_BE_COMPLETED!C38="BLM Seeds of Success","28"))))))</f>
        <v>0</v>
      </c>
      <c r="D37" t="b">
        <f>IF(FORM_TO_BE_COMPLETED!D38="University of Northern Colorado","9",IF(FORM_TO_BE_COMPLETED!D38="Denver Botanic Gardens Research Dept","10",IF(FORM_TO_BE_COMPLETED!D38="BLM","2",IF(FORM_TO_BE_COMPLETED!D38="NCGRP","22",IF(FORM_TO_BE_COMPLETED!D38="Denver Botanic Gardens Hort Dept","21",IF(FORM_TO_BE_COMPLETED!D38="BLM Seeds of Success","28"))))))</f>
        <v>0</v>
      </c>
      <c r="E37" t="b">
        <f>IF(FORM_TO_BE_COMPLETED!E38="Jenny Neale","13",IF(FORM_TO_BE_COMPLETED!E38="Melissa Islam","20",IF(FORM_TO_BE_COMPLETED!E38="Becky Hufft","21",IF(FORM_TO_BE_COMPLETED!E38="Michelle Deprenger-Levin","14",IF(FORM_TO_BE_COMPLETED!E38="Andy Wilson","125",IF(FORM_TO_BE_COMPLETED!E38="Rick Levy","95"))))))</f>
        <v>0</v>
      </c>
      <c r="F37">
        <f>FORM_TO_BE_COMPLETED!F38</f>
        <v>0</v>
      </c>
      <c r="G37" s="15">
        <f>FORM_TO_BE_COMPLETED!G38</f>
        <v>0</v>
      </c>
      <c r="H37" s="15">
        <f>FORM_TO_BE_COMPLETED!H38</f>
        <v>0</v>
      </c>
      <c r="I37" s="6" t="s">
        <v>37</v>
      </c>
      <c r="K37" s="3" t="str">
        <f t="shared" si="0"/>
        <v/>
      </c>
      <c r="L37" s="3" t="str">
        <f t="shared" si="1"/>
        <v/>
      </c>
      <c r="N37" s="8" t="str">
        <f>"UPDATE ncgrp_seeds SET NCGRP_count = NCGRP_count -"&amp;F37&amp;" WHERE work_id="&amp;FORM_TO_BE_COMPLETED!A38</f>
        <v>UPDATE ncgrp_seeds SET NCGRP_count = NCGRP_count -0 WHERE work_id=</v>
      </c>
      <c r="P37" s="8" t="str">
        <f>"UPDATE seed_work SET seeds_in_lab_storage = seeds_in_lab_storage -"&amp;F37&amp;" WHERE work_id="&amp;FORM_TO_BE_COMPLETED!A38</f>
        <v>UPDATE seed_work SET seeds_in_lab_storage = seeds_in_lab_storage -0 WHERE work_id=</v>
      </c>
    </row>
    <row r="38" spans="1:16" x14ac:dyDescent="0.25">
      <c r="A38" t="str">
        <f>"("&amp;FORM_TO_BE_COMPLETED!A39</f>
        <v>(</v>
      </c>
      <c r="B38" t="b">
        <f>IF(FORM_TO_BE_COMPLETED!B39="seed","1",IF(FORM_TO_BE_COMPLETED!B39="voucher","2",IF(FORM_TO_BE_COMPLETED!B39="tissue","3",IF(FORM_TO_BE_COMPLETED!B39="herbarium_tissue","4",IF(FORM_TO_BE_COMPLETED!B39="dna","5")))))</f>
        <v>0</v>
      </c>
      <c r="C38" t="b">
        <f>IF(FORM_TO_BE_COMPLETED!C39="University of Northern Colorado","9",IF(FORM_TO_BE_COMPLETED!C39="Denver Botanic Gardens Research Dept","10",IF(FORM_TO_BE_COMPLETED!C39="BLM","2",IF(FORM_TO_BE_COMPLETED!C39="NCGRP","22",IF(FORM_TO_BE_COMPLETED!C39="Denver Botanic Gardens Hort Dept","21",IF(FORM_TO_BE_COMPLETED!C39="BLM Seeds of Success","28"))))))</f>
        <v>0</v>
      </c>
      <c r="D38" t="b">
        <f>IF(FORM_TO_BE_COMPLETED!D39="University of Northern Colorado","9",IF(FORM_TO_BE_COMPLETED!D39="Denver Botanic Gardens Research Dept","10",IF(FORM_TO_BE_COMPLETED!D39="BLM","2",IF(FORM_TO_BE_COMPLETED!D39="NCGRP","22",IF(FORM_TO_BE_COMPLETED!D39="Denver Botanic Gardens Hort Dept","21",IF(FORM_TO_BE_COMPLETED!D39="BLM Seeds of Success","28"))))))</f>
        <v>0</v>
      </c>
      <c r="E38" t="b">
        <f>IF(FORM_TO_BE_COMPLETED!E39="Jenny Neale","13",IF(FORM_TO_BE_COMPLETED!E39="Melissa Islam","20",IF(FORM_TO_BE_COMPLETED!E39="Becky Hufft","21",IF(FORM_TO_BE_COMPLETED!E39="Michelle Deprenger-Levin","14",IF(FORM_TO_BE_COMPLETED!E39="Andy Wilson","125",IF(FORM_TO_BE_COMPLETED!E39="Rick Levy","95"))))))</f>
        <v>0</v>
      </c>
      <c r="F38">
        <f>FORM_TO_BE_COMPLETED!F39</f>
        <v>0</v>
      </c>
      <c r="G38" s="15">
        <f>FORM_TO_BE_COMPLETED!G39</f>
        <v>0</v>
      </c>
      <c r="H38" s="15">
        <f>FORM_TO_BE_COMPLETED!H39</f>
        <v>0</v>
      </c>
      <c r="I38" s="6" t="s">
        <v>37</v>
      </c>
      <c r="K38" s="3" t="str">
        <f t="shared" si="0"/>
        <v/>
      </c>
      <c r="L38" s="3" t="str">
        <f t="shared" si="1"/>
        <v/>
      </c>
      <c r="N38" s="8" t="str">
        <f>"UPDATE ncgrp_seeds SET NCGRP_count = NCGRP_count -"&amp;F38&amp;" WHERE work_id="&amp;FORM_TO_BE_COMPLETED!A39</f>
        <v>UPDATE ncgrp_seeds SET NCGRP_count = NCGRP_count -0 WHERE work_id=</v>
      </c>
      <c r="P38" s="8" t="str">
        <f>"UPDATE seed_work SET seeds_in_lab_storage = seeds_in_lab_storage -"&amp;F38&amp;" WHERE work_id="&amp;FORM_TO_BE_COMPLETED!A39</f>
        <v>UPDATE seed_work SET seeds_in_lab_storage = seeds_in_lab_storage -0 WHERE work_id=</v>
      </c>
    </row>
    <row r="39" spans="1:16" x14ac:dyDescent="0.25">
      <c r="A39" t="str">
        <f>"("&amp;FORM_TO_BE_COMPLETED!A40</f>
        <v>(</v>
      </c>
      <c r="B39" t="b">
        <f>IF(FORM_TO_BE_COMPLETED!B40="seed","1",IF(FORM_TO_BE_COMPLETED!B40="voucher","2",IF(FORM_TO_BE_COMPLETED!B40="tissue","3",IF(FORM_TO_BE_COMPLETED!B40="herbarium_tissue","4",IF(FORM_TO_BE_COMPLETED!B40="dna","5")))))</f>
        <v>0</v>
      </c>
      <c r="C39" t="b">
        <f>IF(FORM_TO_BE_COMPLETED!C40="University of Northern Colorado","9",IF(FORM_TO_BE_COMPLETED!C40="Denver Botanic Gardens Research Dept","10",IF(FORM_TO_BE_COMPLETED!C40="BLM","2",IF(FORM_TO_BE_COMPLETED!C40="NCGRP","22",IF(FORM_TO_BE_COMPLETED!C40="Denver Botanic Gardens Hort Dept","21",IF(FORM_TO_BE_COMPLETED!C40="BLM Seeds of Success","28"))))))</f>
        <v>0</v>
      </c>
      <c r="D39" t="b">
        <f>IF(FORM_TO_BE_COMPLETED!D40="University of Northern Colorado","9",IF(FORM_TO_BE_COMPLETED!D40="Denver Botanic Gardens Research Dept","10",IF(FORM_TO_BE_COMPLETED!D40="BLM","2",IF(FORM_TO_BE_COMPLETED!D40="NCGRP","22",IF(FORM_TO_BE_COMPLETED!D40="Denver Botanic Gardens Hort Dept","21",IF(FORM_TO_BE_COMPLETED!D40="BLM Seeds of Success","28"))))))</f>
        <v>0</v>
      </c>
      <c r="E39" t="b">
        <f>IF(FORM_TO_BE_COMPLETED!E40="Jenny Neale","13",IF(FORM_TO_BE_COMPLETED!E40="Melissa Islam","20",IF(FORM_TO_BE_COMPLETED!E40="Becky Hufft","21",IF(FORM_TO_BE_COMPLETED!E40="Michelle Deprenger-Levin","14",IF(FORM_TO_BE_COMPLETED!E40="Andy Wilson","125",IF(FORM_TO_BE_COMPLETED!E40="Rick Levy","95"))))))</f>
        <v>0</v>
      </c>
      <c r="F39">
        <f>FORM_TO_BE_COMPLETED!F40</f>
        <v>0</v>
      </c>
      <c r="G39" s="15">
        <f>FORM_TO_BE_COMPLETED!G40</f>
        <v>0</v>
      </c>
      <c r="H39" s="15">
        <f>FORM_TO_BE_COMPLETED!H40</f>
        <v>0</v>
      </c>
      <c r="I39" s="6" t="s">
        <v>37</v>
      </c>
      <c r="K39" s="3" t="str">
        <f t="shared" si="0"/>
        <v/>
      </c>
      <c r="L39" s="3" t="str">
        <f t="shared" si="1"/>
        <v/>
      </c>
      <c r="N39" s="8" t="str">
        <f>"UPDATE ncgrp_seeds SET NCGRP_count = NCGRP_count -"&amp;F39&amp;" WHERE work_id="&amp;FORM_TO_BE_COMPLETED!A40</f>
        <v>UPDATE ncgrp_seeds SET NCGRP_count = NCGRP_count -0 WHERE work_id=</v>
      </c>
      <c r="P39" s="8" t="str">
        <f>"UPDATE seed_work SET seeds_in_lab_storage = seeds_in_lab_storage -"&amp;F39&amp;" WHERE work_id="&amp;FORM_TO_BE_COMPLETED!A40</f>
        <v>UPDATE seed_work SET seeds_in_lab_storage = seeds_in_lab_storage -0 WHERE work_id=</v>
      </c>
    </row>
    <row r="40" spans="1:16" x14ac:dyDescent="0.25">
      <c r="A40" t="str">
        <f>"("&amp;FORM_TO_BE_COMPLETED!A41</f>
        <v>(</v>
      </c>
      <c r="B40" t="b">
        <f>IF(FORM_TO_BE_COMPLETED!B41="seed","1",IF(FORM_TO_BE_COMPLETED!B41="voucher","2",IF(FORM_TO_BE_COMPLETED!B41="tissue","3",IF(FORM_TO_BE_COMPLETED!B41="herbarium_tissue","4",IF(FORM_TO_BE_COMPLETED!B41="dna","5")))))</f>
        <v>0</v>
      </c>
      <c r="C40" t="b">
        <f>IF(FORM_TO_BE_COMPLETED!C41="University of Northern Colorado","9",IF(FORM_TO_BE_COMPLETED!C41="Denver Botanic Gardens Research Dept","10",IF(FORM_TO_BE_COMPLETED!C41="BLM","2",IF(FORM_TO_BE_COMPLETED!C41="NCGRP","22",IF(FORM_TO_BE_COMPLETED!C41="Denver Botanic Gardens Hort Dept","21",IF(FORM_TO_BE_COMPLETED!C41="BLM Seeds of Success","28"))))))</f>
        <v>0</v>
      </c>
      <c r="D40" t="b">
        <f>IF(FORM_TO_BE_COMPLETED!D41="University of Northern Colorado","9",IF(FORM_TO_BE_COMPLETED!D41="Denver Botanic Gardens Research Dept","10",IF(FORM_TO_BE_COMPLETED!D41="BLM","2",IF(FORM_TO_BE_COMPLETED!D41="NCGRP","22",IF(FORM_TO_BE_COMPLETED!D41="Denver Botanic Gardens Hort Dept","21",IF(FORM_TO_BE_COMPLETED!D41="BLM Seeds of Success","28"))))))</f>
        <v>0</v>
      </c>
      <c r="E40" t="b">
        <f>IF(FORM_TO_BE_COMPLETED!E41="Jenny Neale","13",IF(FORM_TO_BE_COMPLETED!E41="Melissa Islam","20",IF(FORM_TO_BE_COMPLETED!E41="Becky Hufft","21",IF(FORM_TO_BE_COMPLETED!E41="Michelle Deprenger-Levin","14",IF(FORM_TO_BE_COMPLETED!E41="Andy Wilson","125",IF(FORM_TO_BE_COMPLETED!E41="Rick Levy","95"))))))</f>
        <v>0</v>
      </c>
      <c r="F40">
        <f>FORM_TO_BE_COMPLETED!F41</f>
        <v>0</v>
      </c>
      <c r="G40" s="15">
        <f>FORM_TO_BE_COMPLETED!G41</f>
        <v>0</v>
      </c>
      <c r="H40" s="15">
        <f>FORM_TO_BE_COMPLETED!H41</f>
        <v>0</v>
      </c>
      <c r="I40" s="6" t="s">
        <v>37</v>
      </c>
      <c r="K40" s="3" t="str">
        <f t="shared" si="0"/>
        <v/>
      </c>
      <c r="L40" s="3" t="str">
        <f t="shared" si="1"/>
        <v/>
      </c>
      <c r="N40" s="8" t="str">
        <f>"UPDATE ncgrp_seeds SET NCGRP_count = NCGRP_count -"&amp;F40&amp;" WHERE work_id="&amp;FORM_TO_BE_COMPLETED!A41</f>
        <v>UPDATE ncgrp_seeds SET NCGRP_count = NCGRP_count -0 WHERE work_id=</v>
      </c>
      <c r="P40" s="8" t="str">
        <f>"UPDATE seed_work SET seeds_in_lab_storage = seeds_in_lab_storage -"&amp;F40&amp;" WHERE work_id="&amp;FORM_TO_BE_COMPLETED!A41</f>
        <v>UPDATE seed_work SET seeds_in_lab_storage = seeds_in_lab_storage -0 WHERE work_id=</v>
      </c>
    </row>
    <row r="41" spans="1:16" x14ac:dyDescent="0.25">
      <c r="A41" t="str">
        <f>"("&amp;FORM_TO_BE_COMPLETED!A42</f>
        <v>(</v>
      </c>
      <c r="B41" t="b">
        <f>IF(FORM_TO_BE_COMPLETED!B42="seed","1",IF(FORM_TO_BE_COMPLETED!B42="voucher","2",IF(FORM_TO_BE_COMPLETED!B42="tissue","3",IF(FORM_TO_BE_COMPLETED!B42="herbarium_tissue","4",IF(FORM_TO_BE_COMPLETED!B42="dna","5")))))</f>
        <v>0</v>
      </c>
      <c r="C41" t="b">
        <f>IF(FORM_TO_BE_COMPLETED!C42="University of Northern Colorado","9",IF(FORM_TO_BE_COMPLETED!C42="Denver Botanic Gardens Research Dept","10",IF(FORM_TO_BE_COMPLETED!C42="BLM","2",IF(FORM_TO_BE_COMPLETED!C42="NCGRP","22",IF(FORM_TO_BE_COMPLETED!C42="Denver Botanic Gardens Hort Dept","21",IF(FORM_TO_BE_COMPLETED!C42="BLM Seeds of Success","28"))))))</f>
        <v>0</v>
      </c>
      <c r="D41" t="b">
        <f>IF(FORM_TO_BE_COMPLETED!D42="University of Northern Colorado","9",IF(FORM_TO_BE_COMPLETED!D42="Denver Botanic Gardens Research Dept","10",IF(FORM_TO_BE_COMPLETED!D42="BLM","2",IF(FORM_TO_BE_COMPLETED!D42="NCGRP","22",IF(FORM_TO_BE_COMPLETED!D42="Denver Botanic Gardens Hort Dept","21",IF(FORM_TO_BE_COMPLETED!D42="BLM Seeds of Success","28"))))))</f>
        <v>0</v>
      </c>
      <c r="E41" t="b">
        <f>IF(FORM_TO_BE_COMPLETED!E42="Jenny Neale","13",IF(FORM_TO_BE_COMPLETED!E42="Melissa Islam","20",IF(FORM_TO_BE_COMPLETED!E42="Becky Hufft","21",IF(FORM_TO_BE_COMPLETED!E42="Michelle Deprenger-Levin","14",IF(FORM_TO_BE_COMPLETED!E42="Andy Wilson","125",IF(FORM_TO_BE_COMPLETED!E42="Rick Levy","95"))))))</f>
        <v>0</v>
      </c>
      <c r="F41">
        <f>FORM_TO_BE_COMPLETED!F42</f>
        <v>0</v>
      </c>
      <c r="G41" s="15">
        <f>FORM_TO_BE_COMPLETED!G42</f>
        <v>0</v>
      </c>
      <c r="H41" s="15">
        <f>FORM_TO_BE_COMPLETED!H42</f>
        <v>0</v>
      </c>
      <c r="I41" s="6" t="s">
        <v>37</v>
      </c>
      <c r="K41" s="3" t="str">
        <f t="shared" si="0"/>
        <v/>
      </c>
      <c r="L41" s="3" t="str">
        <f t="shared" si="1"/>
        <v/>
      </c>
      <c r="N41" s="8" t="str">
        <f>"UPDATE ncgrp_seeds SET NCGRP_count = NCGRP_count -"&amp;F41&amp;" WHERE work_id="&amp;FORM_TO_BE_COMPLETED!A42</f>
        <v>UPDATE ncgrp_seeds SET NCGRP_count = NCGRP_count -0 WHERE work_id=</v>
      </c>
      <c r="P41" s="8" t="str">
        <f>"UPDATE seed_work SET seeds_in_lab_storage = seeds_in_lab_storage -"&amp;F41&amp;" WHERE work_id="&amp;FORM_TO_BE_COMPLETED!A42</f>
        <v>UPDATE seed_work SET seeds_in_lab_storage = seeds_in_lab_storage -0 WHERE work_id=</v>
      </c>
    </row>
    <row r="42" spans="1:16" x14ac:dyDescent="0.25">
      <c r="A42" t="str">
        <f>"("&amp;FORM_TO_BE_COMPLETED!A43</f>
        <v>(</v>
      </c>
      <c r="B42" t="b">
        <f>IF(FORM_TO_BE_COMPLETED!B43="seed","1",IF(FORM_TO_BE_COMPLETED!B43="voucher","2",IF(FORM_TO_BE_COMPLETED!B43="tissue","3",IF(FORM_TO_BE_COMPLETED!B43="herbarium_tissue","4",IF(FORM_TO_BE_COMPLETED!B43="dna","5")))))</f>
        <v>0</v>
      </c>
      <c r="C42" t="b">
        <f>IF(FORM_TO_BE_COMPLETED!C43="University of Northern Colorado","9",IF(FORM_TO_BE_COMPLETED!C43="Denver Botanic Gardens Research Dept","10",IF(FORM_TO_BE_COMPLETED!C43="BLM","2",IF(FORM_TO_BE_COMPLETED!C43="NCGRP","22",IF(FORM_TO_BE_COMPLETED!C43="Denver Botanic Gardens Hort Dept","21",IF(FORM_TO_BE_COMPLETED!C43="BLM Seeds of Success","28"))))))</f>
        <v>0</v>
      </c>
      <c r="D42" t="b">
        <f>IF(FORM_TO_BE_COMPLETED!D43="University of Northern Colorado","9",IF(FORM_TO_BE_COMPLETED!D43="Denver Botanic Gardens Research Dept","10",IF(FORM_TO_BE_COMPLETED!D43="BLM","2",IF(FORM_TO_BE_COMPLETED!D43="NCGRP","22",IF(FORM_TO_BE_COMPLETED!D43="Denver Botanic Gardens Hort Dept","21",IF(FORM_TO_BE_COMPLETED!D43="BLM Seeds of Success","28"))))))</f>
        <v>0</v>
      </c>
      <c r="E42" t="b">
        <f>IF(FORM_TO_BE_COMPLETED!E43="Jenny Neale","13",IF(FORM_TO_BE_COMPLETED!E43="Melissa Islam","20",IF(FORM_TO_BE_COMPLETED!E43="Becky Hufft","21",IF(FORM_TO_BE_COMPLETED!E43="Michelle Deprenger-Levin","14",IF(FORM_TO_BE_COMPLETED!E43="Andy Wilson","125",IF(FORM_TO_BE_COMPLETED!E43="Rick Levy","95"))))))</f>
        <v>0</v>
      </c>
      <c r="F42">
        <f>FORM_TO_BE_COMPLETED!F43</f>
        <v>0</v>
      </c>
      <c r="G42" s="15">
        <f>FORM_TO_BE_COMPLETED!G43</f>
        <v>0</v>
      </c>
      <c r="H42" s="15">
        <f>FORM_TO_BE_COMPLETED!H43</f>
        <v>0</v>
      </c>
      <c r="I42" s="6" t="s">
        <v>37</v>
      </c>
      <c r="K42" s="3" t="str">
        <f t="shared" si="0"/>
        <v/>
      </c>
      <c r="L42" s="3" t="str">
        <f t="shared" si="1"/>
        <v/>
      </c>
      <c r="N42" s="8" t="str">
        <f>"UPDATE ncgrp_seeds SET NCGRP_count = NCGRP_count -"&amp;F42&amp;" WHERE work_id="&amp;FORM_TO_BE_COMPLETED!A43</f>
        <v>UPDATE ncgrp_seeds SET NCGRP_count = NCGRP_count -0 WHERE work_id=</v>
      </c>
      <c r="P42" s="8" t="str">
        <f>"UPDATE seed_work SET seeds_in_lab_storage = seeds_in_lab_storage -"&amp;F42&amp;" WHERE work_id="&amp;FORM_TO_BE_COMPLETED!A43</f>
        <v>UPDATE seed_work SET seeds_in_lab_storage = seeds_in_lab_storage -0 WHERE work_id=</v>
      </c>
    </row>
    <row r="43" spans="1:16" x14ac:dyDescent="0.25">
      <c r="A43" t="str">
        <f>"("&amp;FORM_TO_BE_COMPLETED!A44</f>
        <v>(</v>
      </c>
      <c r="B43" t="b">
        <f>IF(FORM_TO_BE_COMPLETED!B44="seed","1",IF(FORM_TO_BE_COMPLETED!B44="voucher","2",IF(FORM_TO_BE_COMPLETED!B44="tissue","3",IF(FORM_TO_BE_COMPLETED!B44="herbarium_tissue","4",IF(FORM_TO_BE_COMPLETED!B44="dna","5")))))</f>
        <v>0</v>
      </c>
      <c r="C43" t="b">
        <f>IF(FORM_TO_BE_COMPLETED!C44="University of Northern Colorado","9",IF(FORM_TO_BE_COMPLETED!C44="Denver Botanic Gardens Research Dept","10",IF(FORM_TO_BE_COMPLETED!C44="BLM","2",IF(FORM_TO_BE_COMPLETED!C44="NCGRP","22",IF(FORM_TO_BE_COMPLETED!C44="Denver Botanic Gardens Hort Dept","21",IF(FORM_TO_BE_COMPLETED!C44="BLM Seeds of Success","28"))))))</f>
        <v>0</v>
      </c>
      <c r="D43" t="b">
        <f>IF(FORM_TO_BE_COMPLETED!D44="University of Northern Colorado","9",IF(FORM_TO_BE_COMPLETED!D44="Denver Botanic Gardens Research Dept","10",IF(FORM_TO_BE_COMPLETED!D44="BLM","2",IF(FORM_TO_BE_COMPLETED!D44="NCGRP","22",IF(FORM_TO_BE_COMPLETED!D44="Denver Botanic Gardens Hort Dept","21",IF(FORM_TO_BE_COMPLETED!D44="BLM Seeds of Success","28"))))))</f>
        <v>0</v>
      </c>
      <c r="E43" t="b">
        <f>IF(FORM_TO_BE_COMPLETED!E44="Jenny Neale","13",IF(FORM_TO_BE_COMPLETED!E44="Melissa Islam","20",IF(FORM_TO_BE_COMPLETED!E44="Becky Hufft","21",IF(FORM_TO_BE_COMPLETED!E44="Michelle Deprenger-Levin","14",IF(FORM_TO_BE_COMPLETED!E44="Andy Wilson","125",IF(FORM_TO_BE_COMPLETED!E44="Rick Levy","95"))))))</f>
        <v>0</v>
      </c>
      <c r="F43">
        <f>FORM_TO_BE_COMPLETED!F44</f>
        <v>0</v>
      </c>
      <c r="G43" s="15">
        <f>FORM_TO_BE_COMPLETED!G44</f>
        <v>0</v>
      </c>
      <c r="H43" s="15">
        <f>FORM_TO_BE_COMPLETED!H44</f>
        <v>0</v>
      </c>
      <c r="I43" s="6" t="s">
        <v>37</v>
      </c>
      <c r="K43" s="3" t="str">
        <f t="shared" si="0"/>
        <v/>
      </c>
      <c r="L43" s="3" t="str">
        <f t="shared" si="1"/>
        <v/>
      </c>
      <c r="N43" s="8" t="str">
        <f>"UPDATE ncgrp_seeds SET NCGRP_count = NCGRP_count -"&amp;F43&amp;" WHERE work_id="&amp;FORM_TO_BE_COMPLETED!A44</f>
        <v>UPDATE ncgrp_seeds SET NCGRP_count = NCGRP_count -0 WHERE work_id=</v>
      </c>
      <c r="P43" s="8" t="str">
        <f>"UPDATE seed_work SET seeds_in_lab_storage = seeds_in_lab_storage -"&amp;F43&amp;" WHERE work_id="&amp;FORM_TO_BE_COMPLETED!A44</f>
        <v>UPDATE seed_work SET seeds_in_lab_storage = seeds_in_lab_storage -0 WHERE work_id=</v>
      </c>
    </row>
    <row r="44" spans="1:16" x14ac:dyDescent="0.25">
      <c r="A44" t="str">
        <f>"("&amp;FORM_TO_BE_COMPLETED!A45</f>
        <v>(</v>
      </c>
      <c r="B44" t="b">
        <f>IF(FORM_TO_BE_COMPLETED!B45="seed","1",IF(FORM_TO_BE_COMPLETED!B45="voucher","2",IF(FORM_TO_BE_COMPLETED!B45="tissue","3",IF(FORM_TO_BE_COMPLETED!B45="herbarium_tissue","4",IF(FORM_TO_BE_COMPLETED!B45="dna","5")))))</f>
        <v>0</v>
      </c>
      <c r="C44" t="b">
        <f>IF(FORM_TO_BE_COMPLETED!C45="University of Northern Colorado","9",IF(FORM_TO_BE_COMPLETED!C45="Denver Botanic Gardens Research Dept","10",IF(FORM_TO_BE_COMPLETED!C45="BLM","2",IF(FORM_TO_BE_COMPLETED!C45="NCGRP","22",IF(FORM_TO_BE_COMPLETED!C45="Denver Botanic Gardens Hort Dept","21",IF(FORM_TO_BE_COMPLETED!C45="BLM Seeds of Success","28"))))))</f>
        <v>0</v>
      </c>
      <c r="D44" t="b">
        <f>IF(FORM_TO_BE_COMPLETED!D45="University of Northern Colorado","9",IF(FORM_TO_BE_COMPLETED!D45="Denver Botanic Gardens Research Dept","10",IF(FORM_TO_BE_COMPLETED!D45="BLM","2",IF(FORM_TO_BE_COMPLETED!D45="NCGRP","22",IF(FORM_TO_BE_COMPLETED!D45="Denver Botanic Gardens Hort Dept","21",IF(FORM_TO_BE_COMPLETED!D45="BLM Seeds of Success","28"))))))</f>
        <v>0</v>
      </c>
      <c r="E44" t="b">
        <f>IF(FORM_TO_BE_COMPLETED!E45="Jenny Neale","13",IF(FORM_TO_BE_COMPLETED!E45="Melissa Islam","20",IF(FORM_TO_BE_COMPLETED!E45="Becky Hufft","21",IF(FORM_TO_BE_COMPLETED!E45="Michelle Deprenger-Levin","14",IF(FORM_TO_BE_COMPLETED!E45="Andy Wilson","125",IF(FORM_TO_BE_COMPLETED!E45="Rick Levy","95"))))))</f>
        <v>0</v>
      </c>
      <c r="F44">
        <f>FORM_TO_BE_COMPLETED!F45</f>
        <v>0</v>
      </c>
      <c r="G44" s="15">
        <f>FORM_TO_BE_COMPLETED!G45</f>
        <v>0</v>
      </c>
      <c r="H44" s="15">
        <f>FORM_TO_BE_COMPLETED!H45</f>
        <v>0</v>
      </c>
      <c r="I44" s="6" t="s">
        <v>37</v>
      </c>
      <c r="K44" s="3" t="str">
        <f t="shared" si="0"/>
        <v/>
      </c>
      <c r="L44" s="3" t="str">
        <f t="shared" si="1"/>
        <v/>
      </c>
      <c r="N44" s="8" t="str">
        <f>"UPDATE ncgrp_seeds SET NCGRP_count = NCGRP_count -"&amp;F44&amp;" WHERE work_id="&amp;FORM_TO_BE_COMPLETED!A45</f>
        <v>UPDATE ncgrp_seeds SET NCGRP_count = NCGRP_count -0 WHERE work_id=</v>
      </c>
      <c r="P44" s="8" t="str">
        <f>"UPDATE seed_work SET seeds_in_lab_storage = seeds_in_lab_storage -"&amp;F44&amp;" WHERE work_id="&amp;FORM_TO_BE_COMPLETED!A45</f>
        <v>UPDATE seed_work SET seeds_in_lab_storage = seeds_in_lab_storage -0 WHERE work_id=</v>
      </c>
    </row>
    <row r="45" spans="1:16" x14ac:dyDescent="0.25">
      <c r="A45" t="str">
        <f>"("&amp;FORM_TO_BE_COMPLETED!A46</f>
        <v>(</v>
      </c>
      <c r="B45" t="b">
        <f>IF(FORM_TO_BE_COMPLETED!B46="seed","1",IF(FORM_TO_BE_COMPLETED!B46="voucher","2",IF(FORM_TO_BE_COMPLETED!B46="tissue","3",IF(FORM_TO_BE_COMPLETED!B46="herbarium_tissue","4",IF(FORM_TO_BE_COMPLETED!B46="dna","5")))))</f>
        <v>0</v>
      </c>
      <c r="C45" t="b">
        <f>IF(FORM_TO_BE_COMPLETED!C46="University of Northern Colorado","9",IF(FORM_TO_BE_COMPLETED!C46="Denver Botanic Gardens Research Dept","10",IF(FORM_TO_BE_COMPLETED!C46="BLM","2",IF(FORM_TO_BE_COMPLETED!C46="NCGRP","22",IF(FORM_TO_BE_COMPLETED!C46="Denver Botanic Gardens Hort Dept","21",IF(FORM_TO_BE_COMPLETED!C46="BLM Seeds of Success","28"))))))</f>
        <v>0</v>
      </c>
      <c r="D45" t="b">
        <f>IF(FORM_TO_BE_COMPLETED!D46="University of Northern Colorado","9",IF(FORM_TO_BE_COMPLETED!D46="Denver Botanic Gardens Research Dept","10",IF(FORM_TO_BE_COMPLETED!D46="BLM","2",IF(FORM_TO_BE_COMPLETED!D46="NCGRP","22",IF(FORM_TO_BE_COMPLETED!D46="Denver Botanic Gardens Hort Dept","21",IF(FORM_TO_BE_COMPLETED!D46="BLM Seeds of Success","28"))))))</f>
        <v>0</v>
      </c>
      <c r="E45" t="b">
        <f>IF(FORM_TO_BE_COMPLETED!E46="Jenny Neale","13",IF(FORM_TO_BE_COMPLETED!E46="Melissa Islam","20",IF(FORM_TO_BE_COMPLETED!E46="Becky Hufft","21",IF(FORM_TO_BE_COMPLETED!E46="Michelle Deprenger-Levin","14",IF(FORM_TO_BE_COMPLETED!E46="Andy Wilson","125",IF(FORM_TO_BE_COMPLETED!E46="Rick Levy","95"))))))</f>
        <v>0</v>
      </c>
      <c r="F45">
        <f>FORM_TO_BE_COMPLETED!F46</f>
        <v>0</v>
      </c>
      <c r="G45" s="15">
        <f>FORM_TO_BE_COMPLETED!G46</f>
        <v>0</v>
      </c>
      <c r="H45" s="15">
        <f>FORM_TO_BE_COMPLETED!H46</f>
        <v>0</v>
      </c>
      <c r="I45" s="6" t="s">
        <v>37</v>
      </c>
      <c r="K45" s="3" t="str">
        <f t="shared" si="0"/>
        <v/>
      </c>
      <c r="L45" s="3" t="str">
        <f t="shared" si="1"/>
        <v/>
      </c>
      <c r="N45" s="8" t="str">
        <f>"UPDATE ncgrp_seeds SET NCGRP_count = NCGRP_count -"&amp;F45&amp;" WHERE work_id="&amp;FORM_TO_BE_COMPLETED!A46</f>
        <v>UPDATE ncgrp_seeds SET NCGRP_count = NCGRP_count -0 WHERE work_id=</v>
      </c>
      <c r="P45" s="8" t="str">
        <f>"UPDATE seed_work SET seeds_in_lab_storage = seeds_in_lab_storage -"&amp;F45&amp;" WHERE work_id="&amp;FORM_TO_BE_COMPLETED!A46</f>
        <v>UPDATE seed_work SET seeds_in_lab_storage = seeds_in_lab_storage -0 WHERE work_id=</v>
      </c>
    </row>
    <row r="46" spans="1:16" x14ac:dyDescent="0.25">
      <c r="A46" t="str">
        <f>"("&amp;FORM_TO_BE_COMPLETED!A47</f>
        <v>(</v>
      </c>
      <c r="B46" t="b">
        <f>IF(FORM_TO_BE_COMPLETED!B47="seed","1",IF(FORM_TO_BE_COMPLETED!B47="voucher","2",IF(FORM_TO_BE_COMPLETED!B47="tissue","3",IF(FORM_TO_BE_COMPLETED!B47="herbarium_tissue","4",IF(FORM_TO_BE_COMPLETED!B47="dna","5")))))</f>
        <v>0</v>
      </c>
      <c r="C46" t="b">
        <f>IF(FORM_TO_BE_COMPLETED!C47="University of Northern Colorado","9",IF(FORM_TO_BE_COMPLETED!C47="Denver Botanic Gardens Research Dept","10",IF(FORM_TO_BE_COMPLETED!C47="BLM","2",IF(FORM_TO_BE_COMPLETED!C47="NCGRP","22",IF(FORM_TO_BE_COMPLETED!C47="Denver Botanic Gardens Hort Dept","21",IF(FORM_TO_BE_COMPLETED!C47="BLM Seeds of Success","28"))))))</f>
        <v>0</v>
      </c>
      <c r="D46" t="b">
        <f>IF(FORM_TO_BE_COMPLETED!D47="University of Northern Colorado","9",IF(FORM_TO_BE_COMPLETED!D47="Denver Botanic Gardens Research Dept","10",IF(FORM_TO_BE_COMPLETED!D47="BLM","2",IF(FORM_TO_BE_COMPLETED!D47="NCGRP","22",IF(FORM_TO_BE_COMPLETED!D47="Denver Botanic Gardens Hort Dept","21",IF(FORM_TO_BE_COMPLETED!D47="BLM Seeds of Success","28"))))))</f>
        <v>0</v>
      </c>
      <c r="E46" t="b">
        <f>IF(FORM_TO_BE_COMPLETED!E47="Jenny Neale","13",IF(FORM_TO_BE_COMPLETED!E47="Melissa Islam","20",IF(FORM_TO_BE_COMPLETED!E47="Becky Hufft","21",IF(FORM_TO_BE_COMPLETED!E47="Michelle Deprenger-Levin","14",IF(FORM_TO_BE_COMPLETED!E47="Andy Wilson","125",IF(FORM_TO_BE_COMPLETED!E47="Rick Levy","95"))))))</f>
        <v>0</v>
      </c>
      <c r="F46">
        <f>FORM_TO_BE_COMPLETED!F47</f>
        <v>0</v>
      </c>
      <c r="G46" s="15">
        <f>FORM_TO_BE_COMPLETED!G47</f>
        <v>0</v>
      </c>
      <c r="H46" s="15">
        <f>FORM_TO_BE_COMPLETED!H47</f>
        <v>0</v>
      </c>
      <c r="I46" s="6" t="s">
        <v>37</v>
      </c>
      <c r="K46" s="3" t="str">
        <f t="shared" si="0"/>
        <v/>
      </c>
      <c r="L46" s="3" t="str">
        <f t="shared" si="1"/>
        <v/>
      </c>
      <c r="N46" s="8" t="str">
        <f>"UPDATE ncgrp_seeds SET NCGRP_count = NCGRP_count -"&amp;F46&amp;" WHERE work_id="&amp;FORM_TO_BE_COMPLETED!A47</f>
        <v>UPDATE ncgrp_seeds SET NCGRP_count = NCGRP_count -0 WHERE work_id=</v>
      </c>
      <c r="P46" s="8" t="str">
        <f>"UPDATE seed_work SET seeds_in_lab_storage = seeds_in_lab_storage -"&amp;F46&amp;" WHERE work_id="&amp;FORM_TO_BE_COMPLETED!A47</f>
        <v>UPDATE seed_work SET seeds_in_lab_storage = seeds_in_lab_storage -0 WHERE work_id=</v>
      </c>
    </row>
    <row r="47" spans="1:16" x14ac:dyDescent="0.25">
      <c r="A47" t="str">
        <f>"("&amp;FORM_TO_BE_COMPLETED!A48</f>
        <v>(</v>
      </c>
      <c r="B47" t="b">
        <f>IF(FORM_TO_BE_COMPLETED!B48="seed","1",IF(FORM_TO_BE_COMPLETED!B48="voucher","2",IF(FORM_TO_BE_COMPLETED!B48="tissue","3",IF(FORM_TO_BE_COMPLETED!B48="herbarium_tissue","4",IF(FORM_TO_BE_COMPLETED!B48="dna","5")))))</f>
        <v>0</v>
      </c>
      <c r="C47" t="b">
        <f>IF(FORM_TO_BE_COMPLETED!C48="University of Northern Colorado","9",IF(FORM_TO_BE_COMPLETED!C48="Denver Botanic Gardens Research Dept","10",IF(FORM_TO_BE_COMPLETED!C48="BLM","2",IF(FORM_TO_BE_COMPLETED!C48="NCGRP","22",IF(FORM_TO_BE_COMPLETED!C48="Denver Botanic Gardens Hort Dept","21",IF(FORM_TO_BE_COMPLETED!C48="BLM Seeds of Success","28"))))))</f>
        <v>0</v>
      </c>
      <c r="D47" t="b">
        <f>IF(FORM_TO_BE_COMPLETED!D48="University of Northern Colorado","9",IF(FORM_TO_BE_COMPLETED!D48="Denver Botanic Gardens Research Dept","10",IF(FORM_TO_BE_COMPLETED!D48="BLM","2",IF(FORM_TO_BE_COMPLETED!D48="NCGRP","22",IF(FORM_TO_BE_COMPLETED!D48="Denver Botanic Gardens Hort Dept","21",IF(FORM_TO_BE_COMPLETED!D48="BLM Seeds of Success","28"))))))</f>
        <v>0</v>
      </c>
      <c r="E47" t="b">
        <f>IF(FORM_TO_BE_COMPLETED!E48="Jenny Neale","13",IF(FORM_TO_BE_COMPLETED!E48="Melissa Islam","20",IF(FORM_TO_BE_COMPLETED!E48="Becky Hufft","21",IF(FORM_TO_BE_COMPLETED!E48="Michelle Deprenger-Levin","14",IF(FORM_TO_BE_COMPLETED!E48="Andy Wilson","125",IF(FORM_TO_BE_COMPLETED!E48="Rick Levy","95"))))))</f>
        <v>0</v>
      </c>
      <c r="F47">
        <f>FORM_TO_BE_COMPLETED!F48</f>
        <v>0</v>
      </c>
      <c r="G47" s="15">
        <f>FORM_TO_BE_COMPLETED!G48</f>
        <v>0</v>
      </c>
      <c r="H47" s="15">
        <f>FORM_TO_BE_COMPLETED!H48</f>
        <v>0</v>
      </c>
      <c r="I47" s="6" t="s">
        <v>37</v>
      </c>
      <c r="K47" s="3" t="str">
        <f t="shared" si="0"/>
        <v/>
      </c>
      <c r="L47" s="3" t="str">
        <f t="shared" si="1"/>
        <v/>
      </c>
      <c r="N47" s="8" t="str">
        <f>"UPDATE ncgrp_seeds SET NCGRP_count = NCGRP_count -"&amp;F47&amp;" WHERE work_id="&amp;FORM_TO_BE_COMPLETED!A48</f>
        <v>UPDATE ncgrp_seeds SET NCGRP_count = NCGRP_count -0 WHERE work_id=</v>
      </c>
      <c r="P47" s="8" t="str">
        <f>"UPDATE seed_work SET seeds_in_lab_storage = seeds_in_lab_storage -"&amp;F47&amp;" WHERE work_id="&amp;FORM_TO_BE_COMPLETED!A48</f>
        <v>UPDATE seed_work SET seeds_in_lab_storage = seeds_in_lab_storage -0 WHERE work_id=</v>
      </c>
    </row>
    <row r="48" spans="1:16" x14ac:dyDescent="0.25">
      <c r="A48" t="str">
        <f>"("&amp;FORM_TO_BE_COMPLETED!A49</f>
        <v>(</v>
      </c>
      <c r="B48" t="b">
        <f>IF(FORM_TO_BE_COMPLETED!B49="seed","1",IF(FORM_TO_BE_COMPLETED!B49="voucher","2",IF(FORM_TO_BE_COMPLETED!B49="tissue","3",IF(FORM_TO_BE_COMPLETED!B49="herbarium_tissue","4",IF(FORM_TO_BE_COMPLETED!B49="dna","5")))))</f>
        <v>0</v>
      </c>
      <c r="C48" t="b">
        <f>IF(FORM_TO_BE_COMPLETED!C49="University of Northern Colorado","9",IF(FORM_TO_BE_COMPLETED!C49="Denver Botanic Gardens Research Dept","10",IF(FORM_TO_BE_COMPLETED!C49="BLM","2",IF(FORM_TO_BE_COMPLETED!C49="NCGRP","22",IF(FORM_TO_BE_COMPLETED!C49="Denver Botanic Gardens Hort Dept","21",IF(FORM_TO_BE_COMPLETED!C49="BLM Seeds of Success","28"))))))</f>
        <v>0</v>
      </c>
      <c r="D48" t="b">
        <f>IF(FORM_TO_BE_COMPLETED!D49="University of Northern Colorado","9",IF(FORM_TO_BE_COMPLETED!D49="Denver Botanic Gardens Research Dept","10",IF(FORM_TO_BE_COMPLETED!D49="BLM","2",IF(FORM_TO_BE_COMPLETED!D49="NCGRP","22",IF(FORM_TO_BE_COMPLETED!D49="Denver Botanic Gardens Hort Dept","21",IF(FORM_TO_BE_COMPLETED!D49="BLM Seeds of Success","28"))))))</f>
        <v>0</v>
      </c>
      <c r="E48" t="b">
        <f>IF(FORM_TO_BE_COMPLETED!E49="Jenny Neale","13",IF(FORM_TO_BE_COMPLETED!E49="Melissa Islam","20",IF(FORM_TO_BE_COMPLETED!E49="Becky Hufft","21",IF(FORM_TO_BE_COMPLETED!E49="Michelle Deprenger-Levin","14",IF(FORM_TO_BE_COMPLETED!E49="Andy Wilson","125",IF(FORM_TO_BE_COMPLETED!E49="Rick Levy","95"))))))</f>
        <v>0</v>
      </c>
      <c r="F48">
        <f>FORM_TO_BE_COMPLETED!F49</f>
        <v>0</v>
      </c>
      <c r="G48" s="15">
        <f>FORM_TO_BE_COMPLETED!G49</f>
        <v>0</v>
      </c>
      <c r="H48" s="15">
        <f>FORM_TO_BE_COMPLETED!H49</f>
        <v>0</v>
      </c>
      <c r="I48" s="6" t="s">
        <v>37</v>
      </c>
      <c r="K48" s="3" t="str">
        <f t="shared" si="0"/>
        <v/>
      </c>
      <c r="L48" s="3" t="str">
        <f t="shared" si="1"/>
        <v/>
      </c>
      <c r="N48" s="8" t="str">
        <f>"UPDATE ncgrp_seeds SET NCGRP_count = NCGRP_count -"&amp;F48&amp;" WHERE work_id="&amp;FORM_TO_BE_COMPLETED!A49</f>
        <v>UPDATE ncgrp_seeds SET NCGRP_count = NCGRP_count -0 WHERE work_id=</v>
      </c>
      <c r="P48" s="8" t="str">
        <f>"UPDATE seed_work SET seeds_in_lab_storage = seeds_in_lab_storage -"&amp;F48&amp;" WHERE work_id="&amp;FORM_TO_BE_COMPLETED!A49</f>
        <v>UPDATE seed_work SET seeds_in_lab_storage = seeds_in_lab_storage -0 WHERE work_id=</v>
      </c>
    </row>
    <row r="49" spans="1:16" x14ac:dyDescent="0.25">
      <c r="A49" t="str">
        <f>"("&amp;FORM_TO_BE_COMPLETED!A50</f>
        <v>(</v>
      </c>
      <c r="B49" t="b">
        <f>IF(FORM_TO_BE_COMPLETED!B50="seed","1",IF(FORM_TO_BE_COMPLETED!B50="voucher","2",IF(FORM_TO_BE_COMPLETED!B50="tissue","3",IF(FORM_TO_BE_COMPLETED!B50="herbarium_tissue","4",IF(FORM_TO_BE_COMPLETED!B50="dna","5")))))</f>
        <v>0</v>
      </c>
      <c r="C49" t="b">
        <f>IF(FORM_TO_BE_COMPLETED!C50="University of Northern Colorado","9",IF(FORM_TO_BE_COMPLETED!C50="Denver Botanic Gardens Research Dept","10",IF(FORM_TO_BE_COMPLETED!C50="BLM","2",IF(FORM_TO_BE_COMPLETED!C50="NCGRP","22",IF(FORM_TO_BE_COMPLETED!C50="Denver Botanic Gardens Hort Dept","21",IF(FORM_TO_BE_COMPLETED!C50="BLM Seeds of Success","28"))))))</f>
        <v>0</v>
      </c>
      <c r="D49" t="b">
        <f>IF(FORM_TO_BE_COMPLETED!D50="University of Northern Colorado","9",IF(FORM_TO_BE_COMPLETED!D50="Denver Botanic Gardens Research Dept","10",IF(FORM_TO_BE_COMPLETED!D50="BLM","2",IF(FORM_TO_BE_COMPLETED!D50="NCGRP","22",IF(FORM_TO_BE_COMPLETED!D50="Denver Botanic Gardens Hort Dept","21",IF(FORM_TO_BE_COMPLETED!D50="BLM Seeds of Success","28"))))))</f>
        <v>0</v>
      </c>
      <c r="E49" t="b">
        <f>IF(FORM_TO_BE_COMPLETED!E50="Jenny Neale","13",IF(FORM_TO_BE_COMPLETED!E50="Melissa Islam","20",IF(FORM_TO_BE_COMPLETED!E50="Becky Hufft","21",IF(FORM_TO_BE_COMPLETED!E50="Michelle Deprenger-Levin","14",IF(FORM_TO_BE_COMPLETED!E50="Andy Wilson","125",IF(FORM_TO_BE_COMPLETED!E50="Rick Levy","95"))))))</f>
        <v>0</v>
      </c>
      <c r="F49">
        <f>FORM_TO_BE_COMPLETED!F50</f>
        <v>0</v>
      </c>
      <c r="G49" s="15">
        <f>FORM_TO_BE_COMPLETED!G50</f>
        <v>0</v>
      </c>
      <c r="H49" s="15">
        <f>FORM_TO_BE_COMPLETED!H50</f>
        <v>0</v>
      </c>
      <c r="I49" s="6" t="s">
        <v>37</v>
      </c>
      <c r="K49" s="3" t="str">
        <f t="shared" si="0"/>
        <v/>
      </c>
      <c r="L49" s="3" t="str">
        <f t="shared" si="1"/>
        <v/>
      </c>
      <c r="N49" s="8" t="str">
        <f>"UPDATE ncgrp_seeds SET NCGRP_count = NCGRP_count -"&amp;F49&amp;" WHERE work_id="&amp;FORM_TO_BE_COMPLETED!A50</f>
        <v>UPDATE ncgrp_seeds SET NCGRP_count = NCGRP_count -0 WHERE work_id=</v>
      </c>
      <c r="P49" s="8" t="str">
        <f>"UPDATE seed_work SET seeds_in_lab_storage = seeds_in_lab_storage -"&amp;F49&amp;" WHERE work_id="&amp;FORM_TO_BE_COMPLETED!A50</f>
        <v>UPDATE seed_work SET seeds_in_lab_storage = seeds_in_lab_storage -0 WHERE work_id=</v>
      </c>
    </row>
    <row r="50" spans="1:16" x14ac:dyDescent="0.25">
      <c r="A50" t="str">
        <f>"("&amp;FORM_TO_BE_COMPLETED!A51</f>
        <v>(</v>
      </c>
      <c r="B50" t="b">
        <f>IF(FORM_TO_BE_COMPLETED!B51="seed","1",IF(FORM_TO_BE_COMPLETED!B51="voucher","2",IF(FORM_TO_BE_COMPLETED!B51="tissue","3",IF(FORM_TO_BE_COMPLETED!B51="herbarium_tissue","4",IF(FORM_TO_BE_COMPLETED!B51="dna","5")))))</f>
        <v>0</v>
      </c>
      <c r="C50" t="b">
        <f>IF(FORM_TO_BE_COMPLETED!C51="University of Northern Colorado","9",IF(FORM_TO_BE_COMPLETED!C51="Denver Botanic Gardens Research Dept","10",IF(FORM_TO_BE_COMPLETED!C51="BLM","2",IF(FORM_TO_BE_COMPLETED!C51="NCGRP","22",IF(FORM_TO_BE_COMPLETED!C51="Denver Botanic Gardens Hort Dept","21",IF(FORM_TO_BE_COMPLETED!C51="BLM Seeds of Success","28"))))))</f>
        <v>0</v>
      </c>
      <c r="D50" t="b">
        <f>IF(FORM_TO_BE_COMPLETED!D51="University of Northern Colorado","9",IF(FORM_TO_BE_COMPLETED!D51="Denver Botanic Gardens Research Dept","10",IF(FORM_TO_BE_COMPLETED!D51="BLM","2",IF(FORM_TO_BE_COMPLETED!D51="NCGRP","22",IF(FORM_TO_BE_COMPLETED!D51="Denver Botanic Gardens Hort Dept","21",IF(FORM_TO_BE_COMPLETED!D51="BLM Seeds of Success","28"))))))</f>
        <v>0</v>
      </c>
      <c r="E50" t="b">
        <f>IF(FORM_TO_BE_COMPLETED!E51="Jenny Neale","13",IF(FORM_TO_BE_COMPLETED!E51="Melissa Islam","20",IF(FORM_TO_BE_COMPLETED!E51="Becky Hufft","21",IF(FORM_TO_BE_COMPLETED!E51="Michelle Deprenger-Levin","14",IF(FORM_TO_BE_COMPLETED!E51="Andy Wilson","125",IF(FORM_TO_BE_COMPLETED!E51="Rick Levy","95"))))))</f>
        <v>0</v>
      </c>
      <c r="F50">
        <f>FORM_TO_BE_COMPLETED!F51</f>
        <v>0</v>
      </c>
      <c r="G50" s="15">
        <f>FORM_TO_BE_COMPLETED!G51</f>
        <v>0</v>
      </c>
      <c r="H50" s="15">
        <f>FORM_TO_BE_COMPLETED!H51</f>
        <v>0</v>
      </c>
      <c r="I50" s="6" t="s">
        <v>37</v>
      </c>
      <c r="K50" s="3" t="str">
        <f t="shared" si="0"/>
        <v/>
      </c>
      <c r="L50" s="3" t="str">
        <f t="shared" si="1"/>
        <v/>
      </c>
      <c r="N50" s="8" t="str">
        <f>"UPDATE ncgrp_seeds SET NCGRP_count = NCGRP_count -"&amp;F50&amp;" WHERE work_id="&amp;FORM_TO_BE_COMPLETED!A51</f>
        <v>UPDATE ncgrp_seeds SET NCGRP_count = NCGRP_count -0 WHERE work_id=</v>
      </c>
      <c r="P50" s="8" t="str">
        <f>"UPDATE seed_work SET seeds_in_lab_storage = seeds_in_lab_storage -"&amp;F50&amp;" WHERE work_id="&amp;FORM_TO_BE_COMPLETED!A51</f>
        <v>UPDATE seed_work SET seeds_in_lab_storage = seeds_in_lab_storage -0 WHERE work_id=</v>
      </c>
    </row>
    <row r="51" spans="1:16" x14ac:dyDescent="0.25">
      <c r="A51" t="str">
        <f>"("&amp;FORM_TO_BE_COMPLETED!A52</f>
        <v>(</v>
      </c>
      <c r="B51" t="b">
        <f>IF(FORM_TO_BE_COMPLETED!B52="seed","1",IF(FORM_TO_BE_COMPLETED!B52="voucher","2",IF(FORM_TO_BE_COMPLETED!B52="tissue","3",IF(FORM_TO_BE_COMPLETED!B52="herbarium_tissue","4",IF(FORM_TO_BE_COMPLETED!B52="dna","5")))))</f>
        <v>0</v>
      </c>
      <c r="C51" t="b">
        <f>IF(FORM_TO_BE_COMPLETED!C52="University of Northern Colorado","9",IF(FORM_TO_BE_COMPLETED!C52="Denver Botanic Gardens Research Dept","10",IF(FORM_TO_BE_COMPLETED!C52="BLM","2",IF(FORM_TO_BE_COMPLETED!C52="NCGRP","22",IF(FORM_TO_BE_COMPLETED!C52="Denver Botanic Gardens Hort Dept","21",IF(FORM_TO_BE_COMPLETED!C52="BLM Seeds of Success","28"))))))</f>
        <v>0</v>
      </c>
      <c r="D51" t="b">
        <f>IF(FORM_TO_BE_COMPLETED!D52="University of Northern Colorado","9",IF(FORM_TO_BE_COMPLETED!D52="Denver Botanic Gardens Research Dept","10",IF(FORM_TO_BE_COMPLETED!D52="BLM","2",IF(FORM_TO_BE_COMPLETED!D52="NCGRP","22",IF(FORM_TO_BE_COMPLETED!D52="Denver Botanic Gardens Hort Dept","21",IF(FORM_TO_BE_COMPLETED!D52="BLM Seeds of Success","28"))))))</f>
        <v>0</v>
      </c>
      <c r="E51" t="b">
        <f>IF(FORM_TO_BE_COMPLETED!E52="Jenny Neale","13",IF(FORM_TO_BE_COMPLETED!E52="Melissa Islam","20",IF(FORM_TO_BE_COMPLETED!E52="Becky Hufft","21",IF(FORM_TO_BE_COMPLETED!E52="Michelle Deprenger-Levin","14",IF(FORM_TO_BE_COMPLETED!E52="Andy Wilson","125",IF(FORM_TO_BE_COMPLETED!E52="Rick Levy","95"))))))</f>
        <v>0</v>
      </c>
      <c r="F51">
        <f>FORM_TO_BE_COMPLETED!F52</f>
        <v>0</v>
      </c>
      <c r="G51" s="15">
        <f>FORM_TO_BE_COMPLETED!G52</f>
        <v>0</v>
      </c>
      <c r="H51" s="15">
        <f>FORM_TO_BE_COMPLETED!H52</f>
        <v>0</v>
      </c>
      <c r="I51" s="6" t="s">
        <v>37</v>
      </c>
      <c r="K51" s="3" t="str">
        <f t="shared" si="0"/>
        <v/>
      </c>
      <c r="L51" s="3" t="str">
        <f t="shared" si="1"/>
        <v/>
      </c>
      <c r="N51" s="8" t="str">
        <f>"UPDATE ncgrp_seeds SET NCGRP_count = NCGRP_count -"&amp;F51&amp;" WHERE work_id="&amp;FORM_TO_BE_COMPLETED!A52</f>
        <v>UPDATE ncgrp_seeds SET NCGRP_count = NCGRP_count -0 WHERE work_id=</v>
      </c>
      <c r="P51" s="8" t="str">
        <f>"UPDATE seed_work SET seeds_in_lab_storage = seeds_in_lab_storage -"&amp;F51&amp;" WHERE work_id="&amp;FORM_TO_BE_COMPLETED!A52</f>
        <v>UPDATE seed_work SET seeds_in_lab_storage = seeds_in_lab_storage -0 WHERE work_id=</v>
      </c>
    </row>
    <row r="52" spans="1:16" x14ac:dyDescent="0.25">
      <c r="A52" t="str">
        <f>"("&amp;FORM_TO_BE_COMPLETED!A53</f>
        <v>(</v>
      </c>
      <c r="B52" t="b">
        <f>IF(FORM_TO_BE_COMPLETED!B53="seed","1",IF(FORM_TO_BE_COMPLETED!B53="voucher","2",IF(FORM_TO_BE_COMPLETED!B53="tissue","3",IF(FORM_TO_BE_COMPLETED!B53="herbarium_tissue","4",IF(FORM_TO_BE_COMPLETED!B53="dna","5")))))</f>
        <v>0</v>
      </c>
      <c r="C52" t="b">
        <f>IF(FORM_TO_BE_COMPLETED!C53="University of Northern Colorado","9",IF(FORM_TO_BE_COMPLETED!C53="Denver Botanic Gardens Research Dept","10",IF(FORM_TO_BE_COMPLETED!C53="BLM","2",IF(FORM_TO_BE_COMPLETED!C53="NCGRP","22",IF(FORM_TO_BE_COMPLETED!C53="Denver Botanic Gardens Hort Dept","21",IF(FORM_TO_BE_COMPLETED!C53="BLM Seeds of Success","28"))))))</f>
        <v>0</v>
      </c>
      <c r="D52" t="b">
        <f>IF(FORM_TO_BE_COMPLETED!D53="University of Northern Colorado","9",IF(FORM_TO_BE_COMPLETED!D53="Denver Botanic Gardens Research Dept","10",IF(FORM_TO_BE_COMPLETED!D53="BLM","2",IF(FORM_TO_BE_COMPLETED!D53="NCGRP","22",IF(FORM_TO_BE_COMPLETED!D53="Denver Botanic Gardens Hort Dept","21",IF(FORM_TO_BE_COMPLETED!D53="BLM Seeds of Success","28"))))))</f>
        <v>0</v>
      </c>
      <c r="E52" t="b">
        <f>IF(FORM_TO_BE_COMPLETED!E53="Jenny Neale","13",IF(FORM_TO_BE_COMPLETED!E53="Melissa Islam","20",IF(FORM_TO_BE_COMPLETED!E53="Becky Hufft","21",IF(FORM_TO_BE_COMPLETED!E53="Michelle Deprenger-Levin","14",IF(FORM_TO_BE_COMPLETED!E53="Andy Wilson","125",IF(FORM_TO_BE_COMPLETED!E53="Rick Levy","95"))))))</f>
        <v>0</v>
      </c>
      <c r="F52">
        <f>FORM_TO_BE_COMPLETED!F53</f>
        <v>0</v>
      </c>
      <c r="G52" s="15">
        <f>FORM_TO_BE_COMPLETED!G53</f>
        <v>0</v>
      </c>
      <c r="H52" s="15">
        <f>FORM_TO_BE_COMPLETED!H53</f>
        <v>0</v>
      </c>
      <c r="I52" s="6" t="s">
        <v>37</v>
      </c>
      <c r="K52" s="3" t="str">
        <f t="shared" si="0"/>
        <v/>
      </c>
      <c r="L52" s="3" t="str">
        <f t="shared" si="1"/>
        <v/>
      </c>
      <c r="N52" s="8" t="str">
        <f>"UPDATE ncgrp_seeds SET NCGRP_count = NCGRP_count -"&amp;F52&amp;" WHERE work_id="&amp;FORM_TO_BE_COMPLETED!A53</f>
        <v>UPDATE ncgrp_seeds SET NCGRP_count = NCGRP_count -0 WHERE work_id=</v>
      </c>
      <c r="P52" s="8" t="str">
        <f>"UPDATE seed_work SET seeds_in_lab_storage = seeds_in_lab_storage -"&amp;F52&amp;" WHERE work_id="&amp;FORM_TO_BE_COMPLETED!A53</f>
        <v>UPDATE seed_work SET seeds_in_lab_storage = seeds_in_lab_storage -0 WHERE work_id=</v>
      </c>
    </row>
    <row r="53" spans="1:16" x14ac:dyDescent="0.25">
      <c r="A53" t="str">
        <f>"("&amp;FORM_TO_BE_COMPLETED!A54</f>
        <v>(</v>
      </c>
      <c r="B53" t="b">
        <f>IF(FORM_TO_BE_COMPLETED!B54="seed","1",IF(FORM_TO_BE_COMPLETED!B54="voucher","2",IF(FORM_TO_BE_COMPLETED!B54="tissue","3",IF(FORM_TO_BE_COMPLETED!B54="herbarium_tissue","4",IF(FORM_TO_BE_COMPLETED!B54="dna","5")))))</f>
        <v>0</v>
      </c>
      <c r="C53" t="b">
        <f>IF(FORM_TO_BE_COMPLETED!C54="University of Northern Colorado","9",IF(FORM_TO_BE_COMPLETED!C54="Denver Botanic Gardens Research Dept","10",IF(FORM_TO_BE_COMPLETED!C54="BLM","2",IF(FORM_TO_BE_COMPLETED!C54="NCGRP","22",IF(FORM_TO_BE_COMPLETED!C54="Denver Botanic Gardens Hort Dept","21",IF(FORM_TO_BE_COMPLETED!C54="BLM Seeds of Success","28"))))))</f>
        <v>0</v>
      </c>
      <c r="D53" t="b">
        <f>IF(FORM_TO_BE_COMPLETED!D54="University of Northern Colorado","9",IF(FORM_TO_BE_COMPLETED!D54="Denver Botanic Gardens Research Dept","10",IF(FORM_TO_BE_COMPLETED!D54="BLM","2",IF(FORM_TO_BE_COMPLETED!D54="NCGRP","22",IF(FORM_TO_BE_COMPLETED!D54="Denver Botanic Gardens Hort Dept","21",IF(FORM_TO_BE_COMPLETED!D54="BLM Seeds of Success","28"))))))</f>
        <v>0</v>
      </c>
      <c r="E53" t="b">
        <f>IF(FORM_TO_BE_COMPLETED!E54="Jenny Neale","13",IF(FORM_TO_BE_COMPLETED!E54="Melissa Islam","20",IF(FORM_TO_BE_COMPLETED!E54="Becky Hufft","21",IF(FORM_TO_BE_COMPLETED!E54="Michelle Deprenger-Levin","14",IF(FORM_TO_BE_COMPLETED!E54="Andy Wilson","125",IF(FORM_TO_BE_COMPLETED!E54="Rick Levy","95"))))))</f>
        <v>0</v>
      </c>
      <c r="F53">
        <f>FORM_TO_BE_COMPLETED!F54</f>
        <v>0</v>
      </c>
      <c r="G53" s="15">
        <f>FORM_TO_BE_COMPLETED!G54</f>
        <v>0</v>
      </c>
      <c r="H53" s="15">
        <f>FORM_TO_BE_COMPLETED!H54</f>
        <v>0</v>
      </c>
      <c r="I53" s="6" t="s">
        <v>37</v>
      </c>
      <c r="K53" s="3" t="str">
        <f t="shared" si="0"/>
        <v/>
      </c>
      <c r="L53" s="3" t="str">
        <f t="shared" si="1"/>
        <v/>
      </c>
      <c r="N53" s="8" t="str">
        <f>"UPDATE ncgrp_seeds SET NCGRP_count = NCGRP_count -"&amp;F53&amp;" WHERE work_id="&amp;FORM_TO_BE_COMPLETED!A54</f>
        <v>UPDATE ncgrp_seeds SET NCGRP_count = NCGRP_count -0 WHERE work_id=</v>
      </c>
      <c r="P53" s="8" t="str">
        <f>"UPDATE seed_work SET seeds_in_lab_storage = seeds_in_lab_storage -"&amp;F53&amp;" WHERE work_id="&amp;FORM_TO_BE_COMPLETED!A54</f>
        <v>UPDATE seed_work SET seeds_in_lab_storage = seeds_in_lab_storage -0 WHERE work_id=</v>
      </c>
    </row>
    <row r="54" spans="1:16" x14ac:dyDescent="0.25">
      <c r="A54" t="str">
        <f>"("&amp;FORM_TO_BE_COMPLETED!A55</f>
        <v>(</v>
      </c>
      <c r="B54" t="b">
        <f>IF(FORM_TO_BE_COMPLETED!B55="seed","1",IF(FORM_TO_BE_COMPLETED!B55="voucher","2",IF(FORM_TO_BE_COMPLETED!B55="tissue","3",IF(FORM_TO_BE_COMPLETED!B55="herbarium_tissue","4",IF(FORM_TO_BE_COMPLETED!B55="dna","5")))))</f>
        <v>0</v>
      </c>
      <c r="C54" t="b">
        <f>IF(FORM_TO_BE_COMPLETED!C55="University of Northern Colorado","9",IF(FORM_TO_BE_COMPLETED!C55="Denver Botanic Gardens Research Dept","10",IF(FORM_TO_BE_COMPLETED!C55="BLM","2",IF(FORM_TO_BE_COMPLETED!C55="NCGRP","22",IF(FORM_TO_BE_COMPLETED!C55="Denver Botanic Gardens Hort Dept","21",IF(FORM_TO_BE_COMPLETED!C55="BLM Seeds of Success","28"))))))</f>
        <v>0</v>
      </c>
      <c r="D54" t="b">
        <f>IF(FORM_TO_BE_COMPLETED!D55="University of Northern Colorado","9",IF(FORM_TO_BE_COMPLETED!D55="Denver Botanic Gardens Research Dept","10",IF(FORM_TO_BE_COMPLETED!D55="BLM","2",IF(FORM_TO_BE_COMPLETED!D55="NCGRP","22",IF(FORM_TO_BE_COMPLETED!D55="Denver Botanic Gardens Hort Dept","21",IF(FORM_TO_BE_COMPLETED!D55="BLM Seeds of Success","28"))))))</f>
        <v>0</v>
      </c>
      <c r="E54" t="b">
        <f>IF(FORM_TO_BE_COMPLETED!E55="Jenny Neale","13",IF(FORM_TO_BE_COMPLETED!E55="Melissa Islam","20",IF(FORM_TO_BE_COMPLETED!E55="Becky Hufft","21",IF(FORM_TO_BE_COMPLETED!E55="Michelle Deprenger-Levin","14",IF(FORM_TO_BE_COMPLETED!E55="Andy Wilson","125",IF(FORM_TO_BE_COMPLETED!E55="Rick Levy","95"))))))</f>
        <v>0</v>
      </c>
      <c r="F54">
        <f>FORM_TO_BE_COMPLETED!F55</f>
        <v>0</v>
      </c>
      <c r="G54" s="15">
        <f>FORM_TO_BE_COMPLETED!G55</f>
        <v>0</v>
      </c>
      <c r="H54" s="15">
        <f>FORM_TO_BE_COMPLETED!H55</f>
        <v>0</v>
      </c>
      <c r="I54" s="6" t="s">
        <v>37</v>
      </c>
      <c r="K54" s="3" t="str">
        <f t="shared" si="0"/>
        <v/>
      </c>
      <c r="L54" s="3" t="str">
        <f t="shared" si="1"/>
        <v/>
      </c>
      <c r="N54" s="8" t="str">
        <f>"UPDATE ncgrp_seeds SET NCGRP_count = NCGRP_count -"&amp;F54&amp;" WHERE work_id="&amp;FORM_TO_BE_COMPLETED!A55</f>
        <v>UPDATE ncgrp_seeds SET NCGRP_count = NCGRP_count -0 WHERE work_id=</v>
      </c>
      <c r="P54" s="8" t="str">
        <f>"UPDATE seed_work SET seeds_in_lab_storage = seeds_in_lab_storage -"&amp;F54&amp;" WHERE work_id="&amp;FORM_TO_BE_COMPLETED!A55</f>
        <v>UPDATE seed_work SET seeds_in_lab_storage = seeds_in_lab_storage -0 WHERE work_id=</v>
      </c>
    </row>
    <row r="55" spans="1:16" x14ac:dyDescent="0.25">
      <c r="A55" t="str">
        <f>"("&amp;FORM_TO_BE_COMPLETED!A56</f>
        <v>(</v>
      </c>
      <c r="B55" t="b">
        <f>IF(FORM_TO_BE_COMPLETED!B56="seed","1",IF(FORM_TO_BE_COMPLETED!B56="voucher","2",IF(FORM_TO_BE_COMPLETED!B56="tissue","3",IF(FORM_TO_BE_COMPLETED!B56="herbarium_tissue","4",IF(FORM_TO_BE_COMPLETED!B56="dna","5")))))</f>
        <v>0</v>
      </c>
      <c r="C55" t="b">
        <f>IF(FORM_TO_BE_COMPLETED!C56="University of Northern Colorado","9",IF(FORM_TO_BE_COMPLETED!C56="Denver Botanic Gardens Research Dept","10",IF(FORM_TO_BE_COMPLETED!C56="BLM","2",IF(FORM_TO_BE_COMPLETED!C56="NCGRP","22",IF(FORM_TO_BE_COMPLETED!C56="Denver Botanic Gardens Hort Dept","21",IF(FORM_TO_BE_COMPLETED!C56="BLM Seeds of Success","28"))))))</f>
        <v>0</v>
      </c>
      <c r="D55" t="b">
        <f>IF(FORM_TO_BE_COMPLETED!D56="University of Northern Colorado","9",IF(FORM_TO_BE_COMPLETED!D56="Denver Botanic Gardens Research Dept","10",IF(FORM_TO_BE_COMPLETED!D56="BLM","2",IF(FORM_TO_BE_COMPLETED!D56="NCGRP","22",IF(FORM_TO_BE_COMPLETED!D56="Denver Botanic Gardens Hort Dept","21",IF(FORM_TO_BE_COMPLETED!D56="BLM Seeds of Success","28"))))))</f>
        <v>0</v>
      </c>
      <c r="E55" t="b">
        <f>IF(FORM_TO_BE_COMPLETED!E56="Jenny Neale","13",IF(FORM_TO_BE_COMPLETED!E56="Melissa Islam","20",IF(FORM_TO_BE_COMPLETED!E56="Becky Hufft","21",IF(FORM_TO_BE_COMPLETED!E56="Michelle Deprenger-Levin","14",IF(FORM_TO_BE_COMPLETED!E56="Andy Wilson","125",IF(FORM_TO_BE_COMPLETED!E56="Rick Levy","95"))))))</f>
        <v>0</v>
      </c>
      <c r="F55">
        <f>FORM_TO_BE_COMPLETED!F56</f>
        <v>0</v>
      </c>
      <c r="G55" s="15">
        <f>FORM_TO_BE_COMPLETED!G56</f>
        <v>0</v>
      </c>
      <c r="H55" s="15">
        <f>FORM_TO_BE_COMPLETED!H56</f>
        <v>0</v>
      </c>
      <c r="I55" s="6" t="s">
        <v>37</v>
      </c>
      <c r="K55" s="3" t="str">
        <f t="shared" si="0"/>
        <v/>
      </c>
      <c r="L55" s="3" t="str">
        <f t="shared" si="1"/>
        <v/>
      </c>
      <c r="N55" s="8" t="str">
        <f>"UPDATE ncgrp_seeds SET NCGRP_count = NCGRP_count -"&amp;F55&amp;" WHERE work_id="&amp;FORM_TO_BE_COMPLETED!A56</f>
        <v>UPDATE ncgrp_seeds SET NCGRP_count = NCGRP_count -0 WHERE work_id=</v>
      </c>
      <c r="P55" s="8" t="str">
        <f>"UPDATE seed_work SET seeds_in_lab_storage = seeds_in_lab_storage -"&amp;F55&amp;" WHERE work_id="&amp;FORM_TO_BE_COMPLETED!A56</f>
        <v>UPDATE seed_work SET seeds_in_lab_storage = seeds_in_lab_storage -0 WHERE work_id=</v>
      </c>
    </row>
    <row r="56" spans="1:16" x14ac:dyDescent="0.25">
      <c r="A56" t="str">
        <f>"("&amp;FORM_TO_BE_COMPLETED!A57</f>
        <v>(</v>
      </c>
      <c r="B56" t="b">
        <f>IF(FORM_TO_BE_COMPLETED!B57="seed","1",IF(FORM_TO_BE_COMPLETED!B57="voucher","2",IF(FORM_TO_BE_COMPLETED!B57="tissue","3",IF(FORM_TO_BE_COMPLETED!B57="herbarium_tissue","4",IF(FORM_TO_BE_COMPLETED!B57="dna","5")))))</f>
        <v>0</v>
      </c>
      <c r="C56" t="b">
        <f>IF(FORM_TO_BE_COMPLETED!C57="University of Northern Colorado","9",IF(FORM_TO_BE_COMPLETED!C57="Denver Botanic Gardens Research Dept","10",IF(FORM_TO_BE_COMPLETED!C57="BLM","2",IF(FORM_TO_BE_COMPLETED!C57="NCGRP","22",IF(FORM_TO_BE_COMPLETED!C57="Denver Botanic Gardens Hort Dept","21",IF(FORM_TO_BE_COMPLETED!C57="BLM Seeds of Success","28"))))))</f>
        <v>0</v>
      </c>
      <c r="D56" t="b">
        <f>IF(FORM_TO_BE_COMPLETED!D57="University of Northern Colorado","9",IF(FORM_TO_BE_COMPLETED!D57="Denver Botanic Gardens Research Dept","10",IF(FORM_TO_BE_COMPLETED!D57="BLM","2",IF(FORM_TO_BE_COMPLETED!D57="NCGRP","22",IF(FORM_TO_BE_COMPLETED!D57="Denver Botanic Gardens Hort Dept","21",IF(FORM_TO_BE_COMPLETED!D57="BLM Seeds of Success","28"))))))</f>
        <v>0</v>
      </c>
      <c r="E56" t="b">
        <f>IF(FORM_TO_BE_COMPLETED!E57="Jenny Neale","13",IF(FORM_TO_BE_COMPLETED!E57="Melissa Islam","20",IF(FORM_TO_BE_COMPLETED!E57="Becky Hufft","21",IF(FORM_TO_BE_COMPLETED!E57="Michelle Deprenger-Levin","14",IF(FORM_TO_BE_COMPLETED!E57="Andy Wilson","125",IF(FORM_TO_BE_COMPLETED!E57="Rick Levy","95"))))))</f>
        <v>0</v>
      </c>
      <c r="F56">
        <f>FORM_TO_BE_COMPLETED!F57</f>
        <v>0</v>
      </c>
      <c r="G56" s="15">
        <f>FORM_TO_BE_COMPLETED!G57</f>
        <v>0</v>
      </c>
      <c r="H56" s="15">
        <f>FORM_TO_BE_COMPLETED!H57</f>
        <v>0</v>
      </c>
      <c r="I56" s="6" t="s">
        <v>37</v>
      </c>
      <c r="K56" s="3" t="str">
        <f t="shared" si="0"/>
        <v/>
      </c>
      <c r="L56" s="3" t="str">
        <f t="shared" si="1"/>
        <v/>
      </c>
      <c r="N56" s="8" t="str">
        <f>"UPDATE ncgrp_seeds SET NCGRP_count = NCGRP_count -"&amp;F56&amp;" WHERE work_id="&amp;FORM_TO_BE_COMPLETED!A57</f>
        <v>UPDATE ncgrp_seeds SET NCGRP_count = NCGRP_count -0 WHERE work_id=</v>
      </c>
      <c r="P56" s="8" t="str">
        <f>"UPDATE seed_work SET seeds_in_lab_storage = seeds_in_lab_storage -"&amp;F56&amp;" WHERE work_id="&amp;FORM_TO_BE_COMPLETED!A57</f>
        <v>UPDATE seed_work SET seeds_in_lab_storage = seeds_in_lab_storage -0 WHERE work_id=</v>
      </c>
    </row>
    <row r="57" spans="1:16" x14ac:dyDescent="0.25">
      <c r="A57" t="str">
        <f>"("&amp;FORM_TO_BE_COMPLETED!A58</f>
        <v>(</v>
      </c>
      <c r="B57" t="b">
        <f>IF(FORM_TO_BE_COMPLETED!B58="seed","1",IF(FORM_TO_BE_COMPLETED!B58="voucher","2",IF(FORM_TO_BE_COMPLETED!B58="tissue","3",IF(FORM_TO_BE_COMPLETED!B58="herbarium_tissue","4",IF(FORM_TO_BE_COMPLETED!B58="dna","5")))))</f>
        <v>0</v>
      </c>
      <c r="C57" t="b">
        <f>IF(FORM_TO_BE_COMPLETED!C58="University of Northern Colorado","9",IF(FORM_TO_BE_COMPLETED!C58="Denver Botanic Gardens Research Dept","10",IF(FORM_TO_BE_COMPLETED!C58="BLM","2",IF(FORM_TO_BE_COMPLETED!C58="NCGRP","22",IF(FORM_TO_BE_COMPLETED!C58="Denver Botanic Gardens Hort Dept","21",IF(FORM_TO_BE_COMPLETED!C58="BLM Seeds of Success","28"))))))</f>
        <v>0</v>
      </c>
      <c r="D57" t="b">
        <f>IF(FORM_TO_BE_COMPLETED!D58="University of Northern Colorado","9",IF(FORM_TO_BE_COMPLETED!D58="Denver Botanic Gardens Research Dept","10",IF(FORM_TO_BE_COMPLETED!D58="BLM","2",IF(FORM_TO_BE_COMPLETED!D58="NCGRP","22",IF(FORM_TO_BE_COMPLETED!D58="Denver Botanic Gardens Hort Dept","21",IF(FORM_TO_BE_COMPLETED!D58="BLM Seeds of Success","28"))))))</f>
        <v>0</v>
      </c>
      <c r="E57" t="b">
        <f>IF(FORM_TO_BE_COMPLETED!E58="Jenny Neale","13",IF(FORM_TO_BE_COMPLETED!E58="Melissa Islam","20",IF(FORM_TO_BE_COMPLETED!E58="Becky Hufft","21",IF(FORM_TO_BE_COMPLETED!E58="Michelle Deprenger-Levin","14",IF(FORM_TO_BE_COMPLETED!E58="Andy Wilson","125",IF(FORM_TO_BE_COMPLETED!E58="Rick Levy","95"))))))</f>
        <v>0</v>
      </c>
      <c r="F57">
        <f>FORM_TO_BE_COMPLETED!F58</f>
        <v>0</v>
      </c>
      <c r="G57" s="15">
        <f>FORM_TO_BE_COMPLETED!G58</f>
        <v>0</v>
      </c>
      <c r="H57" s="15">
        <f>FORM_TO_BE_COMPLETED!H58</f>
        <v>0</v>
      </c>
      <c r="I57" s="6" t="s">
        <v>37</v>
      </c>
      <c r="K57" s="3" t="str">
        <f t="shared" si="0"/>
        <v/>
      </c>
      <c r="L57" s="3" t="str">
        <f t="shared" si="1"/>
        <v/>
      </c>
      <c r="N57" s="8" t="str">
        <f>"UPDATE ncgrp_seeds SET NCGRP_count = NCGRP_count -"&amp;F57&amp;" WHERE work_id="&amp;FORM_TO_BE_COMPLETED!A58</f>
        <v>UPDATE ncgrp_seeds SET NCGRP_count = NCGRP_count -0 WHERE work_id=</v>
      </c>
      <c r="P57" s="8" t="str">
        <f>"UPDATE seed_work SET seeds_in_lab_storage = seeds_in_lab_storage -"&amp;F57&amp;" WHERE work_id="&amp;FORM_TO_BE_COMPLETED!A58</f>
        <v>UPDATE seed_work SET seeds_in_lab_storage = seeds_in_lab_storage -0 WHERE work_id=</v>
      </c>
    </row>
    <row r="58" spans="1:16" x14ac:dyDescent="0.25">
      <c r="A58" t="str">
        <f>"("&amp;FORM_TO_BE_COMPLETED!A59</f>
        <v>(</v>
      </c>
      <c r="B58" t="b">
        <f>IF(FORM_TO_BE_COMPLETED!B59="seed","1",IF(FORM_TO_BE_COMPLETED!B59="voucher","2",IF(FORM_TO_BE_COMPLETED!B59="tissue","3",IF(FORM_TO_BE_COMPLETED!B59="herbarium_tissue","4",IF(FORM_TO_BE_COMPLETED!B59="dna","5")))))</f>
        <v>0</v>
      </c>
      <c r="C58" t="b">
        <f>IF(FORM_TO_BE_COMPLETED!C59="University of Northern Colorado","9",IF(FORM_TO_BE_COMPLETED!C59="Denver Botanic Gardens Research Dept","10",IF(FORM_TO_BE_COMPLETED!C59="BLM","2",IF(FORM_TO_BE_COMPLETED!C59="NCGRP","22",IF(FORM_TO_BE_COMPLETED!C59="Denver Botanic Gardens Hort Dept","21",IF(FORM_TO_BE_COMPLETED!C59="BLM Seeds of Success","28"))))))</f>
        <v>0</v>
      </c>
      <c r="D58" t="b">
        <f>IF(FORM_TO_BE_COMPLETED!D59="University of Northern Colorado","9",IF(FORM_TO_BE_COMPLETED!D59="Denver Botanic Gardens Research Dept","10",IF(FORM_TO_BE_COMPLETED!D59="BLM","2",IF(FORM_TO_BE_COMPLETED!D59="NCGRP","22",IF(FORM_TO_BE_COMPLETED!D59="Denver Botanic Gardens Hort Dept","21",IF(FORM_TO_BE_COMPLETED!D59="BLM Seeds of Success","28"))))))</f>
        <v>0</v>
      </c>
      <c r="E58" t="b">
        <f>IF(FORM_TO_BE_COMPLETED!E59="Jenny Neale","13",IF(FORM_TO_BE_COMPLETED!E59="Melissa Islam","20",IF(FORM_TO_BE_COMPLETED!E59="Becky Hufft","21",IF(FORM_TO_BE_COMPLETED!E59="Michelle Deprenger-Levin","14",IF(FORM_TO_BE_COMPLETED!E59="Andy Wilson","125",IF(FORM_TO_BE_COMPLETED!E59="Rick Levy","95"))))))</f>
        <v>0</v>
      </c>
      <c r="F58">
        <f>FORM_TO_BE_COMPLETED!F59</f>
        <v>0</v>
      </c>
      <c r="G58" s="15">
        <f>FORM_TO_BE_COMPLETED!G59</f>
        <v>0</v>
      </c>
      <c r="H58" s="15">
        <f>FORM_TO_BE_COMPLETED!H59</f>
        <v>0</v>
      </c>
      <c r="I58" s="6" t="s">
        <v>37</v>
      </c>
      <c r="K58" s="3" t="str">
        <f t="shared" si="0"/>
        <v/>
      </c>
      <c r="L58" s="3" t="str">
        <f t="shared" si="1"/>
        <v/>
      </c>
      <c r="N58" s="8" t="str">
        <f>"UPDATE ncgrp_seeds SET NCGRP_count = NCGRP_count -"&amp;F58&amp;" WHERE work_id="&amp;FORM_TO_BE_COMPLETED!A59</f>
        <v>UPDATE ncgrp_seeds SET NCGRP_count = NCGRP_count -0 WHERE work_id=</v>
      </c>
      <c r="P58" s="8" t="str">
        <f>"UPDATE seed_work SET seeds_in_lab_storage = seeds_in_lab_storage -"&amp;F58&amp;" WHERE work_id="&amp;FORM_TO_BE_COMPLETED!A59</f>
        <v>UPDATE seed_work SET seeds_in_lab_storage = seeds_in_lab_storage -0 WHERE work_id=</v>
      </c>
    </row>
    <row r="59" spans="1:16" x14ac:dyDescent="0.25">
      <c r="A59" t="str">
        <f>"("&amp;FORM_TO_BE_COMPLETED!A60</f>
        <v>(</v>
      </c>
      <c r="B59" t="b">
        <f>IF(FORM_TO_BE_COMPLETED!B60="seed","1",IF(FORM_TO_BE_COMPLETED!B60="voucher","2",IF(FORM_TO_BE_COMPLETED!B60="tissue","3",IF(FORM_TO_BE_COMPLETED!B60="herbarium_tissue","4",IF(FORM_TO_BE_COMPLETED!B60="dna","5")))))</f>
        <v>0</v>
      </c>
      <c r="C59" t="b">
        <f>IF(FORM_TO_BE_COMPLETED!C60="University of Northern Colorado","9",IF(FORM_TO_BE_COMPLETED!C60="Denver Botanic Gardens Research Dept","10",IF(FORM_TO_BE_COMPLETED!C60="BLM","2",IF(FORM_TO_BE_COMPLETED!C60="NCGRP","22",IF(FORM_TO_BE_COMPLETED!C60="Denver Botanic Gardens Hort Dept","21",IF(FORM_TO_BE_COMPLETED!C60="BLM Seeds of Success","28"))))))</f>
        <v>0</v>
      </c>
      <c r="D59" t="b">
        <f>IF(FORM_TO_BE_COMPLETED!D60="University of Northern Colorado","9",IF(FORM_TO_BE_COMPLETED!D60="Denver Botanic Gardens Research Dept","10",IF(FORM_TO_BE_COMPLETED!D60="BLM","2",IF(FORM_TO_BE_COMPLETED!D60="NCGRP","22",IF(FORM_TO_BE_COMPLETED!D60="Denver Botanic Gardens Hort Dept","21",IF(FORM_TO_BE_COMPLETED!D60="BLM Seeds of Success","28"))))))</f>
        <v>0</v>
      </c>
      <c r="E59" t="b">
        <f>IF(FORM_TO_BE_COMPLETED!E60="Jenny Neale","13",IF(FORM_TO_BE_COMPLETED!E60="Melissa Islam","20",IF(FORM_TO_BE_COMPLETED!E60="Becky Hufft","21",IF(FORM_TO_BE_COMPLETED!E60="Michelle Deprenger-Levin","14",IF(FORM_TO_BE_COMPLETED!E60="Andy Wilson","125",IF(FORM_TO_BE_COMPLETED!E60="Rick Levy","95"))))))</f>
        <v>0</v>
      </c>
      <c r="F59">
        <f>FORM_TO_BE_COMPLETED!F60</f>
        <v>0</v>
      </c>
      <c r="G59" s="15">
        <f>FORM_TO_BE_COMPLETED!G60</f>
        <v>0</v>
      </c>
      <c r="H59" s="15">
        <f>FORM_TO_BE_COMPLETED!H60</f>
        <v>0</v>
      </c>
      <c r="I59" s="6" t="s">
        <v>37</v>
      </c>
      <c r="K59" s="3" t="str">
        <f t="shared" si="0"/>
        <v/>
      </c>
      <c r="L59" s="3" t="str">
        <f t="shared" si="1"/>
        <v/>
      </c>
      <c r="N59" s="8" t="str">
        <f>"UPDATE ncgrp_seeds SET NCGRP_count = NCGRP_count -"&amp;F59&amp;" WHERE work_id="&amp;FORM_TO_BE_COMPLETED!A60</f>
        <v>UPDATE ncgrp_seeds SET NCGRP_count = NCGRP_count -0 WHERE work_id=</v>
      </c>
      <c r="P59" s="8" t="str">
        <f>"UPDATE seed_work SET seeds_in_lab_storage = seeds_in_lab_storage -"&amp;F59&amp;" WHERE work_id="&amp;FORM_TO_BE_COMPLETED!A60</f>
        <v>UPDATE seed_work SET seeds_in_lab_storage = seeds_in_lab_storage -0 WHERE work_id=</v>
      </c>
    </row>
    <row r="60" spans="1:16" x14ac:dyDescent="0.25">
      <c r="A60" t="str">
        <f>"("&amp;FORM_TO_BE_COMPLETED!A61</f>
        <v>(</v>
      </c>
      <c r="B60" t="b">
        <f>IF(FORM_TO_BE_COMPLETED!B61="seed","1",IF(FORM_TO_BE_COMPLETED!B61="voucher","2",IF(FORM_TO_BE_COMPLETED!B61="tissue","3",IF(FORM_TO_BE_COMPLETED!B61="herbarium_tissue","4",IF(FORM_TO_BE_COMPLETED!B61="dna","5")))))</f>
        <v>0</v>
      </c>
      <c r="C60" t="b">
        <f>IF(FORM_TO_BE_COMPLETED!C61="University of Northern Colorado","9",IF(FORM_TO_BE_COMPLETED!C61="Denver Botanic Gardens Research Dept","10",IF(FORM_TO_BE_COMPLETED!C61="BLM","2",IF(FORM_TO_BE_COMPLETED!C61="NCGRP","22",IF(FORM_TO_BE_COMPLETED!C61="Denver Botanic Gardens Hort Dept","21",IF(FORM_TO_BE_COMPLETED!C61="BLM Seeds of Success","28"))))))</f>
        <v>0</v>
      </c>
      <c r="D60" t="b">
        <f>IF(FORM_TO_BE_COMPLETED!D61="University of Northern Colorado","9",IF(FORM_TO_BE_COMPLETED!D61="Denver Botanic Gardens Research Dept","10",IF(FORM_TO_BE_COMPLETED!D61="BLM","2",IF(FORM_TO_BE_COMPLETED!D61="NCGRP","22",IF(FORM_TO_BE_COMPLETED!D61="Denver Botanic Gardens Hort Dept","21",IF(FORM_TO_BE_COMPLETED!D61="BLM Seeds of Success","28"))))))</f>
        <v>0</v>
      </c>
      <c r="E60" t="b">
        <f>IF(FORM_TO_BE_COMPLETED!E61="Jenny Neale","13",IF(FORM_TO_BE_COMPLETED!E61="Melissa Islam","20",IF(FORM_TO_BE_COMPLETED!E61="Becky Hufft","21",IF(FORM_TO_BE_COMPLETED!E61="Michelle Deprenger-Levin","14",IF(FORM_TO_BE_COMPLETED!E61="Andy Wilson","125",IF(FORM_TO_BE_COMPLETED!E61="Rick Levy","95"))))))</f>
        <v>0</v>
      </c>
      <c r="F60">
        <f>FORM_TO_BE_COMPLETED!F61</f>
        <v>0</v>
      </c>
      <c r="G60" s="15">
        <f>FORM_TO_BE_COMPLETED!G61</f>
        <v>0</v>
      </c>
      <c r="H60" s="15">
        <f>FORM_TO_BE_COMPLETED!H61</f>
        <v>0</v>
      </c>
      <c r="I60" s="6" t="s">
        <v>37</v>
      </c>
      <c r="K60" s="3" t="str">
        <f t="shared" si="0"/>
        <v/>
      </c>
      <c r="L60" s="3" t="str">
        <f t="shared" si="1"/>
        <v/>
      </c>
      <c r="N60" s="8" t="str">
        <f>"UPDATE ncgrp_seeds SET NCGRP_count = NCGRP_count -"&amp;F60&amp;" WHERE work_id="&amp;FORM_TO_BE_COMPLETED!A61</f>
        <v>UPDATE ncgrp_seeds SET NCGRP_count = NCGRP_count -0 WHERE work_id=</v>
      </c>
      <c r="P60" s="8" t="str">
        <f>"UPDATE seed_work SET seeds_in_lab_storage = seeds_in_lab_storage -"&amp;F60&amp;" WHERE work_id="&amp;FORM_TO_BE_COMPLETED!A61</f>
        <v>UPDATE seed_work SET seeds_in_lab_storage = seeds_in_lab_storage -0 WHERE work_id=</v>
      </c>
    </row>
    <row r="61" spans="1:16" x14ac:dyDescent="0.25">
      <c r="A61" t="str">
        <f>"("&amp;FORM_TO_BE_COMPLETED!A62</f>
        <v>(</v>
      </c>
      <c r="B61" t="b">
        <f>IF(FORM_TO_BE_COMPLETED!B62="seed","1",IF(FORM_TO_BE_COMPLETED!B62="voucher","2",IF(FORM_TO_BE_COMPLETED!B62="tissue","3",IF(FORM_TO_BE_COMPLETED!B62="herbarium_tissue","4",IF(FORM_TO_BE_COMPLETED!B62="dna","5")))))</f>
        <v>0</v>
      </c>
      <c r="C61" t="b">
        <f>IF(FORM_TO_BE_COMPLETED!C62="University of Northern Colorado","9",IF(FORM_TO_BE_COMPLETED!C62="Denver Botanic Gardens Research Dept","10",IF(FORM_TO_BE_COMPLETED!C62="BLM","2",IF(FORM_TO_BE_COMPLETED!C62="NCGRP","22",IF(FORM_TO_BE_COMPLETED!C62="Denver Botanic Gardens Hort Dept","21",IF(FORM_TO_BE_COMPLETED!C62="BLM Seeds of Success","28"))))))</f>
        <v>0</v>
      </c>
      <c r="D61" t="b">
        <f>IF(FORM_TO_BE_COMPLETED!D62="University of Northern Colorado","9",IF(FORM_TO_BE_COMPLETED!D62="Denver Botanic Gardens Research Dept","10",IF(FORM_TO_BE_COMPLETED!D62="BLM","2",IF(FORM_TO_BE_COMPLETED!D62="NCGRP","22",IF(FORM_TO_BE_COMPLETED!D62="Denver Botanic Gardens Hort Dept","21",IF(FORM_TO_BE_COMPLETED!D62="BLM Seeds of Success","28"))))))</f>
        <v>0</v>
      </c>
      <c r="E61" t="b">
        <f>IF(FORM_TO_BE_COMPLETED!E62="Jenny Neale","13",IF(FORM_TO_BE_COMPLETED!E62="Melissa Islam","20",IF(FORM_TO_BE_COMPLETED!E62="Becky Hufft","21",IF(FORM_TO_BE_COMPLETED!E62="Michelle Deprenger-Levin","14",IF(FORM_TO_BE_COMPLETED!E62="Andy Wilson","125",IF(FORM_TO_BE_COMPLETED!E62="Rick Levy","95"))))))</f>
        <v>0</v>
      </c>
      <c r="F61">
        <f>FORM_TO_BE_COMPLETED!F62</f>
        <v>0</v>
      </c>
      <c r="G61" s="15">
        <f>FORM_TO_BE_COMPLETED!G62</f>
        <v>0</v>
      </c>
      <c r="H61" s="15">
        <f>FORM_TO_BE_COMPLETED!H62</f>
        <v>0</v>
      </c>
      <c r="I61" s="6" t="s">
        <v>37</v>
      </c>
      <c r="K61" s="3" t="str">
        <f t="shared" si="0"/>
        <v/>
      </c>
      <c r="L61" s="3" t="str">
        <f t="shared" si="1"/>
        <v/>
      </c>
      <c r="N61" s="8" t="str">
        <f>"UPDATE ncgrp_seeds SET NCGRP_count = NCGRP_count -"&amp;F61&amp;" WHERE work_id="&amp;FORM_TO_BE_COMPLETED!A62</f>
        <v>UPDATE ncgrp_seeds SET NCGRP_count = NCGRP_count -0 WHERE work_id=</v>
      </c>
      <c r="P61" s="8" t="str">
        <f>"UPDATE seed_work SET seeds_in_lab_storage = seeds_in_lab_storage -"&amp;F61&amp;" WHERE work_id="&amp;FORM_TO_BE_COMPLETED!A62</f>
        <v>UPDATE seed_work SET seeds_in_lab_storage = seeds_in_lab_storage -0 WHERE work_id=</v>
      </c>
    </row>
    <row r="62" spans="1:16" x14ac:dyDescent="0.25">
      <c r="A62" t="str">
        <f>"("&amp;FORM_TO_BE_COMPLETED!A63</f>
        <v>(</v>
      </c>
      <c r="B62" t="b">
        <f>IF(FORM_TO_BE_COMPLETED!B63="seed","1",IF(FORM_TO_BE_COMPLETED!B63="voucher","2",IF(FORM_TO_BE_COMPLETED!B63="tissue","3",IF(FORM_TO_BE_COMPLETED!B63="herbarium_tissue","4",IF(FORM_TO_BE_COMPLETED!B63="dna","5")))))</f>
        <v>0</v>
      </c>
      <c r="C62" t="b">
        <f>IF(FORM_TO_BE_COMPLETED!C63="University of Northern Colorado","9",IF(FORM_TO_BE_COMPLETED!C63="Denver Botanic Gardens Research Dept","10",IF(FORM_TO_BE_COMPLETED!C63="BLM","2",IF(FORM_TO_BE_COMPLETED!C63="NCGRP","22",IF(FORM_TO_BE_COMPLETED!C63="Denver Botanic Gardens Hort Dept","21",IF(FORM_TO_BE_COMPLETED!C63="BLM Seeds of Success","28"))))))</f>
        <v>0</v>
      </c>
      <c r="D62" t="b">
        <f>IF(FORM_TO_BE_COMPLETED!D63="University of Northern Colorado","9",IF(FORM_TO_BE_COMPLETED!D63="Denver Botanic Gardens Research Dept","10",IF(FORM_TO_BE_COMPLETED!D63="BLM","2",IF(FORM_TO_BE_COMPLETED!D63="NCGRP","22",IF(FORM_TO_BE_COMPLETED!D63="Denver Botanic Gardens Hort Dept","21",IF(FORM_TO_BE_COMPLETED!D63="BLM Seeds of Success","28"))))))</f>
        <v>0</v>
      </c>
      <c r="E62" t="b">
        <f>IF(FORM_TO_BE_COMPLETED!E63="Jenny Neale","13",IF(FORM_TO_BE_COMPLETED!E63="Melissa Islam","20",IF(FORM_TO_BE_COMPLETED!E63="Becky Hufft","21",IF(FORM_TO_BE_COMPLETED!E63="Michelle Deprenger-Levin","14",IF(FORM_TO_BE_COMPLETED!E63="Andy Wilson","125",IF(FORM_TO_BE_COMPLETED!E63="Rick Levy","95"))))))</f>
        <v>0</v>
      </c>
      <c r="F62">
        <f>FORM_TO_BE_COMPLETED!F63</f>
        <v>0</v>
      </c>
      <c r="G62" s="15">
        <f>FORM_TO_BE_COMPLETED!G63</f>
        <v>0</v>
      </c>
      <c r="H62" s="15">
        <f>FORM_TO_BE_COMPLETED!H63</f>
        <v>0</v>
      </c>
      <c r="I62" s="6" t="s">
        <v>37</v>
      </c>
      <c r="K62" s="3" t="str">
        <f t="shared" si="0"/>
        <v/>
      </c>
      <c r="L62" s="3" t="str">
        <f t="shared" si="1"/>
        <v/>
      </c>
      <c r="N62" s="8" t="str">
        <f>"UPDATE ncgrp_seeds SET NCGRP_count = NCGRP_count -"&amp;F62&amp;" WHERE work_id="&amp;FORM_TO_BE_COMPLETED!A63</f>
        <v>UPDATE ncgrp_seeds SET NCGRP_count = NCGRP_count -0 WHERE work_id=</v>
      </c>
      <c r="P62" s="8" t="str">
        <f>"UPDATE seed_work SET seeds_in_lab_storage = seeds_in_lab_storage -"&amp;F62&amp;" WHERE work_id="&amp;FORM_TO_BE_COMPLETED!A63</f>
        <v>UPDATE seed_work SET seeds_in_lab_storage = seeds_in_lab_storage -0 WHERE work_id=</v>
      </c>
    </row>
    <row r="63" spans="1:16" x14ac:dyDescent="0.25">
      <c r="A63" t="str">
        <f>"("&amp;FORM_TO_BE_COMPLETED!A64</f>
        <v>(</v>
      </c>
      <c r="B63" t="b">
        <f>IF(FORM_TO_BE_COMPLETED!B64="seed","1",IF(FORM_TO_BE_COMPLETED!B64="voucher","2",IF(FORM_TO_BE_COMPLETED!B64="tissue","3",IF(FORM_TO_BE_COMPLETED!B64="herbarium_tissue","4",IF(FORM_TO_BE_COMPLETED!B64="dna","5")))))</f>
        <v>0</v>
      </c>
      <c r="C63" t="b">
        <f>IF(FORM_TO_BE_COMPLETED!C64="University of Northern Colorado","9",IF(FORM_TO_BE_COMPLETED!C64="Denver Botanic Gardens Research Dept","10",IF(FORM_TO_BE_COMPLETED!C64="BLM","2",IF(FORM_TO_BE_COMPLETED!C64="NCGRP","22",IF(FORM_TO_BE_COMPLETED!C64="Denver Botanic Gardens Hort Dept","21",IF(FORM_TO_BE_COMPLETED!C64="BLM Seeds of Success","28"))))))</f>
        <v>0</v>
      </c>
      <c r="D63" t="b">
        <f>IF(FORM_TO_BE_COMPLETED!D64="University of Northern Colorado","9",IF(FORM_TO_BE_COMPLETED!D64="Denver Botanic Gardens Research Dept","10",IF(FORM_TO_BE_COMPLETED!D64="BLM","2",IF(FORM_TO_BE_COMPLETED!D64="NCGRP","22",IF(FORM_TO_BE_COMPLETED!D64="Denver Botanic Gardens Hort Dept","21",IF(FORM_TO_BE_COMPLETED!D64="BLM Seeds of Success","28"))))))</f>
        <v>0</v>
      </c>
      <c r="E63" t="b">
        <f>IF(FORM_TO_BE_COMPLETED!E64="Jenny Neale","13",IF(FORM_TO_BE_COMPLETED!E64="Melissa Islam","20",IF(FORM_TO_BE_COMPLETED!E64="Becky Hufft","21",IF(FORM_TO_BE_COMPLETED!E64="Michelle Deprenger-Levin","14",IF(FORM_TO_BE_COMPLETED!E64="Andy Wilson","125",IF(FORM_TO_BE_COMPLETED!E64="Rick Levy","95"))))))</f>
        <v>0</v>
      </c>
      <c r="F63">
        <f>FORM_TO_BE_COMPLETED!F64</f>
        <v>0</v>
      </c>
      <c r="G63" s="15">
        <f>FORM_TO_BE_COMPLETED!G64</f>
        <v>0</v>
      </c>
      <c r="H63" s="15">
        <f>FORM_TO_BE_COMPLETED!H64</f>
        <v>0</v>
      </c>
      <c r="I63" s="6" t="s">
        <v>37</v>
      </c>
      <c r="K63" s="3" t="str">
        <f t="shared" si="0"/>
        <v/>
      </c>
      <c r="L63" s="3" t="str">
        <f t="shared" si="1"/>
        <v/>
      </c>
      <c r="N63" s="8" t="str">
        <f>"UPDATE ncgrp_seeds SET NCGRP_count = NCGRP_count -"&amp;F63&amp;" WHERE work_id="&amp;FORM_TO_BE_COMPLETED!A64</f>
        <v>UPDATE ncgrp_seeds SET NCGRP_count = NCGRP_count -0 WHERE work_id=</v>
      </c>
      <c r="P63" s="8" t="str">
        <f>"UPDATE seed_work SET seeds_in_lab_storage = seeds_in_lab_storage -"&amp;F63&amp;" WHERE work_id="&amp;FORM_TO_BE_COMPLETED!A64</f>
        <v>UPDATE seed_work SET seeds_in_lab_storage = seeds_in_lab_storage -0 WHERE work_id=</v>
      </c>
    </row>
    <row r="64" spans="1:16" x14ac:dyDescent="0.25">
      <c r="A64" t="str">
        <f>"("&amp;FORM_TO_BE_COMPLETED!A65</f>
        <v>(</v>
      </c>
      <c r="B64" t="b">
        <f>IF(FORM_TO_BE_COMPLETED!B65="seed","1",IF(FORM_TO_BE_COMPLETED!B65="voucher","2",IF(FORM_TO_BE_COMPLETED!B65="tissue","3",IF(FORM_TO_BE_COMPLETED!B65="herbarium_tissue","4",IF(FORM_TO_BE_COMPLETED!B65="dna","5")))))</f>
        <v>0</v>
      </c>
      <c r="C64" t="b">
        <f>IF(FORM_TO_BE_COMPLETED!C65="University of Northern Colorado","9",IF(FORM_TO_BE_COMPLETED!C65="Denver Botanic Gardens Research Dept","10",IF(FORM_TO_BE_COMPLETED!C65="BLM","2",IF(FORM_TO_BE_COMPLETED!C65="NCGRP","22",IF(FORM_TO_BE_COMPLETED!C65="Denver Botanic Gardens Hort Dept","21",IF(FORM_TO_BE_COMPLETED!C65="BLM Seeds of Success","28"))))))</f>
        <v>0</v>
      </c>
      <c r="D64" t="b">
        <f>IF(FORM_TO_BE_COMPLETED!D65="University of Northern Colorado","9",IF(FORM_TO_BE_COMPLETED!D65="Denver Botanic Gardens Research Dept","10",IF(FORM_TO_BE_COMPLETED!D65="BLM","2",IF(FORM_TO_BE_COMPLETED!D65="NCGRP","22",IF(FORM_TO_BE_COMPLETED!D65="Denver Botanic Gardens Hort Dept","21",IF(FORM_TO_BE_COMPLETED!D65="BLM Seeds of Success","28"))))))</f>
        <v>0</v>
      </c>
      <c r="E64" t="b">
        <f>IF(FORM_TO_BE_COMPLETED!E65="Jenny Neale","13",IF(FORM_TO_BE_COMPLETED!E65="Melissa Islam","20",IF(FORM_TO_BE_COMPLETED!E65="Becky Hufft","21",IF(FORM_TO_BE_COMPLETED!E65="Michelle Deprenger-Levin","14",IF(FORM_TO_BE_COMPLETED!E65="Andy Wilson","125",IF(FORM_TO_BE_COMPLETED!E65="Rick Levy","95"))))))</f>
        <v>0</v>
      </c>
      <c r="F64">
        <f>FORM_TO_BE_COMPLETED!F65</f>
        <v>0</v>
      </c>
      <c r="G64" s="15">
        <f>FORM_TO_BE_COMPLETED!G65</f>
        <v>0</v>
      </c>
      <c r="H64" s="15">
        <f>FORM_TO_BE_COMPLETED!H65</f>
        <v>0</v>
      </c>
      <c r="I64" s="6" t="s">
        <v>37</v>
      </c>
      <c r="K64" s="3" t="str">
        <f t="shared" si="0"/>
        <v/>
      </c>
      <c r="L64" s="3" t="str">
        <f t="shared" si="1"/>
        <v/>
      </c>
      <c r="N64" s="8" t="str">
        <f>"UPDATE ncgrp_seeds SET NCGRP_count = NCGRP_count -"&amp;F64&amp;" WHERE work_id="&amp;FORM_TO_BE_COMPLETED!A65</f>
        <v>UPDATE ncgrp_seeds SET NCGRP_count = NCGRP_count -0 WHERE work_id=</v>
      </c>
      <c r="P64" s="8" t="str">
        <f>"UPDATE seed_work SET seeds_in_lab_storage = seeds_in_lab_storage -"&amp;F64&amp;" WHERE work_id="&amp;FORM_TO_BE_COMPLETED!A65</f>
        <v>UPDATE seed_work SET seeds_in_lab_storage = seeds_in_lab_storage -0 WHERE work_id=</v>
      </c>
    </row>
    <row r="65" spans="1:16" x14ac:dyDescent="0.25">
      <c r="A65" t="str">
        <f>"("&amp;FORM_TO_BE_COMPLETED!A66</f>
        <v>(</v>
      </c>
      <c r="B65" t="b">
        <f>IF(FORM_TO_BE_COMPLETED!B66="seed","1",IF(FORM_TO_BE_COMPLETED!B66="voucher","2",IF(FORM_TO_BE_COMPLETED!B66="tissue","3",IF(FORM_TO_BE_COMPLETED!B66="herbarium_tissue","4",IF(FORM_TO_BE_COMPLETED!B66="dna","5")))))</f>
        <v>0</v>
      </c>
      <c r="C65" t="b">
        <f>IF(FORM_TO_BE_COMPLETED!C66="University of Northern Colorado","9",IF(FORM_TO_BE_COMPLETED!C66="Denver Botanic Gardens Research Dept","10",IF(FORM_TO_BE_COMPLETED!C66="BLM","2",IF(FORM_TO_BE_COMPLETED!C66="NCGRP","22",IF(FORM_TO_BE_COMPLETED!C66="Denver Botanic Gardens Hort Dept","21",IF(FORM_TO_BE_COMPLETED!C66="BLM Seeds of Success","28"))))))</f>
        <v>0</v>
      </c>
      <c r="D65" t="b">
        <f>IF(FORM_TO_BE_COMPLETED!D66="University of Northern Colorado","9",IF(FORM_TO_BE_COMPLETED!D66="Denver Botanic Gardens Research Dept","10",IF(FORM_TO_BE_COMPLETED!D66="BLM","2",IF(FORM_TO_BE_COMPLETED!D66="NCGRP","22",IF(FORM_TO_BE_COMPLETED!D66="Denver Botanic Gardens Hort Dept","21",IF(FORM_TO_BE_COMPLETED!D66="BLM Seeds of Success","28"))))))</f>
        <v>0</v>
      </c>
      <c r="E65" t="b">
        <f>IF(FORM_TO_BE_COMPLETED!E66="Jenny Neale","13",IF(FORM_TO_BE_COMPLETED!E66="Melissa Islam","20",IF(FORM_TO_BE_COMPLETED!E66="Becky Hufft","21",IF(FORM_TO_BE_COMPLETED!E66="Michelle Deprenger-Levin","14",IF(FORM_TO_BE_COMPLETED!E66="Andy Wilson","125",IF(FORM_TO_BE_COMPLETED!E66="Rick Levy","95"))))))</f>
        <v>0</v>
      </c>
      <c r="F65">
        <f>FORM_TO_BE_COMPLETED!F66</f>
        <v>0</v>
      </c>
      <c r="G65" s="15">
        <f>FORM_TO_BE_COMPLETED!G66</f>
        <v>0</v>
      </c>
      <c r="H65" s="15">
        <f>FORM_TO_BE_COMPLETED!H66</f>
        <v>0</v>
      </c>
      <c r="I65" s="6" t="s">
        <v>37</v>
      </c>
      <c r="K65" s="3" t="str">
        <f t="shared" si="0"/>
        <v/>
      </c>
      <c r="L65" s="3" t="str">
        <f t="shared" si="1"/>
        <v/>
      </c>
      <c r="N65" s="8" t="str">
        <f>"UPDATE ncgrp_seeds SET NCGRP_count = NCGRP_count -"&amp;F65&amp;" WHERE work_id="&amp;FORM_TO_BE_COMPLETED!A66</f>
        <v>UPDATE ncgrp_seeds SET NCGRP_count = NCGRP_count -0 WHERE work_id=</v>
      </c>
      <c r="P65" s="8" t="str">
        <f>"UPDATE seed_work SET seeds_in_lab_storage = seeds_in_lab_storage -"&amp;F65&amp;" WHERE work_id="&amp;FORM_TO_BE_COMPLETED!A66</f>
        <v>UPDATE seed_work SET seeds_in_lab_storage = seeds_in_lab_storage -0 WHERE work_id=</v>
      </c>
    </row>
    <row r="66" spans="1:16" x14ac:dyDescent="0.25">
      <c r="A66" t="str">
        <f>"("&amp;FORM_TO_BE_COMPLETED!A67</f>
        <v>(</v>
      </c>
      <c r="B66" t="b">
        <f>IF(FORM_TO_BE_COMPLETED!B67="seed","1",IF(FORM_TO_BE_COMPLETED!B67="voucher","2",IF(FORM_TO_BE_COMPLETED!B67="tissue","3",IF(FORM_TO_BE_COMPLETED!B67="herbarium_tissue","4",IF(FORM_TO_BE_COMPLETED!B67="dna","5")))))</f>
        <v>0</v>
      </c>
      <c r="C66" t="b">
        <f>IF(FORM_TO_BE_COMPLETED!C67="University of Northern Colorado","9",IF(FORM_TO_BE_COMPLETED!C67="Denver Botanic Gardens Research Dept","10",IF(FORM_TO_BE_COMPLETED!C67="BLM","2",IF(FORM_TO_BE_COMPLETED!C67="NCGRP","22",IF(FORM_TO_BE_COMPLETED!C67="Denver Botanic Gardens Hort Dept","21",IF(FORM_TO_BE_COMPLETED!C67="BLM Seeds of Success","28"))))))</f>
        <v>0</v>
      </c>
      <c r="D66" t="b">
        <f>IF(FORM_TO_BE_COMPLETED!D67="University of Northern Colorado","9",IF(FORM_TO_BE_COMPLETED!D67="Denver Botanic Gardens Research Dept","10",IF(FORM_TO_BE_COMPLETED!D67="BLM","2",IF(FORM_TO_BE_COMPLETED!D67="NCGRP","22",IF(FORM_TO_BE_COMPLETED!D67="Denver Botanic Gardens Hort Dept","21",IF(FORM_TO_BE_COMPLETED!D67="BLM Seeds of Success","28"))))))</f>
        <v>0</v>
      </c>
      <c r="E66" t="b">
        <f>IF(FORM_TO_BE_COMPLETED!E67="Jenny Neale","13",IF(FORM_TO_BE_COMPLETED!E67="Melissa Islam","20",IF(FORM_TO_BE_COMPLETED!E67="Becky Hufft","21",IF(FORM_TO_BE_COMPLETED!E67="Michelle Deprenger-Levin","14",IF(FORM_TO_BE_COMPLETED!E67="Andy Wilson","125",IF(FORM_TO_BE_COMPLETED!E67="Rick Levy","95"))))))</f>
        <v>0</v>
      </c>
      <c r="F66">
        <f>FORM_TO_BE_COMPLETED!F67</f>
        <v>0</v>
      </c>
      <c r="G66" s="15">
        <f>FORM_TO_BE_COMPLETED!G67</f>
        <v>0</v>
      </c>
      <c r="H66" s="15">
        <f>FORM_TO_BE_COMPLETED!H67</f>
        <v>0</v>
      </c>
      <c r="I66" s="6" t="s">
        <v>37</v>
      </c>
      <c r="K66" s="3" t="str">
        <f t="shared" si="0"/>
        <v/>
      </c>
      <c r="L66" s="3" t="str">
        <f t="shared" ref="L66:L100" si="2">IF(AND(D66="10", B66="1"),P66, "")</f>
        <v/>
      </c>
      <c r="N66" s="8" t="str">
        <f>"UPDATE ncgrp_seeds SET NCGRP_count = NCGRP_count -"&amp;F66&amp;" WHERE work_id="&amp;FORM_TO_BE_COMPLETED!A67</f>
        <v>UPDATE ncgrp_seeds SET NCGRP_count = NCGRP_count -0 WHERE work_id=</v>
      </c>
      <c r="P66" s="8" t="str">
        <f>"UPDATE seed_work SET seeds_in_lab_storage = seeds_in_lab_storage -"&amp;F66&amp;" WHERE work_id="&amp;FORM_TO_BE_COMPLETED!A67</f>
        <v>UPDATE seed_work SET seeds_in_lab_storage = seeds_in_lab_storage -0 WHERE work_id=</v>
      </c>
    </row>
    <row r="67" spans="1:16" x14ac:dyDescent="0.25">
      <c r="A67" t="str">
        <f>"("&amp;FORM_TO_BE_COMPLETED!A68</f>
        <v>(</v>
      </c>
      <c r="B67" t="b">
        <f>IF(FORM_TO_BE_COMPLETED!B68="seed","1",IF(FORM_TO_BE_COMPLETED!B68="voucher","2",IF(FORM_TO_BE_COMPLETED!B68="tissue","3",IF(FORM_TO_BE_COMPLETED!B68="herbarium_tissue","4",IF(FORM_TO_BE_COMPLETED!B68="dna","5")))))</f>
        <v>0</v>
      </c>
      <c r="C67" t="b">
        <f>IF(FORM_TO_BE_COMPLETED!C68="University of Northern Colorado","9",IF(FORM_TO_BE_COMPLETED!C68="Denver Botanic Gardens Research Dept","10",IF(FORM_TO_BE_COMPLETED!C68="BLM","2",IF(FORM_TO_BE_COMPLETED!C68="NCGRP","22",IF(FORM_TO_BE_COMPLETED!C68="Denver Botanic Gardens Hort Dept","21",IF(FORM_TO_BE_COMPLETED!C68="BLM Seeds of Success","28"))))))</f>
        <v>0</v>
      </c>
      <c r="D67" t="b">
        <f>IF(FORM_TO_BE_COMPLETED!D68="University of Northern Colorado","9",IF(FORM_TO_BE_COMPLETED!D68="Denver Botanic Gardens Research Dept","10",IF(FORM_TO_BE_COMPLETED!D68="BLM","2",IF(FORM_TO_BE_COMPLETED!D68="NCGRP","22",IF(FORM_TO_BE_COMPLETED!D68="Denver Botanic Gardens Hort Dept","21",IF(FORM_TO_BE_COMPLETED!D68="BLM Seeds of Success","28"))))))</f>
        <v>0</v>
      </c>
      <c r="E67" t="b">
        <f>IF(FORM_TO_BE_COMPLETED!E68="Jenny Neale","13",IF(FORM_TO_BE_COMPLETED!E68="Melissa Islam","20",IF(FORM_TO_BE_COMPLETED!E68="Becky Hufft","21",IF(FORM_TO_BE_COMPLETED!E68="Michelle Deprenger-Levin","14",IF(FORM_TO_BE_COMPLETED!E68="Andy Wilson","125",IF(FORM_TO_BE_COMPLETED!E68="Rick Levy","95"))))))</f>
        <v>0</v>
      </c>
      <c r="F67">
        <f>FORM_TO_BE_COMPLETED!F68</f>
        <v>0</v>
      </c>
      <c r="G67" s="15">
        <f>FORM_TO_BE_COMPLETED!G68</f>
        <v>0</v>
      </c>
      <c r="H67" s="15">
        <f>FORM_TO_BE_COMPLETED!H68</f>
        <v>0</v>
      </c>
      <c r="I67" s="6" t="s">
        <v>37</v>
      </c>
      <c r="K67" s="3" t="str">
        <f t="shared" si="0"/>
        <v/>
      </c>
      <c r="L67" s="3" t="str">
        <f t="shared" si="2"/>
        <v/>
      </c>
      <c r="N67" s="8" t="str">
        <f>"UPDATE ncgrp_seeds SET NCGRP_count = NCGRP_count -"&amp;F67&amp;" WHERE work_id="&amp;FORM_TO_BE_COMPLETED!A68</f>
        <v>UPDATE ncgrp_seeds SET NCGRP_count = NCGRP_count -0 WHERE work_id=</v>
      </c>
      <c r="P67" s="8" t="str">
        <f>"UPDATE seed_work SET seeds_in_lab_storage = seeds_in_lab_storage -"&amp;F67&amp;" WHERE work_id="&amp;FORM_TO_BE_COMPLETED!A68</f>
        <v>UPDATE seed_work SET seeds_in_lab_storage = seeds_in_lab_storage -0 WHERE work_id=</v>
      </c>
    </row>
    <row r="68" spans="1:16" x14ac:dyDescent="0.25">
      <c r="A68" t="str">
        <f>"("&amp;FORM_TO_BE_COMPLETED!A69</f>
        <v>(</v>
      </c>
      <c r="B68" t="b">
        <f>IF(FORM_TO_BE_COMPLETED!B69="seed","1",IF(FORM_TO_BE_COMPLETED!B69="voucher","2",IF(FORM_TO_BE_COMPLETED!B69="tissue","3",IF(FORM_TO_BE_COMPLETED!B69="herbarium_tissue","4",IF(FORM_TO_BE_COMPLETED!B69="dna","5")))))</f>
        <v>0</v>
      </c>
      <c r="C68" t="b">
        <f>IF(FORM_TO_BE_COMPLETED!C69="University of Northern Colorado","9",IF(FORM_TO_BE_COMPLETED!C69="Denver Botanic Gardens Research Dept","10",IF(FORM_TO_BE_COMPLETED!C69="BLM","2",IF(FORM_TO_BE_COMPLETED!C69="NCGRP","22",IF(FORM_TO_BE_COMPLETED!C69="Denver Botanic Gardens Hort Dept","21",IF(FORM_TO_BE_COMPLETED!C69="BLM Seeds of Success","28"))))))</f>
        <v>0</v>
      </c>
      <c r="D68" t="b">
        <f>IF(FORM_TO_BE_COMPLETED!D69="University of Northern Colorado","9",IF(FORM_TO_BE_COMPLETED!D69="Denver Botanic Gardens Research Dept","10",IF(FORM_TO_BE_COMPLETED!D69="BLM","2",IF(FORM_TO_BE_COMPLETED!D69="NCGRP","22",IF(FORM_TO_BE_COMPLETED!D69="Denver Botanic Gardens Hort Dept","21",IF(FORM_TO_BE_COMPLETED!D69="BLM Seeds of Success","28"))))))</f>
        <v>0</v>
      </c>
      <c r="E68" t="b">
        <f>IF(FORM_TO_BE_COMPLETED!E69="Jenny Neale","13",IF(FORM_TO_BE_COMPLETED!E69="Melissa Islam","20",IF(FORM_TO_BE_COMPLETED!E69="Becky Hufft","21",IF(FORM_TO_BE_COMPLETED!E69="Michelle Deprenger-Levin","14",IF(FORM_TO_BE_COMPLETED!E69="Andy Wilson","125",IF(FORM_TO_BE_COMPLETED!E69="Rick Levy","95"))))))</f>
        <v>0</v>
      </c>
      <c r="F68">
        <f>FORM_TO_BE_COMPLETED!F69</f>
        <v>0</v>
      </c>
      <c r="G68" s="15">
        <f>FORM_TO_BE_COMPLETED!G69</f>
        <v>0</v>
      </c>
      <c r="H68" s="15">
        <f>FORM_TO_BE_COMPLETED!H69</f>
        <v>0</v>
      </c>
      <c r="I68" s="6" t="s">
        <v>37</v>
      </c>
      <c r="K68" s="3" t="str">
        <f t="shared" ref="K68:K100" si="3">IF(AND(D68="22",B68="1"), N68, "")</f>
        <v/>
      </c>
      <c r="L68" s="3" t="str">
        <f t="shared" si="2"/>
        <v/>
      </c>
      <c r="N68" s="8" t="str">
        <f>"UPDATE ncgrp_seeds SET NCGRP_count = NCGRP_count -"&amp;F68&amp;" WHERE work_id="&amp;FORM_TO_BE_COMPLETED!A69</f>
        <v>UPDATE ncgrp_seeds SET NCGRP_count = NCGRP_count -0 WHERE work_id=</v>
      </c>
      <c r="P68" s="8" t="str">
        <f>"UPDATE seed_work SET seeds_in_lab_storage = seeds_in_lab_storage -"&amp;F68&amp;" WHERE work_id="&amp;FORM_TO_BE_COMPLETED!A69</f>
        <v>UPDATE seed_work SET seeds_in_lab_storage = seeds_in_lab_storage -0 WHERE work_id=</v>
      </c>
    </row>
    <row r="69" spans="1:16" x14ac:dyDescent="0.25">
      <c r="A69" t="str">
        <f>"("&amp;FORM_TO_BE_COMPLETED!A70</f>
        <v>(</v>
      </c>
      <c r="B69" t="b">
        <f>IF(FORM_TO_BE_COMPLETED!B70="seed","1",IF(FORM_TO_BE_COMPLETED!B70="voucher","2",IF(FORM_TO_BE_COMPLETED!B70="tissue","3",IF(FORM_TO_BE_COMPLETED!B70="herbarium_tissue","4",IF(FORM_TO_BE_COMPLETED!B70="dna","5")))))</f>
        <v>0</v>
      </c>
      <c r="C69" t="b">
        <f>IF(FORM_TO_BE_COMPLETED!C70="University of Northern Colorado","9",IF(FORM_TO_BE_COMPLETED!C70="Denver Botanic Gardens Research Dept","10",IF(FORM_TO_BE_COMPLETED!C70="BLM","2",IF(FORM_TO_BE_COMPLETED!C70="NCGRP","22",IF(FORM_TO_BE_COMPLETED!C70="Denver Botanic Gardens Hort Dept","21",IF(FORM_TO_BE_COMPLETED!C70="BLM Seeds of Success","28"))))))</f>
        <v>0</v>
      </c>
      <c r="D69" t="b">
        <f>IF(FORM_TO_BE_COMPLETED!D70="University of Northern Colorado","9",IF(FORM_TO_BE_COMPLETED!D70="Denver Botanic Gardens Research Dept","10",IF(FORM_TO_BE_COMPLETED!D70="BLM","2",IF(FORM_TO_BE_COMPLETED!D70="NCGRP","22",IF(FORM_TO_BE_COMPLETED!D70="Denver Botanic Gardens Hort Dept","21",IF(FORM_TO_BE_COMPLETED!D70="BLM Seeds of Success","28"))))))</f>
        <v>0</v>
      </c>
      <c r="E69" t="b">
        <f>IF(FORM_TO_BE_COMPLETED!E70="Jenny Neale","13",IF(FORM_TO_BE_COMPLETED!E70="Melissa Islam","20",IF(FORM_TO_BE_COMPLETED!E70="Becky Hufft","21",IF(FORM_TO_BE_COMPLETED!E70="Michelle Deprenger-Levin","14",IF(FORM_TO_BE_COMPLETED!E70="Andy Wilson","125",IF(FORM_TO_BE_COMPLETED!E70="Rick Levy","95"))))))</f>
        <v>0</v>
      </c>
      <c r="F69">
        <f>FORM_TO_BE_COMPLETED!F70</f>
        <v>0</v>
      </c>
      <c r="G69" s="15">
        <f>FORM_TO_BE_COMPLETED!G70</f>
        <v>0</v>
      </c>
      <c r="H69" s="15">
        <f>FORM_TO_BE_COMPLETED!H70</f>
        <v>0</v>
      </c>
      <c r="I69" s="6" t="s">
        <v>37</v>
      </c>
      <c r="K69" s="3" t="str">
        <f t="shared" si="3"/>
        <v/>
      </c>
      <c r="L69" s="3" t="str">
        <f t="shared" si="2"/>
        <v/>
      </c>
      <c r="N69" s="8" t="str">
        <f>"UPDATE ncgrp_seeds SET NCGRP_count = NCGRP_count -"&amp;F69&amp;" WHERE work_id="&amp;FORM_TO_BE_COMPLETED!A70</f>
        <v>UPDATE ncgrp_seeds SET NCGRP_count = NCGRP_count -0 WHERE work_id=</v>
      </c>
      <c r="P69" s="8" t="str">
        <f>"UPDATE seed_work SET seeds_in_lab_storage = seeds_in_lab_storage -"&amp;F69&amp;" WHERE work_id="&amp;FORM_TO_BE_COMPLETED!A70</f>
        <v>UPDATE seed_work SET seeds_in_lab_storage = seeds_in_lab_storage -0 WHERE work_id=</v>
      </c>
    </row>
    <row r="70" spans="1:16" x14ac:dyDescent="0.25">
      <c r="A70" t="str">
        <f>"("&amp;FORM_TO_BE_COMPLETED!A71</f>
        <v>(</v>
      </c>
      <c r="B70" t="b">
        <f>IF(FORM_TO_BE_COMPLETED!B71="seed","1",IF(FORM_TO_BE_COMPLETED!B71="voucher","2",IF(FORM_TO_BE_COMPLETED!B71="tissue","3",IF(FORM_TO_BE_COMPLETED!B71="herbarium_tissue","4",IF(FORM_TO_BE_COMPLETED!B71="dna","5")))))</f>
        <v>0</v>
      </c>
      <c r="C70" t="b">
        <f>IF(FORM_TO_BE_COMPLETED!C71="University of Northern Colorado","9",IF(FORM_TO_BE_COMPLETED!C71="Denver Botanic Gardens Research Dept","10",IF(FORM_TO_BE_COMPLETED!C71="BLM","2",IF(FORM_TO_BE_COMPLETED!C71="NCGRP","22",IF(FORM_TO_BE_COMPLETED!C71="Denver Botanic Gardens Hort Dept","21",IF(FORM_TO_BE_COMPLETED!C71="BLM Seeds of Success","28"))))))</f>
        <v>0</v>
      </c>
      <c r="D70" t="b">
        <f>IF(FORM_TO_BE_COMPLETED!D71="University of Northern Colorado","9",IF(FORM_TO_BE_COMPLETED!D71="Denver Botanic Gardens Research Dept","10",IF(FORM_TO_BE_COMPLETED!D71="BLM","2",IF(FORM_TO_BE_COMPLETED!D71="NCGRP","22",IF(FORM_TO_BE_COMPLETED!D71="Denver Botanic Gardens Hort Dept","21",IF(FORM_TO_BE_COMPLETED!D71="BLM Seeds of Success","28"))))))</f>
        <v>0</v>
      </c>
      <c r="E70" t="b">
        <f>IF(FORM_TO_BE_COMPLETED!E71="Jenny Neale","13",IF(FORM_TO_BE_COMPLETED!E71="Melissa Islam","20",IF(FORM_TO_BE_COMPLETED!E71="Becky Hufft","21",IF(FORM_TO_BE_COMPLETED!E71="Michelle Deprenger-Levin","14",IF(FORM_TO_BE_COMPLETED!E71="Andy Wilson","125",IF(FORM_TO_BE_COMPLETED!E71="Rick Levy","95"))))))</f>
        <v>0</v>
      </c>
      <c r="F70">
        <f>FORM_TO_BE_COMPLETED!F71</f>
        <v>0</v>
      </c>
      <c r="G70" s="15">
        <f>FORM_TO_BE_COMPLETED!G71</f>
        <v>0</v>
      </c>
      <c r="H70" s="15">
        <f>FORM_TO_BE_COMPLETED!H71</f>
        <v>0</v>
      </c>
      <c r="I70" s="6" t="s">
        <v>37</v>
      </c>
      <c r="K70" s="3" t="str">
        <f t="shared" si="3"/>
        <v/>
      </c>
      <c r="L70" s="3" t="str">
        <f t="shared" si="2"/>
        <v/>
      </c>
      <c r="N70" s="8" t="str">
        <f>"UPDATE ncgrp_seeds SET NCGRP_count = NCGRP_count -"&amp;F70&amp;" WHERE work_id="&amp;FORM_TO_BE_COMPLETED!A71</f>
        <v>UPDATE ncgrp_seeds SET NCGRP_count = NCGRP_count -0 WHERE work_id=</v>
      </c>
      <c r="P70" s="8" t="str">
        <f>"UPDATE seed_work SET seeds_in_lab_storage = seeds_in_lab_storage -"&amp;F70&amp;" WHERE work_id="&amp;FORM_TO_BE_COMPLETED!A71</f>
        <v>UPDATE seed_work SET seeds_in_lab_storage = seeds_in_lab_storage -0 WHERE work_id=</v>
      </c>
    </row>
    <row r="71" spans="1:16" x14ac:dyDescent="0.25">
      <c r="A71" t="str">
        <f>"("&amp;FORM_TO_BE_COMPLETED!A72</f>
        <v>(</v>
      </c>
      <c r="B71" t="b">
        <f>IF(FORM_TO_BE_COMPLETED!B72="seed","1",IF(FORM_TO_BE_COMPLETED!B72="voucher","2",IF(FORM_TO_BE_COMPLETED!B72="tissue","3",IF(FORM_TO_BE_COMPLETED!B72="herbarium_tissue","4",IF(FORM_TO_BE_COMPLETED!B72="dna","5")))))</f>
        <v>0</v>
      </c>
      <c r="C71" t="b">
        <f>IF(FORM_TO_BE_COMPLETED!C72="University of Northern Colorado","9",IF(FORM_TO_BE_COMPLETED!C72="Denver Botanic Gardens Research Dept","10",IF(FORM_TO_BE_COMPLETED!C72="BLM","2",IF(FORM_TO_BE_COMPLETED!C72="NCGRP","22",IF(FORM_TO_BE_COMPLETED!C72="Denver Botanic Gardens Hort Dept","21",IF(FORM_TO_BE_COMPLETED!C72="BLM Seeds of Success","28"))))))</f>
        <v>0</v>
      </c>
      <c r="D71" t="b">
        <f>IF(FORM_TO_BE_COMPLETED!D72="University of Northern Colorado","9",IF(FORM_TO_BE_COMPLETED!D72="Denver Botanic Gardens Research Dept","10",IF(FORM_TO_BE_COMPLETED!D72="BLM","2",IF(FORM_TO_BE_COMPLETED!D72="NCGRP","22",IF(FORM_TO_BE_COMPLETED!D72="Denver Botanic Gardens Hort Dept","21",IF(FORM_TO_BE_COMPLETED!D72="BLM Seeds of Success","28"))))))</f>
        <v>0</v>
      </c>
      <c r="E71" t="b">
        <f>IF(FORM_TO_BE_COMPLETED!E72="Jenny Neale","13",IF(FORM_TO_BE_COMPLETED!E72="Melissa Islam","20",IF(FORM_TO_BE_COMPLETED!E72="Becky Hufft","21",IF(FORM_TO_BE_COMPLETED!E72="Michelle Deprenger-Levin","14",IF(FORM_TO_BE_COMPLETED!E72="Andy Wilson","125",IF(FORM_TO_BE_COMPLETED!E72="Rick Levy","95"))))))</f>
        <v>0</v>
      </c>
      <c r="F71">
        <f>FORM_TO_BE_COMPLETED!F72</f>
        <v>0</v>
      </c>
      <c r="G71" s="15">
        <f>FORM_TO_BE_COMPLETED!G72</f>
        <v>0</v>
      </c>
      <c r="H71" s="15">
        <f>FORM_TO_BE_COMPLETED!H72</f>
        <v>0</v>
      </c>
      <c r="I71" s="6" t="s">
        <v>37</v>
      </c>
      <c r="K71" s="3" t="str">
        <f t="shared" si="3"/>
        <v/>
      </c>
      <c r="L71" s="3" t="str">
        <f t="shared" si="2"/>
        <v/>
      </c>
      <c r="N71" s="8" t="str">
        <f>"UPDATE ncgrp_seeds SET NCGRP_count = NCGRP_count -"&amp;F71&amp;" WHERE work_id="&amp;FORM_TO_BE_COMPLETED!A72</f>
        <v>UPDATE ncgrp_seeds SET NCGRP_count = NCGRP_count -0 WHERE work_id=</v>
      </c>
      <c r="P71" s="8" t="str">
        <f>"UPDATE seed_work SET seeds_in_lab_storage = seeds_in_lab_storage -"&amp;F71&amp;" WHERE work_id="&amp;FORM_TO_BE_COMPLETED!A72</f>
        <v>UPDATE seed_work SET seeds_in_lab_storage = seeds_in_lab_storage -0 WHERE work_id=</v>
      </c>
    </row>
    <row r="72" spans="1:16" x14ac:dyDescent="0.25">
      <c r="A72" t="str">
        <f>"("&amp;FORM_TO_BE_COMPLETED!A73</f>
        <v>(</v>
      </c>
      <c r="B72" t="b">
        <f>IF(FORM_TO_BE_COMPLETED!B73="seed","1",IF(FORM_TO_BE_COMPLETED!B73="voucher","2",IF(FORM_TO_BE_COMPLETED!B73="tissue","3",IF(FORM_TO_BE_COMPLETED!B73="herbarium_tissue","4",IF(FORM_TO_BE_COMPLETED!B73="dna","5")))))</f>
        <v>0</v>
      </c>
      <c r="C72" t="b">
        <f>IF(FORM_TO_BE_COMPLETED!C73="University of Northern Colorado","9",IF(FORM_TO_BE_COMPLETED!C73="Denver Botanic Gardens Research Dept","10",IF(FORM_TO_BE_COMPLETED!C73="BLM","2",IF(FORM_TO_BE_COMPLETED!C73="NCGRP","22",IF(FORM_TO_BE_COMPLETED!C73="Denver Botanic Gardens Hort Dept","21",IF(FORM_TO_BE_COMPLETED!C73="BLM Seeds of Success","28"))))))</f>
        <v>0</v>
      </c>
      <c r="D72" t="b">
        <f>IF(FORM_TO_BE_COMPLETED!D73="University of Northern Colorado","9",IF(FORM_TO_BE_COMPLETED!D73="Denver Botanic Gardens Research Dept","10",IF(FORM_TO_BE_COMPLETED!D73="BLM","2",IF(FORM_TO_BE_COMPLETED!D73="NCGRP","22",IF(FORM_TO_BE_COMPLETED!D73="Denver Botanic Gardens Hort Dept","21",IF(FORM_TO_BE_COMPLETED!D73="BLM Seeds of Success","28"))))))</f>
        <v>0</v>
      </c>
      <c r="E72" t="b">
        <f>IF(FORM_TO_BE_COMPLETED!E73="Jenny Neale","13",IF(FORM_TO_BE_COMPLETED!E73="Melissa Islam","20",IF(FORM_TO_BE_COMPLETED!E73="Becky Hufft","21",IF(FORM_TO_BE_COMPLETED!E73="Michelle Deprenger-Levin","14",IF(FORM_TO_BE_COMPLETED!E73="Andy Wilson","125",IF(FORM_TO_BE_COMPLETED!E73="Rick Levy","95"))))))</f>
        <v>0</v>
      </c>
      <c r="F72">
        <f>FORM_TO_BE_COMPLETED!F73</f>
        <v>0</v>
      </c>
      <c r="G72" s="15">
        <f>FORM_TO_BE_COMPLETED!G73</f>
        <v>0</v>
      </c>
      <c r="H72" s="15">
        <f>FORM_TO_BE_COMPLETED!H73</f>
        <v>0</v>
      </c>
      <c r="I72" s="6" t="s">
        <v>37</v>
      </c>
      <c r="K72" s="3" t="str">
        <f t="shared" si="3"/>
        <v/>
      </c>
      <c r="L72" s="3" t="str">
        <f t="shared" si="2"/>
        <v/>
      </c>
      <c r="N72" s="8" t="str">
        <f>"UPDATE ncgrp_seeds SET NCGRP_count = NCGRP_count -"&amp;F72&amp;" WHERE work_id="&amp;FORM_TO_BE_COMPLETED!A73</f>
        <v>UPDATE ncgrp_seeds SET NCGRP_count = NCGRP_count -0 WHERE work_id=</v>
      </c>
      <c r="P72" s="8" t="str">
        <f>"UPDATE seed_work SET seeds_in_lab_storage = seeds_in_lab_storage -"&amp;F72&amp;" WHERE work_id="&amp;FORM_TO_BE_COMPLETED!A73</f>
        <v>UPDATE seed_work SET seeds_in_lab_storage = seeds_in_lab_storage -0 WHERE work_id=</v>
      </c>
    </row>
    <row r="73" spans="1:16" x14ac:dyDescent="0.25">
      <c r="A73" t="str">
        <f>"("&amp;FORM_TO_BE_COMPLETED!A74</f>
        <v>(</v>
      </c>
      <c r="B73" t="b">
        <f>IF(FORM_TO_BE_COMPLETED!B74="seed","1",IF(FORM_TO_BE_COMPLETED!B74="voucher","2",IF(FORM_TO_BE_COMPLETED!B74="tissue","3",IF(FORM_TO_BE_COMPLETED!B74="herbarium_tissue","4",IF(FORM_TO_BE_COMPLETED!B74="dna","5")))))</f>
        <v>0</v>
      </c>
      <c r="C73" t="b">
        <f>IF(FORM_TO_BE_COMPLETED!C74="University of Northern Colorado","9",IF(FORM_TO_BE_COMPLETED!C74="Denver Botanic Gardens Research Dept","10",IF(FORM_TO_BE_COMPLETED!C74="BLM","2",IF(FORM_TO_BE_COMPLETED!C74="NCGRP","22",IF(FORM_TO_BE_COMPLETED!C74="Denver Botanic Gardens Hort Dept","21",IF(FORM_TO_BE_COMPLETED!C74="BLM Seeds of Success","28"))))))</f>
        <v>0</v>
      </c>
      <c r="D73" t="b">
        <f>IF(FORM_TO_BE_COMPLETED!D74="University of Northern Colorado","9",IF(FORM_TO_BE_COMPLETED!D74="Denver Botanic Gardens Research Dept","10",IF(FORM_TO_BE_COMPLETED!D74="BLM","2",IF(FORM_TO_BE_COMPLETED!D74="NCGRP","22",IF(FORM_TO_BE_COMPLETED!D74="Denver Botanic Gardens Hort Dept","21",IF(FORM_TO_BE_COMPLETED!D74="BLM Seeds of Success","28"))))))</f>
        <v>0</v>
      </c>
      <c r="E73" t="b">
        <f>IF(FORM_TO_BE_COMPLETED!E74="Jenny Neale","13",IF(FORM_TO_BE_COMPLETED!E74="Melissa Islam","20",IF(FORM_TO_BE_COMPLETED!E74="Becky Hufft","21",IF(FORM_TO_BE_COMPLETED!E74="Michelle Deprenger-Levin","14",IF(FORM_TO_BE_COMPLETED!E74="Andy Wilson","125",IF(FORM_TO_BE_COMPLETED!E74="Rick Levy","95"))))))</f>
        <v>0</v>
      </c>
      <c r="F73">
        <f>FORM_TO_BE_COMPLETED!F74</f>
        <v>0</v>
      </c>
      <c r="G73" s="15">
        <f>FORM_TO_BE_COMPLETED!G74</f>
        <v>0</v>
      </c>
      <c r="H73" s="15">
        <f>FORM_TO_BE_COMPLETED!H74</f>
        <v>0</v>
      </c>
      <c r="I73" s="6" t="s">
        <v>37</v>
      </c>
      <c r="K73" s="3" t="str">
        <f t="shared" si="3"/>
        <v/>
      </c>
      <c r="L73" s="3" t="str">
        <f t="shared" si="2"/>
        <v/>
      </c>
      <c r="N73" s="8" t="str">
        <f>"UPDATE ncgrp_seeds SET NCGRP_count = NCGRP_count -"&amp;F73&amp;" WHERE work_id="&amp;FORM_TO_BE_COMPLETED!A74</f>
        <v>UPDATE ncgrp_seeds SET NCGRP_count = NCGRP_count -0 WHERE work_id=</v>
      </c>
      <c r="P73" s="8" t="str">
        <f>"UPDATE seed_work SET seeds_in_lab_storage = seeds_in_lab_storage -"&amp;F73&amp;" WHERE work_id="&amp;FORM_TO_BE_COMPLETED!A74</f>
        <v>UPDATE seed_work SET seeds_in_lab_storage = seeds_in_lab_storage -0 WHERE work_id=</v>
      </c>
    </row>
    <row r="74" spans="1:16" x14ac:dyDescent="0.25">
      <c r="A74" t="str">
        <f>"("&amp;FORM_TO_BE_COMPLETED!A75</f>
        <v>(</v>
      </c>
      <c r="B74" t="b">
        <f>IF(FORM_TO_BE_COMPLETED!B75="seed","1",IF(FORM_TO_BE_COMPLETED!B75="voucher","2",IF(FORM_TO_BE_COMPLETED!B75="tissue","3",IF(FORM_TO_BE_COMPLETED!B75="herbarium_tissue","4",IF(FORM_TO_BE_COMPLETED!B75="dna","5")))))</f>
        <v>0</v>
      </c>
      <c r="C74" t="b">
        <f>IF(FORM_TO_BE_COMPLETED!C75="University of Northern Colorado","9",IF(FORM_TO_BE_COMPLETED!C75="Denver Botanic Gardens Research Dept","10",IF(FORM_TO_BE_COMPLETED!C75="BLM","2",IF(FORM_TO_BE_COMPLETED!C75="NCGRP","22",IF(FORM_TO_BE_COMPLETED!C75="Denver Botanic Gardens Hort Dept","21",IF(FORM_TO_BE_COMPLETED!C75="BLM Seeds of Success","28"))))))</f>
        <v>0</v>
      </c>
      <c r="D74" t="b">
        <f>IF(FORM_TO_BE_COMPLETED!D75="University of Northern Colorado","9",IF(FORM_TO_BE_COMPLETED!D75="Denver Botanic Gardens Research Dept","10",IF(FORM_TO_BE_COMPLETED!D75="BLM","2",IF(FORM_TO_BE_COMPLETED!D75="NCGRP","22",IF(FORM_TO_BE_COMPLETED!D75="Denver Botanic Gardens Hort Dept","21",IF(FORM_TO_BE_COMPLETED!D75="BLM Seeds of Success","28"))))))</f>
        <v>0</v>
      </c>
      <c r="E74" t="b">
        <f>IF(FORM_TO_BE_COMPLETED!E75="Jenny Neale","13",IF(FORM_TO_BE_COMPLETED!E75="Melissa Islam","20",IF(FORM_TO_BE_COMPLETED!E75="Becky Hufft","21",IF(FORM_TO_BE_COMPLETED!E75="Michelle Deprenger-Levin","14",IF(FORM_TO_BE_COMPLETED!E75="Andy Wilson","125",IF(FORM_TO_BE_COMPLETED!E75="Rick Levy","95"))))))</f>
        <v>0</v>
      </c>
      <c r="F74">
        <f>FORM_TO_BE_COMPLETED!F75</f>
        <v>0</v>
      </c>
      <c r="G74" s="15">
        <f>FORM_TO_BE_COMPLETED!G75</f>
        <v>0</v>
      </c>
      <c r="H74" s="15">
        <f>FORM_TO_BE_COMPLETED!H75</f>
        <v>0</v>
      </c>
      <c r="I74" s="6" t="s">
        <v>37</v>
      </c>
      <c r="K74" s="3" t="str">
        <f t="shared" si="3"/>
        <v/>
      </c>
      <c r="L74" s="3" t="str">
        <f t="shared" si="2"/>
        <v/>
      </c>
      <c r="N74" s="8" t="str">
        <f>"UPDATE ncgrp_seeds SET NCGRP_count = NCGRP_count -"&amp;F74&amp;" WHERE work_id="&amp;FORM_TO_BE_COMPLETED!A75</f>
        <v>UPDATE ncgrp_seeds SET NCGRP_count = NCGRP_count -0 WHERE work_id=</v>
      </c>
      <c r="P74" s="8" t="str">
        <f>"UPDATE seed_work SET seeds_in_lab_storage = seeds_in_lab_storage -"&amp;F74&amp;" WHERE work_id="&amp;FORM_TO_BE_COMPLETED!A75</f>
        <v>UPDATE seed_work SET seeds_in_lab_storage = seeds_in_lab_storage -0 WHERE work_id=</v>
      </c>
    </row>
    <row r="75" spans="1:16" x14ac:dyDescent="0.25">
      <c r="A75" t="str">
        <f>"("&amp;FORM_TO_BE_COMPLETED!A76</f>
        <v>(</v>
      </c>
      <c r="B75" t="b">
        <f>IF(FORM_TO_BE_COMPLETED!B76="seed","1",IF(FORM_TO_BE_COMPLETED!B76="voucher","2",IF(FORM_TO_BE_COMPLETED!B76="tissue","3",IF(FORM_TO_BE_COMPLETED!B76="herbarium_tissue","4",IF(FORM_TO_BE_COMPLETED!B76="dna","5")))))</f>
        <v>0</v>
      </c>
      <c r="C75" t="b">
        <f>IF(FORM_TO_BE_COMPLETED!C76="University of Northern Colorado","9",IF(FORM_TO_BE_COMPLETED!C76="Denver Botanic Gardens Research Dept","10",IF(FORM_TO_BE_COMPLETED!C76="BLM","2",IF(FORM_TO_BE_COMPLETED!C76="NCGRP","22",IF(FORM_TO_BE_COMPLETED!C76="Denver Botanic Gardens Hort Dept","21",IF(FORM_TO_BE_COMPLETED!C76="BLM Seeds of Success","28"))))))</f>
        <v>0</v>
      </c>
      <c r="D75" t="b">
        <f>IF(FORM_TO_BE_COMPLETED!D76="University of Northern Colorado","9",IF(FORM_TO_BE_COMPLETED!D76="Denver Botanic Gardens Research Dept","10",IF(FORM_TO_BE_COMPLETED!D76="BLM","2",IF(FORM_TO_BE_COMPLETED!D76="NCGRP","22",IF(FORM_TO_BE_COMPLETED!D76="Denver Botanic Gardens Hort Dept","21",IF(FORM_TO_BE_COMPLETED!D76="BLM Seeds of Success","28"))))))</f>
        <v>0</v>
      </c>
      <c r="E75" t="b">
        <f>IF(FORM_TO_BE_COMPLETED!E76="Jenny Neale","13",IF(FORM_TO_BE_COMPLETED!E76="Melissa Islam","20",IF(FORM_TO_BE_COMPLETED!E76="Becky Hufft","21",IF(FORM_TO_BE_COMPLETED!E76="Michelle Deprenger-Levin","14",IF(FORM_TO_BE_COMPLETED!E76="Andy Wilson","125",IF(FORM_TO_BE_COMPLETED!E76="Rick Levy","95"))))))</f>
        <v>0</v>
      </c>
      <c r="F75">
        <f>FORM_TO_BE_COMPLETED!F76</f>
        <v>0</v>
      </c>
      <c r="G75" s="15">
        <f>FORM_TO_BE_COMPLETED!G76</f>
        <v>0</v>
      </c>
      <c r="H75" s="15">
        <f>FORM_TO_BE_COMPLETED!H76</f>
        <v>0</v>
      </c>
      <c r="I75" s="6" t="s">
        <v>37</v>
      </c>
      <c r="K75" s="3" t="str">
        <f t="shared" si="3"/>
        <v/>
      </c>
      <c r="L75" s="3" t="str">
        <f t="shared" si="2"/>
        <v/>
      </c>
      <c r="N75" s="8" t="str">
        <f>"UPDATE ncgrp_seeds SET NCGRP_count = NCGRP_count -"&amp;F75&amp;" WHERE work_id="&amp;FORM_TO_BE_COMPLETED!A76</f>
        <v>UPDATE ncgrp_seeds SET NCGRP_count = NCGRP_count -0 WHERE work_id=</v>
      </c>
      <c r="P75" s="8" t="str">
        <f>"UPDATE seed_work SET seeds_in_lab_storage = seeds_in_lab_storage -"&amp;F75&amp;" WHERE work_id="&amp;FORM_TO_BE_COMPLETED!A76</f>
        <v>UPDATE seed_work SET seeds_in_lab_storage = seeds_in_lab_storage -0 WHERE work_id=</v>
      </c>
    </row>
    <row r="76" spans="1:16" x14ac:dyDescent="0.25">
      <c r="A76" t="str">
        <f>"("&amp;FORM_TO_BE_COMPLETED!A77</f>
        <v>(</v>
      </c>
      <c r="B76" t="b">
        <f>IF(FORM_TO_BE_COMPLETED!B77="seed","1",IF(FORM_TO_BE_COMPLETED!B77="voucher","2",IF(FORM_TO_BE_COMPLETED!B77="tissue","3",IF(FORM_TO_BE_COMPLETED!B77="herbarium_tissue","4",IF(FORM_TO_BE_COMPLETED!B77="dna","5")))))</f>
        <v>0</v>
      </c>
      <c r="C76" t="b">
        <f>IF(FORM_TO_BE_COMPLETED!C77="University of Northern Colorado","9",IF(FORM_TO_BE_COMPLETED!C77="Denver Botanic Gardens Research Dept","10",IF(FORM_TO_BE_COMPLETED!C77="BLM","2",IF(FORM_TO_BE_COMPLETED!C77="NCGRP","22",IF(FORM_TO_BE_COMPLETED!C77="Denver Botanic Gardens Hort Dept","21",IF(FORM_TO_BE_COMPLETED!C77="BLM Seeds of Success","28"))))))</f>
        <v>0</v>
      </c>
      <c r="D76" t="b">
        <f>IF(FORM_TO_BE_COMPLETED!D77="University of Northern Colorado","9",IF(FORM_TO_BE_COMPLETED!D77="Denver Botanic Gardens Research Dept","10",IF(FORM_TO_BE_COMPLETED!D77="BLM","2",IF(FORM_TO_BE_COMPLETED!D77="NCGRP","22",IF(FORM_TO_BE_COMPLETED!D77="Denver Botanic Gardens Hort Dept","21",IF(FORM_TO_BE_COMPLETED!D77="BLM Seeds of Success","28"))))))</f>
        <v>0</v>
      </c>
      <c r="E76" t="b">
        <f>IF(FORM_TO_BE_COMPLETED!E77="Jenny Neale","13",IF(FORM_TO_BE_COMPLETED!E77="Melissa Islam","20",IF(FORM_TO_BE_COMPLETED!E77="Becky Hufft","21",IF(FORM_TO_BE_COMPLETED!E77="Michelle Deprenger-Levin","14",IF(FORM_TO_BE_COMPLETED!E77="Andy Wilson","125",IF(FORM_TO_BE_COMPLETED!E77="Rick Levy","95"))))))</f>
        <v>0</v>
      </c>
      <c r="F76">
        <f>FORM_TO_BE_COMPLETED!F77</f>
        <v>0</v>
      </c>
      <c r="G76" s="15">
        <f>FORM_TO_BE_COMPLETED!G77</f>
        <v>0</v>
      </c>
      <c r="H76" s="15">
        <f>FORM_TO_BE_COMPLETED!H77</f>
        <v>0</v>
      </c>
      <c r="I76" s="6" t="s">
        <v>37</v>
      </c>
      <c r="K76" s="3" t="str">
        <f t="shared" si="3"/>
        <v/>
      </c>
      <c r="L76" s="3" t="str">
        <f t="shared" si="2"/>
        <v/>
      </c>
      <c r="N76" s="8" t="str">
        <f>"UPDATE ncgrp_seeds SET NCGRP_count = NCGRP_count -"&amp;F76&amp;" WHERE work_id="&amp;FORM_TO_BE_COMPLETED!A77</f>
        <v>UPDATE ncgrp_seeds SET NCGRP_count = NCGRP_count -0 WHERE work_id=</v>
      </c>
      <c r="P76" s="8" t="str">
        <f>"UPDATE seed_work SET seeds_in_lab_storage = seeds_in_lab_storage -"&amp;F76&amp;" WHERE work_id="&amp;FORM_TO_BE_COMPLETED!A77</f>
        <v>UPDATE seed_work SET seeds_in_lab_storage = seeds_in_lab_storage -0 WHERE work_id=</v>
      </c>
    </row>
    <row r="77" spans="1:16" x14ac:dyDescent="0.25">
      <c r="A77" t="str">
        <f>"("&amp;FORM_TO_BE_COMPLETED!A78</f>
        <v>(</v>
      </c>
      <c r="B77" t="b">
        <f>IF(FORM_TO_BE_COMPLETED!B78="seed","1",IF(FORM_TO_BE_COMPLETED!B78="voucher","2",IF(FORM_TO_BE_COMPLETED!B78="tissue","3",IF(FORM_TO_BE_COMPLETED!B78="herbarium_tissue","4",IF(FORM_TO_BE_COMPLETED!B78="dna","5")))))</f>
        <v>0</v>
      </c>
      <c r="C77" t="b">
        <f>IF(FORM_TO_BE_COMPLETED!C78="University of Northern Colorado","9",IF(FORM_TO_BE_COMPLETED!C78="Denver Botanic Gardens Research Dept","10",IF(FORM_TO_BE_COMPLETED!C78="BLM","2",IF(FORM_TO_BE_COMPLETED!C78="NCGRP","22",IF(FORM_TO_BE_COMPLETED!C78="Denver Botanic Gardens Hort Dept","21",IF(FORM_TO_BE_COMPLETED!C78="BLM Seeds of Success","28"))))))</f>
        <v>0</v>
      </c>
      <c r="D77" t="b">
        <f>IF(FORM_TO_BE_COMPLETED!D78="University of Northern Colorado","9",IF(FORM_TO_BE_COMPLETED!D78="Denver Botanic Gardens Research Dept","10",IF(FORM_TO_BE_COMPLETED!D78="BLM","2",IF(FORM_TO_BE_COMPLETED!D78="NCGRP","22",IF(FORM_TO_BE_COMPLETED!D78="Denver Botanic Gardens Hort Dept","21",IF(FORM_TO_BE_COMPLETED!D78="BLM Seeds of Success","28"))))))</f>
        <v>0</v>
      </c>
      <c r="E77" t="b">
        <f>IF(FORM_TO_BE_COMPLETED!E78="Jenny Neale","13",IF(FORM_TO_BE_COMPLETED!E78="Melissa Islam","20",IF(FORM_TO_BE_COMPLETED!E78="Becky Hufft","21",IF(FORM_TO_BE_COMPLETED!E78="Michelle Deprenger-Levin","14",IF(FORM_TO_BE_COMPLETED!E78="Andy Wilson","125",IF(FORM_TO_BE_COMPLETED!E78="Rick Levy","95"))))))</f>
        <v>0</v>
      </c>
      <c r="F77">
        <f>FORM_TO_BE_COMPLETED!F78</f>
        <v>0</v>
      </c>
      <c r="G77" s="15">
        <f>FORM_TO_BE_COMPLETED!G78</f>
        <v>0</v>
      </c>
      <c r="H77" s="15">
        <f>FORM_TO_BE_COMPLETED!H78</f>
        <v>0</v>
      </c>
      <c r="I77" s="6" t="s">
        <v>37</v>
      </c>
      <c r="K77" s="3" t="str">
        <f t="shared" si="3"/>
        <v/>
      </c>
      <c r="L77" s="3" t="str">
        <f t="shared" si="2"/>
        <v/>
      </c>
      <c r="N77" s="8" t="str">
        <f>"UPDATE ncgrp_seeds SET NCGRP_count = NCGRP_count -"&amp;F77&amp;" WHERE work_id="&amp;FORM_TO_BE_COMPLETED!A78</f>
        <v>UPDATE ncgrp_seeds SET NCGRP_count = NCGRP_count -0 WHERE work_id=</v>
      </c>
      <c r="P77" s="8" t="str">
        <f>"UPDATE seed_work SET seeds_in_lab_storage = seeds_in_lab_storage -"&amp;F77&amp;" WHERE work_id="&amp;FORM_TO_BE_COMPLETED!A78</f>
        <v>UPDATE seed_work SET seeds_in_lab_storage = seeds_in_lab_storage -0 WHERE work_id=</v>
      </c>
    </row>
    <row r="78" spans="1:16" x14ac:dyDescent="0.25">
      <c r="A78" t="str">
        <f>"("&amp;FORM_TO_BE_COMPLETED!A79</f>
        <v>(</v>
      </c>
      <c r="B78" t="b">
        <f>IF(FORM_TO_BE_COMPLETED!B79="seed","1",IF(FORM_TO_BE_COMPLETED!B79="voucher","2",IF(FORM_TO_BE_COMPLETED!B79="tissue","3",IF(FORM_TO_BE_COMPLETED!B79="herbarium_tissue","4",IF(FORM_TO_BE_COMPLETED!B79="dna","5")))))</f>
        <v>0</v>
      </c>
      <c r="C78" t="b">
        <f>IF(FORM_TO_BE_COMPLETED!C79="University of Northern Colorado","9",IF(FORM_TO_BE_COMPLETED!C79="Denver Botanic Gardens Research Dept","10",IF(FORM_TO_BE_COMPLETED!C79="BLM","2",IF(FORM_TO_BE_COMPLETED!C79="NCGRP","22",IF(FORM_TO_BE_COMPLETED!C79="Denver Botanic Gardens Hort Dept","21",IF(FORM_TO_BE_COMPLETED!C79="BLM Seeds of Success","28"))))))</f>
        <v>0</v>
      </c>
      <c r="D78" t="b">
        <f>IF(FORM_TO_BE_COMPLETED!D79="University of Northern Colorado","9",IF(FORM_TO_BE_COMPLETED!D79="Denver Botanic Gardens Research Dept","10",IF(FORM_TO_BE_COMPLETED!D79="BLM","2",IF(FORM_TO_BE_COMPLETED!D79="NCGRP","22",IF(FORM_TO_BE_COMPLETED!D79="Denver Botanic Gardens Hort Dept","21",IF(FORM_TO_BE_COMPLETED!D79="BLM Seeds of Success","28"))))))</f>
        <v>0</v>
      </c>
      <c r="E78" t="b">
        <f>IF(FORM_TO_BE_COMPLETED!E79="Jenny Neale","13",IF(FORM_TO_BE_COMPLETED!E79="Melissa Islam","20",IF(FORM_TO_BE_COMPLETED!E79="Becky Hufft","21",IF(FORM_TO_BE_COMPLETED!E79="Michelle Deprenger-Levin","14",IF(FORM_TO_BE_COMPLETED!E79="Andy Wilson","125",IF(FORM_TO_BE_COMPLETED!E79="Rick Levy","95"))))))</f>
        <v>0</v>
      </c>
      <c r="F78">
        <f>FORM_TO_BE_COMPLETED!F79</f>
        <v>0</v>
      </c>
      <c r="G78" s="15">
        <f>FORM_TO_BE_COMPLETED!G79</f>
        <v>0</v>
      </c>
      <c r="H78" s="15">
        <f>FORM_TO_BE_COMPLETED!H79</f>
        <v>0</v>
      </c>
      <c r="I78" s="6" t="s">
        <v>37</v>
      </c>
      <c r="K78" s="3" t="str">
        <f t="shared" si="3"/>
        <v/>
      </c>
      <c r="L78" s="3" t="str">
        <f t="shared" si="2"/>
        <v/>
      </c>
      <c r="N78" s="8" t="str">
        <f>"UPDATE ncgrp_seeds SET NCGRP_count = NCGRP_count -"&amp;F78&amp;" WHERE work_id="&amp;FORM_TO_BE_COMPLETED!A79</f>
        <v>UPDATE ncgrp_seeds SET NCGRP_count = NCGRP_count -0 WHERE work_id=</v>
      </c>
      <c r="P78" s="8" t="str">
        <f>"UPDATE seed_work SET seeds_in_lab_storage = seeds_in_lab_storage -"&amp;F78&amp;" WHERE work_id="&amp;FORM_TO_BE_COMPLETED!A79</f>
        <v>UPDATE seed_work SET seeds_in_lab_storage = seeds_in_lab_storage -0 WHERE work_id=</v>
      </c>
    </row>
    <row r="79" spans="1:16" x14ac:dyDescent="0.25">
      <c r="A79" t="str">
        <f>"("&amp;FORM_TO_BE_COMPLETED!A80</f>
        <v>(</v>
      </c>
      <c r="B79" t="b">
        <f>IF(FORM_TO_BE_COMPLETED!B80="seed","1",IF(FORM_TO_BE_COMPLETED!B80="voucher","2",IF(FORM_TO_BE_COMPLETED!B80="tissue","3",IF(FORM_TO_BE_COMPLETED!B80="herbarium_tissue","4",IF(FORM_TO_BE_COMPLETED!B80="dna","5")))))</f>
        <v>0</v>
      </c>
      <c r="C79" t="b">
        <f>IF(FORM_TO_BE_COMPLETED!C80="University of Northern Colorado","9",IF(FORM_TO_BE_COMPLETED!C80="Denver Botanic Gardens Research Dept","10",IF(FORM_TO_BE_COMPLETED!C80="BLM","2",IF(FORM_TO_BE_COMPLETED!C80="NCGRP","22",IF(FORM_TO_BE_COMPLETED!C80="Denver Botanic Gardens Hort Dept","21",IF(FORM_TO_BE_COMPLETED!C80="BLM Seeds of Success","28"))))))</f>
        <v>0</v>
      </c>
      <c r="D79" t="b">
        <f>IF(FORM_TO_BE_COMPLETED!D80="University of Northern Colorado","9",IF(FORM_TO_BE_COMPLETED!D80="Denver Botanic Gardens Research Dept","10",IF(FORM_TO_BE_COMPLETED!D80="BLM","2",IF(FORM_TO_BE_COMPLETED!D80="NCGRP","22",IF(FORM_TO_BE_COMPLETED!D80="Denver Botanic Gardens Hort Dept","21",IF(FORM_TO_BE_COMPLETED!D80="BLM Seeds of Success","28"))))))</f>
        <v>0</v>
      </c>
      <c r="E79" t="b">
        <f>IF(FORM_TO_BE_COMPLETED!E80="Jenny Neale","13",IF(FORM_TO_BE_COMPLETED!E80="Melissa Islam","20",IF(FORM_TO_BE_COMPLETED!E80="Becky Hufft","21",IF(FORM_TO_BE_COMPLETED!E80="Michelle Deprenger-Levin","14",IF(FORM_TO_BE_COMPLETED!E80="Andy Wilson","125",IF(FORM_TO_BE_COMPLETED!E80="Rick Levy","95"))))))</f>
        <v>0</v>
      </c>
      <c r="F79">
        <f>FORM_TO_BE_COMPLETED!F80</f>
        <v>0</v>
      </c>
      <c r="G79" s="15">
        <f>FORM_TO_BE_COMPLETED!G80</f>
        <v>0</v>
      </c>
      <c r="H79" s="15">
        <f>FORM_TO_BE_COMPLETED!H80</f>
        <v>0</v>
      </c>
      <c r="I79" s="6" t="s">
        <v>37</v>
      </c>
      <c r="K79" s="3" t="str">
        <f t="shared" si="3"/>
        <v/>
      </c>
      <c r="L79" s="3" t="str">
        <f t="shared" si="2"/>
        <v/>
      </c>
      <c r="N79" s="8" t="str">
        <f>"UPDATE ncgrp_seeds SET NCGRP_count = NCGRP_count -"&amp;F79&amp;" WHERE work_id="&amp;FORM_TO_BE_COMPLETED!A80</f>
        <v>UPDATE ncgrp_seeds SET NCGRP_count = NCGRP_count -0 WHERE work_id=</v>
      </c>
      <c r="P79" s="8" t="str">
        <f>"UPDATE seed_work SET seeds_in_lab_storage = seeds_in_lab_storage -"&amp;F79&amp;" WHERE work_id="&amp;FORM_TO_BE_COMPLETED!A80</f>
        <v>UPDATE seed_work SET seeds_in_lab_storage = seeds_in_lab_storage -0 WHERE work_id=</v>
      </c>
    </row>
    <row r="80" spans="1:16" x14ac:dyDescent="0.25">
      <c r="A80" t="str">
        <f>"("&amp;FORM_TO_BE_COMPLETED!A81</f>
        <v>(</v>
      </c>
      <c r="B80" t="b">
        <f>IF(FORM_TO_BE_COMPLETED!B81="seed","1",IF(FORM_TO_BE_COMPLETED!B81="voucher","2",IF(FORM_TO_BE_COMPLETED!B81="tissue","3",IF(FORM_TO_BE_COMPLETED!B81="herbarium_tissue","4",IF(FORM_TO_BE_COMPLETED!B81="dna","5")))))</f>
        <v>0</v>
      </c>
      <c r="C80" t="b">
        <f>IF(FORM_TO_BE_COMPLETED!C81="University of Northern Colorado","9",IF(FORM_TO_BE_COMPLETED!C81="Denver Botanic Gardens Research Dept","10",IF(FORM_TO_BE_COMPLETED!C81="BLM","2",IF(FORM_TO_BE_COMPLETED!C81="NCGRP","22",IF(FORM_TO_BE_COMPLETED!C81="Denver Botanic Gardens Hort Dept","21",IF(FORM_TO_BE_COMPLETED!C81="BLM Seeds of Success","28"))))))</f>
        <v>0</v>
      </c>
      <c r="D80" t="b">
        <f>IF(FORM_TO_BE_COMPLETED!D81="University of Northern Colorado","9",IF(FORM_TO_BE_COMPLETED!D81="Denver Botanic Gardens Research Dept","10",IF(FORM_TO_BE_COMPLETED!D81="BLM","2",IF(FORM_TO_BE_COMPLETED!D81="NCGRP","22",IF(FORM_TO_BE_COMPLETED!D81="Denver Botanic Gardens Hort Dept","21",IF(FORM_TO_BE_COMPLETED!D81="BLM Seeds of Success","28"))))))</f>
        <v>0</v>
      </c>
      <c r="E80" t="b">
        <f>IF(FORM_TO_BE_COMPLETED!E81="Jenny Neale","13",IF(FORM_TO_BE_COMPLETED!E81="Melissa Islam","20",IF(FORM_TO_BE_COMPLETED!E81="Becky Hufft","21",IF(FORM_TO_BE_COMPLETED!E81="Michelle Deprenger-Levin","14",IF(FORM_TO_BE_COMPLETED!E81="Andy Wilson","125",IF(FORM_TO_BE_COMPLETED!E81="Rick Levy","95"))))))</f>
        <v>0</v>
      </c>
      <c r="F80">
        <f>FORM_TO_BE_COMPLETED!F81</f>
        <v>0</v>
      </c>
      <c r="G80" s="15">
        <f>FORM_TO_BE_COMPLETED!G81</f>
        <v>0</v>
      </c>
      <c r="H80" s="15">
        <f>FORM_TO_BE_COMPLETED!H81</f>
        <v>0</v>
      </c>
      <c r="I80" s="6" t="s">
        <v>37</v>
      </c>
      <c r="K80" s="3" t="str">
        <f t="shared" si="3"/>
        <v/>
      </c>
      <c r="L80" s="3" t="str">
        <f t="shared" si="2"/>
        <v/>
      </c>
      <c r="N80" s="8" t="str">
        <f>"UPDATE ncgrp_seeds SET NCGRP_count = NCGRP_count -"&amp;F80&amp;" WHERE work_id="&amp;FORM_TO_BE_COMPLETED!A81</f>
        <v>UPDATE ncgrp_seeds SET NCGRP_count = NCGRP_count -0 WHERE work_id=</v>
      </c>
      <c r="P80" s="8" t="str">
        <f>"UPDATE seed_work SET seeds_in_lab_storage = seeds_in_lab_storage -"&amp;F80&amp;" WHERE work_id="&amp;FORM_TO_BE_COMPLETED!A81</f>
        <v>UPDATE seed_work SET seeds_in_lab_storage = seeds_in_lab_storage -0 WHERE work_id=</v>
      </c>
    </row>
    <row r="81" spans="1:16" x14ac:dyDescent="0.25">
      <c r="A81" t="str">
        <f>"("&amp;FORM_TO_BE_COMPLETED!A82</f>
        <v>(</v>
      </c>
      <c r="B81" t="b">
        <f>IF(FORM_TO_BE_COMPLETED!B82="seed","1",IF(FORM_TO_BE_COMPLETED!B82="voucher","2",IF(FORM_TO_BE_COMPLETED!B82="tissue","3",IF(FORM_TO_BE_COMPLETED!B82="herbarium_tissue","4",IF(FORM_TO_BE_COMPLETED!B82="dna","5")))))</f>
        <v>0</v>
      </c>
      <c r="C81" t="b">
        <f>IF(FORM_TO_BE_COMPLETED!C82="University of Northern Colorado","9",IF(FORM_TO_BE_COMPLETED!C82="Denver Botanic Gardens Research Dept","10",IF(FORM_TO_BE_COMPLETED!C82="BLM","2",IF(FORM_TO_BE_COMPLETED!C82="NCGRP","22",IF(FORM_TO_BE_COMPLETED!C82="Denver Botanic Gardens Hort Dept","21",IF(FORM_TO_BE_COMPLETED!C82="BLM Seeds of Success","28"))))))</f>
        <v>0</v>
      </c>
      <c r="D81" t="b">
        <f>IF(FORM_TO_BE_COMPLETED!D82="University of Northern Colorado","9",IF(FORM_TO_BE_COMPLETED!D82="Denver Botanic Gardens Research Dept","10",IF(FORM_TO_BE_COMPLETED!D82="BLM","2",IF(FORM_TO_BE_COMPLETED!D82="NCGRP","22",IF(FORM_TO_BE_COMPLETED!D82="Denver Botanic Gardens Hort Dept","21",IF(FORM_TO_BE_COMPLETED!D82="BLM Seeds of Success","28"))))))</f>
        <v>0</v>
      </c>
      <c r="E81" t="b">
        <f>IF(FORM_TO_BE_COMPLETED!E82="Jenny Neale","13",IF(FORM_TO_BE_COMPLETED!E82="Melissa Islam","20",IF(FORM_TO_BE_COMPLETED!E82="Becky Hufft","21",IF(FORM_TO_BE_COMPLETED!E82="Michelle Deprenger-Levin","14",IF(FORM_TO_BE_COMPLETED!E82="Andy Wilson","125",IF(FORM_TO_BE_COMPLETED!E82="Rick Levy","95"))))))</f>
        <v>0</v>
      </c>
      <c r="F81">
        <f>FORM_TO_BE_COMPLETED!F82</f>
        <v>0</v>
      </c>
      <c r="G81" s="15">
        <f>FORM_TO_BE_COMPLETED!G82</f>
        <v>0</v>
      </c>
      <c r="H81" s="15">
        <f>FORM_TO_BE_COMPLETED!H82</f>
        <v>0</v>
      </c>
      <c r="I81" s="6" t="s">
        <v>37</v>
      </c>
      <c r="K81" s="3" t="str">
        <f t="shared" si="3"/>
        <v/>
      </c>
      <c r="L81" s="3" t="str">
        <f t="shared" si="2"/>
        <v/>
      </c>
      <c r="N81" s="8" t="str">
        <f>"UPDATE ncgrp_seeds SET NCGRP_count = NCGRP_count -"&amp;F81&amp;" WHERE work_id="&amp;FORM_TO_BE_COMPLETED!A82</f>
        <v>UPDATE ncgrp_seeds SET NCGRP_count = NCGRP_count -0 WHERE work_id=</v>
      </c>
      <c r="P81" s="8" t="str">
        <f>"UPDATE seed_work SET seeds_in_lab_storage = seeds_in_lab_storage -"&amp;F81&amp;" WHERE work_id="&amp;FORM_TO_BE_COMPLETED!A82</f>
        <v>UPDATE seed_work SET seeds_in_lab_storage = seeds_in_lab_storage -0 WHERE work_id=</v>
      </c>
    </row>
    <row r="82" spans="1:16" x14ac:dyDescent="0.25">
      <c r="A82" t="str">
        <f>"("&amp;FORM_TO_BE_COMPLETED!A83</f>
        <v>(</v>
      </c>
      <c r="B82" t="b">
        <f>IF(FORM_TO_BE_COMPLETED!B83="seed","1",IF(FORM_TO_BE_COMPLETED!B83="voucher","2",IF(FORM_TO_BE_COMPLETED!B83="tissue","3",IF(FORM_TO_BE_COMPLETED!B83="herbarium_tissue","4",IF(FORM_TO_BE_COMPLETED!B83="dna","5")))))</f>
        <v>0</v>
      </c>
      <c r="C82" t="b">
        <f>IF(FORM_TO_BE_COMPLETED!C83="University of Northern Colorado","9",IF(FORM_TO_BE_COMPLETED!C83="Denver Botanic Gardens Research Dept","10",IF(FORM_TO_BE_COMPLETED!C83="BLM","2",IF(FORM_TO_BE_COMPLETED!C83="NCGRP","22",IF(FORM_TO_BE_COMPLETED!C83="Denver Botanic Gardens Hort Dept","21",IF(FORM_TO_BE_COMPLETED!C83="BLM Seeds of Success","28"))))))</f>
        <v>0</v>
      </c>
      <c r="D82" t="b">
        <f>IF(FORM_TO_BE_COMPLETED!D83="University of Northern Colorado","9",IF(FORM_TO_BE_COMPLETED!D83="Denver Botanic Gardens Research Dept","10",IF(FORM_TO_BE_COMPLETED!D83="BLM","2",IF(FORM_TO_BE_COMPLETED!D83="NCGRP","22",IF(FORM_TO_BE_COMPLETED!D83="Denver Botanic Gardens Hort Dept","21",IF(FORM_TO_BE_COMPLETED!D83="BLM Seeds of Success","28"))))))</f>
        <v>0</v>
      </c>
      <c r="E82" t="b">
        <f>IF(FORM_TO_BE_COMPLETED!E83="Jenny Neale","13",IF(FORM_TO_BE_COMPLETED!E83="Melissa Islam","20",IF(FORM_TO_BE_COMPLETED!E83="Becky Hufft","21",IF(FORM_TO_BE_COMPLETED!E83="Michelle Deprenger-Levin","14",IF(FORM_TO_BE_COMPLETED!E83="Andy Wilson","125",IF(FORM_TO_BE_COMPLETED!E83="Rick Levy","95"))))))</f>
        <v>0</v>
      </c>
      <c r="F82">
        <f>FORM_TO_BE_COMPLETED!F83</f>
        <v>0</v>
      </c>
      <c r="G82" s="15">
        <f>FORM_TO_BE_COMPLETED!G83</f>
        <v>0</v>
      </c>
      <c r="H82" s="15">
        <f>FORM_TO_BE_COMPLETED!H83</f>
        <v>0</v>
      </c>
      <c r="I82" s="6" t="s">
        <v>37</v>
      </c>
      <c r="K82" s="3" t="str">
        <f t="shared" si="3"/>
        <v/>
      </c>
      <c r="L82" s="3" t="str">
        <f t="shared" si="2"/>
        <v/>
      </c>
      <c r="N82" s="8" t="str">
        <f>"UPDATE ncgrp_seeds SET NCGRP_count = NCGRP_count -"&amp;F82&amp;" WHERE work_id="&amp;FORM_TO_BE_COMPLETED!A83</f>
        <v>UPDATE ncgrp_seeds SET NCGRP_count = NCGRP_count -0 WHERE work_id=</v>
      </c>
      <c r="P82" s="8" t="str">
        <f>"UPDATE seed_work SET seeds_in_lab_storage = seeds_in_lab_storage -"&amp;F82&amp;" WHERE work_id="&amp;FORM_TO_BE_COMPLETED!A83</f>
        <v>UPDATE seed_work SET seeds_in_lab_storage = seeds_in_lab_storage -0 WHERE work_id=</v>
      </c>
    </row>
    <row r="83" spans="1:16" x14ac:dyDescent="0.25">
      <c r="A83" t="str">
        <f>"("&amp;FORM_TO_BE_COMPLETED!A84</f>
        <v>(</v>
      </c>
      <c r="B83" t="b">
        <f>IF(FORM_TO_BE_COMPLETED!B84="seed","1",IF(FORM_TO_BE_COMPLETED!B84="voucher","2",IF(FORM_TO_BE_COMPLETED!B84="tissue","3",IF(FORM_TO_BE_COMPLETED!B84="herbarium_tissue","4",IF(FORM_TO_BE_COMPLETED!B84="dna","5")))))</f>
        <v>0</v>
      </c>
      <c r="C83" t="b">
        <f>IF(FORM_TO_BE_COMPLETED!C84="University of Northern Colorado","9",IF(FORM_TO_BE_COMPLETED!C84="Denver Botanic Gardens Research Dept","10",IF(FORM_TO_BE_COMPLETED!C84="BLM","2",IF(FORM_TO_BE_COMPLETED!C84="NCGRP","22",IF(FORM_TO_BE_COMPLETED!C84="Denver Botanic Gardens Hort Dept","21",IF(FORM_TO_BE_COMPLETED!C84="BLM Seeds of Success","28"))))))</f>
        <v>0</v>
      </c>
      <c r="D83" t="b">
        <f>IF(FORM_TO_BE_COMPLETED!D84="University of Northern Colorado","9",IF(FORM_TO_BE_COMPLETED!D84="Denver Botanic Gardens Research Dept","10",IF(FORM_TO_BE_COMPLETED!D84="BLM","2",IF(FORM_TO_BE_COMPLETED!D84="NCGRP","22",IF(FORM_TO_BE_COMPLETED!D84="Denver Botanic Gardens Hort Dept","21",IF(FORM_TO_BE_COMPLETED!D84="BLM Seeds of Success","28"))))))</f>
        <v>0</v>
      </c>
      <c r="E83" t="b">
        <f>IF(FORM_TO_BE_COMPLETED!E84="Jenny Neale","13",IF(FORM_TO_BE_COMPLETED!E84="Melissa Islam","20",IF(FORM_TO_BE_COMPLETED!E84="Becky Hufft","21",IF(FORM_TO_BE_COMPLETED!E84="Michelle Deprenger-Levin","14",IF(FORM_TO_BE_COMPLETED!E84="Andy Wilson","125",IF(FORM_TO_BE_COMPLETED!E84="Rick Levy","95"))))))</f>
        <v>0</v>
      </c>
      <c r="F83">
        <f>FORM_TO_BE_COMPLETED!F84</f>
        <v>0</v>
      </c>
      <c r="G83" s="15">
        <f>FORM_TO_BE_COMPLETED!G84</f>
        <v>0</v>
      </c>
      <c r="H83" s="15">
        <f>FORM_TO_BE_COMPLETED!H84</f>
        <v>0</v>
      </c>
      <c r="I83" s="6" t="s">
        <v>37</v>
      </c>
      <c r="K83" s="3" t="str">
        <f t="shared" si="3"/>
        <v/>
      </c>
      <c r="L83" s="3" t="str">
        <f t="shared" si="2"/>
        <v/>
      </c>
      <c r="N83" s="8" t="str">
        <f>"UPDATE ncgrp_seeds SET NCGRP_count = NCGRP_count -"&amp;F83&amp;" WHERE work_id="&amp;FORM_TO_BE_COMPLETED!A84</f>
        <v>UPDATE ncgrp_seeds SET NCGRP_count = NCGRP_count -0 WHERE work_id=</v>
      </c>
      <c r="P83" s="8" t="str">
        <f>"UPDATE seed_work SET seeds_in_lab_storage = seeds_in_lab_storage -"&amp;F83&amp;" WHERE work_id="&amp;FORM_TO_BE_COMPLETED!A84</f>
        <v>UPDATE seed_work SET seeds_in_lab_storage = seeds_in_lab_storage -0 WHERE work_id=</v>
      </c>
    </row>
    <row r="84" spans="1:16" x14ac:dyDescent="0.25">
      <c r="A84" t="str">
        <f>"("&amp;FORM_TO_BE_COMPLETED!A85</f>
        <v>(</v>
      </c>
      <c r="B84" t="b">
        <f>IF(FORM_TO_BE_COMPLETED!B85="seed","1",IF(FORM_TO_BE_COMPLETED!B85="voucher","2",IF(FORM_TO_BE_COMPLETED!B85="tissue","3",IF(FORM_TO_BE_COMPLETED!B85="herbarium_tissue","4",IF(FORM_TO_BE_COMPLETED!B85="dna","5")))))</f>
        <v>0</v>
      </c>
      <c r="C84" t="b">
        <f>IF(FORM_TO_BE_COMPLETED!C85="University of Northern Colorado","9",IF(FORM_TO_BE_COMPLETED!C85="Denver Botanic Gardens Research Dept","10",IF(FORM_TO_BE_COMPLETED!C85="BLM","2",IF(FORM_TO_BE_COMPLETED!C85="NCGRP","22",IF(FORM_TO_BE_COMPLETED!C85="Denver Botanic Gardens Hort Dept","21",IF(FORM_TO_BE_COMPLETED!C85="BLM Seeds of Success","28"))))))</f>
        <v>0</v>
      </c>
      <c r="D84" t="b">
        <f>IF(FORM_TO_BE_COMPLETED!D85="University of Northern Colorado","9",IF(FORM_TO_BE_COMPLETED!D85="Denver Botanic Gardens Research Dept","10",IF(FORM_TO_BE_COMPLETED!D85="BLM","2",IF(FORM_TO_BE_COMPLETED!D85="NCGRP","22",IF(FORM_TO_BE_COMPLETED!D85="Denver Botanic Gardens Hort Dept","21",IF(FORM_TO_BE_COMPLETED!D85="BLM Seeds of Success","28"))))))</f>
        <v>0</v>
      </c>
      <c r="E84" t="b">
        <f>IF(FORM_TO_BE_COMPLETED!E85="Jenny Neale","13",IF(FORM_TO_BE_COMPLETED!E85="Melissa Islam","20",IF(FORM_TO_BE_COMPLETED!E85="Becky Hufft","21",IF(FORM_TO_BE_COMPLETED!E85="Michelle Deprenger-Levin","14",IF(FORM_TO_BE_COMPLETED!E85="Andy Wilson","125",IF(FORM_TO_BE_COMPLETED!E85="Rick Levy","95"))))))</f>
        <v>0</v>
      </c>
      <c r="F84">
        <f>FORM_TO_BE_COMPLETED!F85</f>
        <v>0</v>
      </c>
      <c r="G84" s="15">
        <f>FORM_TO_BE_COMPLETED!G85</f>
        <v>0</v>
      </c>
      <c r="H84" s="15">
        <f>FORM_TO_BE_COMPLETED!H85</f>
        <v>0</v>
      </c>
      <c r="I84" s="6" t="s">
        <v>37</v>
      </c>
      <c r="K84" s="3" t="str">
        <f t="shared" si="3"/>
        <v/>
      </c>
      <c r="L84" s="3" t="str">
        <f t="shared" si="2"/>
        <v/>
      </c>
      <c r="N84" s="8" t="str">
        <f>"UPDATE ncgrp_seeds SET NCGRP_count = NCGRP_count -"&amp;F84&amp;" WHERE work_id="&amp;FORM_TO_BE_COMPLETED!A85</f>
        <v>UPDATE ncgrp_seeds SET NCGRP_count = NCGRP_count -0 WHERE work_id=</v>
      </c>
      <c r="P84" s="8" t="str">
        <f>"UPDATE seed_work SET seeds_in_lab_storage = seeds_in_lab_storage -"&amp;F84&amp;" WHERE work_id="&amp;FORM_TO_BE_COMPLETED!A85</f>
        <v>UPDATE seed_work SET seeds_in_lab_storage = seeds_in_lab_storage -0 WHERE work_id=</v>
      </c>
    </row>
    <row r="85" spans="1:16" x14ac:dyDescent="0.25">
      <c r="A85" t="str">
        <f>"("&amp;FORM_TO_BE_COMPLETED!A86</f>
        <v>(</v>
      </c>
      <c r="B85" t="b">
        <f>IF(FORM_TO_BE_COMPLETED!B86="seed","1",IF(FORM_TO_BE_COMPLETED!B86="voucher","2",IF(FORM_TO_BE_COMPLETED!B86="tissue","3",IF(FORM_TO_BE_COMPLETED!B86="herbarium_tissue","4",IF(FORM_TO_BE_COMPLETED!B86="dna","5")))))</f>
        <v>0</v>
      </c>
      <c r="C85" t="b">
        <f>IF(FORM_TO_BE_COMPLETED!C86="University of Northern Colorado","9",IF(FORM_TO_BE_COMPLETED!C86="Denver Botanic Gardens Research Dept","10",IF(FORM_TO_BE_COMPLETED!C86="BLM","2",IF(FORM_TO_BE_COMPLETED!C86="NCGRP","22",IF(FORM_TO_BE_COMPLETED!C86="Denver Botanic Gardens Hort Dept","21",IF(FORM_TO_BE_COMPLETED!C86="BLM Seeds of Success","28"))))))</f>
        <v>0</v>
      </c>
      <c r="D85" t="b">
        <f>IF(FORM_TO_BE_COMPLETED!D86="University of Northern Colorado","9",IF(FORM_TO_BE_COMPLETED!D86="Denver Botanic Gardens Research Dept","10",IF(FORM_TO_BE_COMPLETED!D86="BLM","2",IF(FORM_TO_BE_COMPLETED!D86="NCGRP","22",IF(FORM_TO_BE_COMPLETED!D86="Denver Botanic Gardens Hort Dept","21",IF(FORM_TO_BE_COMPLETED!D86="BLM Seeds of Success","28"))))))</f>
        <v>0</v>
      </c>
      <c r="E85" t="b">
        <f>IF(FORM_TO_BE_COMPLETED!E86="Jenny Neale","13",IF(FORM_TO_BE_COMPLETED!E86="Melissa Islam","20",IF(FORM_TO_BE_COMPLETED!E86="Becky Hufft","21",IF(FORM_TO_BE_COMPLETED!E86="Michelle Deprenger-Levin","14",IF(FORM_TO_BE_COMPLETED!E86="Andy Wilson","125",IF(FORM_TO_BE_COMPLETED!E86="Rick Levy","95"))))))</f>
        <v>0</v>
      </c>
      <c r="F85">
        <f>FORM_TO_BE_COMPLETED!F86</f>
        <v>0</v>
      </c>
      <c r="G85" s="15">
        <f>FORM_TO_BE_COMPLETED!G86</f>
        <v>0</v>
      </c>
      <c r="H85" s="15">
        <f>FORM_TO_BE_COMPLETED!H86</f>
        <v>0</v>
      </c>
      <c r="I85" s="6" t="s">
        <v>37</v>
      </c>
      <c r="K85" s="3" t="str">
        <f t="shared" si="3"/>
        <v/>
      </c>
      <c r="L85" s="3" t="str">
        <f t="shared" si="2"/>
        <v/>
      </c>
      <c r="N85" s="8" t="str">
        <f>"UPDATE ncgrp_seeds SET NCGRP_count = NCGRP_count -"&amp;F85&amp;" WHERE work_id="&amp;FORM_TO_BE_COMPLETED!A86</f>
        <v>UPDATE ncgrp_seeds SET NCGRP_count = NCGRP_count -0 WHERE work_id=</v>
      </c>
      <c r="P85" s="8" t="str">
        <f>"UPDATE seed_work SET seeds_in_lab_storage = seeds_in_lab_storage -"&amp;F85&amp;" WHERE work_id="&amp;FORM_TO_BE_COMPLETED!A86</f>
        <v>UPDATE seed_work SET seeds_in_lab_storage = seeds_in_lab_storage -0 WHERE work_id=</v>
      </c>
    </row>
    <row r="86" spans="1:16" x14ac:dyDescent="0.25">
      <c r="A86" t="str">
        <f>"("&amp;FORM_TO_BE_COMPLETED!A87</f>
        <v>(</v>
      </c>
      <c r="B86" t="b">
        <f>IF(FORM_TO_BE_COMPLETED!B87="seed","1",IF(FORM_TO_BE_COMPLETED!B87="voucher","2",IF(FORM_TO_BE_COMPLETED!B87="tissue","3",IF(FORM_TO_BE_COMPLETED!B87="herbarium_tissue","4",IF(FORM_TO_BE_COMPLETED!B87="dna","5")))))</f>
        <v>0</v>
      </c>
      <c r="C86" t="b">
        <f>IF(FORM_TO_BE_COMPLETED!C87="University of Northern Colorado","9",IF(FORM_TO_BE_COMPLETED!C87="Denver Botanic Gardens Research Dept","10",IF(FORM_TO_BE_COMPLETED!C87="BLM","2",IF(FORM_TO_BE_COMPLETED!C87="NCGRP","22",IF(FORM_TO_BE_COMPLETED!C87="Denver Botanic Gardens Hort Dept","21",IF(FORM_TO_BE_COMPLETED!C87="BLM Seeds of Success","28"))))))</f>
        <v>0</v>
      </c>
      <c r="D86" t="b">
        <f>IF(FORM_TO_BE_COMPLETED!D87="University of Northern Colorado","9",IF(FORM_TO_BE_COMPLETED!D87="Denver Botanic Gardens Research Dept","10",IF(FORM_TO_BE_COMPLETED!D87="BLM","2",IF(FORM_TO_BE_COMPLETED!D87="NCGRP","22",IF(FORM_TO_BE_COMPLETED!D87="Denver Botanic Gardens Hort Dept","21",IF(FORM_TO_BE_COMPLETED!D87="BLM Seeds of Success","28"))))))</f>
        <v>0</v>
      </c>
      <c r="E86" t="b">
        <f>IF(FORM_TO_BE_COMPLETED!E87="Jenny Neale","13",IF(FORM_TO_BE_COMPLETED!E87="Melissa Islam","20",IF(FORM_TO_BE_COMPLETED!E87="Becky Hufft","21",IF(FORM_TO_BE_COMPLETED!E87="Michelle Deprenger-Levin","14",IF(FORM_TO_BE_COMPLETED!E87="Andy Wilson","125",IF(FORM_TO_BE_COMPLETED!E87="Rick Levy","95"))))))</f>
        <v>0</v>
      </c>
      <c r="F86">
        <f>FORM_TO_BE_COMPLETED!F87</f>
        <v>0</v>
      </c>
      <c r="G86" s="15">
        <f>FORM_TO_BE_COMPLETED!G87</f>
        <v>0</v>
      </c>
      <c r="H86" s="15">
        <f>FORM_TO_BE_COMPLETED!H87</f>
        <v>0</v>
      </c>
      <c r="I86" s="6" t="s">
        <v>37</v>
      </c>
      <c r="K86" s="3" t="str">
        <f t="shared" si="3"/>
        <v/>
      </c>
      <c r="L86" s="3" t="str">
        <f t="shared" si="2"/>
        <v/>
      </c>
      <c r="N86" s="8" t="str">
        <f>"UPDATE ncgrp_seeds SET NCGRP_count = NCGRP_count -"&amp;F86&amp;" WHERE work_id="&amp;FORM_TO_BE_COMPLETED!A87</f>
        <v>UPDATE ncgrp_seeds SET NCGRP_count = NCGRP_count -0 WHERE work_id=</v>
      </c>
      <c r="P86" s="8" t="str">
        <f>"UPDATE seed_work SET seeds_in_lab_storage = seeds_in_lab_storage -"&amp;F86&amp;" WHERE work_id="&amp;FORM_TO_BE_COMPLETED!A87</f>
        <v>UPDATE seed_work SET seeds_in_lab_storage = seeds_in_lab_storage -0 WHERE work_id=</v>
      </c>
    </row>
    <row r="87" spans="1:16" x14ac:dyDescent="0.25">
      <c r="A87" t="str">
        <f>"("&amp;FORM_TO_BE_COMPLETED!A88</f>
        <v>(</v>
      </c>
      <c r="B87" t="b">
        <f>IF(FORM_TO_BE_COMPLETED!B88="seed","1",IF(FORM_TO_BE_COMPLETED!B88="voucher","2",IF(FORM_TO_BE_COMPLETED!B88="tissue","3",IF(FORM_TO_BE_COMPLETED!B88="herbarium_tissue","4",IF(FORM_TO_BE_COMPLETED!B88="dna","5")))))</f>
        <v>0</v>
      </c>
      <c r="C87" t="b">
        <f>IF(FORM_TO_BE_COMPLETED!C88="University of Northern Colorado","9",IF(FORM_TO_BE_COMPLETED!C88="Denver Botanic Gardens Research Dept","10",IF(FORM_TO_BE_COMPLETED!C88="BLM","2",IF(FORM_TO_BE_COMPLETED!C88="NCGRP","22",IF(FORM_TO_BE_COMPLETED!C88="Denver Botanic Gardens Hort Dept","21",IF(FORM_TO_BE_COMPLETED!C88="BLM Seeds of Success","28"))))))</f>
        <v>0</v>
      </c>
      <c r="D87" t="b">
        <f>IF(FORM_TO_BE_COMPLETED!D88="University of Northern Colorado","9",IF(FORM_TO_BE_COMPLETED!D88="Denver Botanic Gardens Research Dept","10",IF(FORM_TO_BE_COMPLETED!D88="BLM","2",IF(FORM_TO_BE_COMPLETED!D88="NCGRP","22",IF(FORM_TO_BE_COMPLETED!D88="Denver Botanic Gardens Hort Dept","21",IF(FORM_TO_BE_COMPLETED!D88="BLM Seeds of Success","28"))))))</f>
        <v>0</v>
      </c>
      <c r="E87" t="b">
        <f>IF(FORM_TO_BE_COMPLETED!E88="Jenny Neale","13",IF(FORM_TO_BE_COMPLETED!E88="Melissa Islam","20",IF(FORM_TO_BE_COMPLETED!E88="Becky Hufft","21",IF(FORM_TO_BE_COMPLETED!E88="Michelle Deprenger-Levin","14",IF(FORM_TO_BE_COMPLETED!E88="Andy Wilson","125",IF(FORM_TO_BE_COMPLETED!E88="Rick Levy","95"))))))</f>
        <v>0</v>
      </c>
      <c r="F87">
        <f>FORM_TO_BE_COMPLETED!F88</f>
        <v>0</v>
      </c>
      <c r="G87" s="15">
        <f>FORM_TO_BE_COMPLETED!G88</f>
        <v>0</v>
      </c>
      <c r="H87" s="15">
        <f>FORM_TO_BE_COMPLETED!H88</f>
        <v>0</v>
      </c>
      <c r="I87" s="6" t="s">
        <v>37</v>
      </c>
      <c r="K87" s="3" t="str">
        <f t="shared" si="3"/>
        <v/>
      </c>
      <c r="L87" s="3" t="str">
        <f t="shared" si="2"/>
        <v/>
      </c>
      <c r="N87" s="8" t="str">
        <f>"UPDATE ncgrp_seeds SET NCGRP_count = NCGRP_count -"&amp;F87&amp;" WHERE work_id="&amp;FORM_TO_BE_COMPLETED!A88</f>
        <v>UPDATE ncgrp_seeds SET NCGRP_count = NCGRP_count -0 WHERE work_id=</v>
      </c>
      <c r="P87" s="8" t="str">
        <f>"UPDATE seed_work SET seeds_in_lab_storage = seeds_in_lab_storage -"&amp;F87&amp;" WHERE work_id="&amp;FORM_TO_BE_COMPLETED!A88</f>
        <v>UPDATE seed_work SET seeds_in_lab_storage = seeds_in_lab_storage -0 WHERE work_id=</v>
      </c>
    </row>
    <row r="88" spans="1:16" x14ac:dyDescent="0.25">
      <c r="A88" t="str">
        <f>"("&amp;FORM_TO_BE_COMPLETED!A89</f>
        <v>(</v>
      </c>
      <c r="B88" t="b">
        <f>IF(FORM_TO_BE_COMPLETED!B89="seed","1",IF(FORM_TO_BE_COMPLETED!B89="voucher","2",IF(FORM_TO_BE_COMPLETED!B89="tissue","3",IF(FORM_TO_BE_COMPLETED!B89="herbarium_tissue","4",IF(FORM_TO_BE_COMPLETED!B89="dna","5")))))</f>
        <v>0</v>
      </c>
      <c r="C88" t="b">
        <f>IF(FORM_TO_BE_COMPLETED!C89="University of Northern Colorado","9",IF(FORM_TO_BE_COMPLETED!C89="Denver Botanic Gardens Research Dept","10",IF(FORM_TO_BE_COMPLETED!C89="BLM","2",IF(FORM_TO_BE_COMPLETED!C89="NCGRP","22",IF(FORM_TO_BE_COMPLETED!C89="Denver Botanic Gardens Hort Dept","21",IF(FORM_TO_BE_COMPLETED!C89="BLM Seeds of Success","28"))))))</f>
        <v>0</v>
      </c>
      <c r="D88" t="b">
        <f>IF(FORM_TO_BE_COMPLETED!D89="University of Northern Colorado","9",IF(FORM_TO_BE_COMPLETED!D89="Denver Botanic Gardens Research Dept","10",IF(FORM_TO_BE_COMPLETED!D89="BLM","2",IF(FORM_TO_BE_COMPLETED!D89="NCGRP","22",IF(FORM_TO_BE_COMPLETED!D89="Denver Botanic Gardens Hort Dept","21",IF(FORM_TO_BE_COMPLETED!D89="BLM Seeds of Success","28"))))))</f>
        <v>0</v>
      </c>
      <c r="E88" t="b">
        <f>IF(FORM_TO_BE_COMPLETED!E89="Jenny Neale","13",IF(FORM_TO_BE_COMPLETED!E89="Melissa Islam","20",IF(FORM_TO_BE_COMPLETED!E89="Becky Hufft","21",IF(FORM_TO_BE_COMPLETED!E89="Michelle Deprenger-Levin","14",IF(FORM_TO_BE_COMPLETED!E89="Andy Wilson","125",IF(FORM_TO_BE_COMPLETED!E89="Rick Levy","95"))))))</f>
        <v>0</v>
      </c>
      <c r="F88">
        <f>FORM_TO_BE_COMPLETED!F89</f>
        <v>0</v>
      </c>
      <c r="G88" s="15">
        <f>FORM_TO_BE_COMPLETED!G89</f>
        <v>0</v>
      </c>
      <c r="H88" s="15">
        <f>FORM_TO_BE_COMPLETED!H89</f>
        <v>0</v>
      </c>
      <c r="I88" s="6" t="s">
        <v>37</v>
      </c>
      <c r="K88" s="3" t="str">
        <f t="shared" si="3"/>
        <v/>
      </c>
      <c r="L88" s="3" t="str">
        <f t="shared" si="2"/>
        <v/>
      </c>
      <c r="N88" s="8" t="str">
        <f>"UPDATE ncgrp_seeds SET NCGRP_count = NCGRP_count -"&amp;F88&amp;" WHERE work_id="&amp;FORM_TO_BE_COMPLETED!A89</f>
        <v>UPDATE ncgrp_seeds SET NCGRP_count = NCGRP_count -0 WHERE work_id=</v>
      </c>
      <c r="P88" s="8" t="str">
        <f>"UPDATE seed_work SET seeds_in_lab_storage = seeds_in_lab_storage -"&amp;F88&amp;" WHERE work_id="&amp;FORM_TO_BE_COMPLETED!A89</f>
        <v>UPDATE seed_work SET seeds_in_lab_storage = seeds_in_lab_storage -0 WHERE work_id=</v>
      </c>
    </row>
    <row r="89" spans="1:16" x14ac:dyDescent="0.25">
      <c r="A89" t="str">
        <f>"("&amp;FORM_TO_BE_COMPLETED!A90</f>
        <v>(</v>
      </c>
      <c r="B89" t="b">
        <f>IF(FORM_TO_BE_COMPLETED!B90="seed","1",IF(FORM_TO_BE_COMPLETED!B90="voucher","2",IF(FORM_TO_BE_COMPLETED!B90="tissue","3",IF(FORM_TO_BE_COMPLETED!B90="herbarium_tissue","4",IF(FORM_TO_BE_COMPLETED!B90="dna","5")))))</f>
        <v>0</v>
      </c>
      <c r="C89" t="b">
        <f>IF(FORM_TO_BE_COMPLETED!C90="University of Northern Colorado","9",IF(FORM_TO_BE_COMPLETED!C90="Denver Botanic Gardens Research Dept","10",IF(FORM_TO_BE_COMPLETED!C90="BLM","2",IF(FORM_TO_BE_COMPLETED!C90="NCGRP","22",IF(FORM_TO_BE_COMPLETED!C90="Denver Botanic Gardens Hort Dept","21",IF(FORM_TO_BE_COMPLETED!C90="BLM Seeds of Success","28"))))))</f>
        <v>0</v>
      </c>
      <c r="D89" t="b">
        <f>IF(FORM_TO_BE_COMPLETED!D90="University of Northern Colorado","9",IF(FORM_TO_BE_COMPLETED!D90="Denver Botanic Gardens Research Dept","10",IF(FORM_TO_BE_COMPLETED!D90="BLM","2",IF(FORM_TO_BE_COMPLETED!D90="NCGRP","22",IF(FORM_TO_BE_COMPLETED!D90="Denver Botanic Gardens Hort Dept","21",IF(FORM_TO_BE_COMPLETED!D90="BLM Seeds of Success","28"))))))</f>
        <v>0</v>
      </c>
      <c r="E89" t="b">
        <f>IF(FORM_TO_BE_COMPLETED!E90="Jenny Neale","13",IF(FORM_TO_BE_COMPLETED!E90="Melissa Islam","20",IF(FORM_TO_BE_COMPLETED!E90="Becky Hufft","21",IF(FORM_TO_BE_COMPLETED!E90="Michelle Deprenger-Levin","14",IF(FORM_TO_BE_COMPLETED!E90="Andy Wilson","125",IF(FORM_TO_BE_COMPLETED!E90="Rick Levy","95"))))))</f>
        <v>0</v>
      </c>
      <c r="F89">
        <f>FORM_TO_BE_COMPLETED!F90</f>
        <v>0</v>
      </c>
      <c r="G89" s="15">
        <f>FORM_TO_BE_COMPLETED!G90</f>
        <v>0</v>
      </c>
      <c r="H89" s="15">
        <f>FORM_TO_BE_COMPLETED!H90</f>
        <v>0</v>
      </c>
      <c r="I89" s="6" t="s">
        <v>37</v>
      </c>
      <c r="K89" s="3" t="str">
        <f t="shared" si="3"/>
        <v/>
      </c>
      <c r="L89" s="3" t="str">
        <f t="shared" si="2"/>
        <v/>
      </c>
      <c r="N89" s="8" t="str">
        <f>"UPDATE ncgrp_seeds SET NCGRP_count = NCGRP_count -"&amp;F89&amp;" WHERE work_id="&amp;FORM_TO_BE_COMPLETED!A90</f>
        <v>UPDATE ncgrp_seeds SET NCGRP_count = NCGRP_count -0 WHERE work_id=</v>
      </c>
      <c r="P89" s="8" t="str">
        <f>"UPDATE seed_work SET seeds_in_lab_storage = seeds_in_lab_storage -"&amp;F89&amp;" WHERE work_id="&amp;FORM_TO_BE_COMPLETED!A90</f>
        <v>UPDATE seed_work SET seeds_in_lab_storage = seeds_in_lab_storage -0 WHERE work_id=</v>
      </c>
    </row>
    <row r="90" spans="1:16" x14ac:dyDescent="0.25">
      <c r="A90" t="str">
        <f>"("&amp;FORM_TO_BE_COMPLETED!A91</f>
        <v>(</v>
      </c>
      <c r="B90" t="b">
        <f>IF(FORM_TO_BE_COMPLETED!B91="seed","1",IF(FORM_TO_BE_COMPLETED!B91="voucher","2",IF(FORM_TO_BE_COMPLETED!B91="tissue","3",IF(FORM_TO_BE_COMPLETED!B91="herbarium_tissue","4",IF(FORM_TO_BE_COMPLETED!B91="dna","5")))))</f>
        <v>0</v>
      </c>
      <c r="C90" t="b">
        <f>IF(FORM_TO_BE_COMPLETED!C91="University of Northern Colorado","9",IF(FORM_TO_BE_COMPLETED!C91="Denver Botanic Gardens Research Dept","10",IF(FORM_TO_BE_COMPLETED!C91="BLM","2",IF(FORM_TO_BE_COMPLETED!C91="NCGRP","22",IF(FORM_TO_BE_COMPLETED!C91="Denver Botanic Gardens Hort Dept","21",IF(FORM_TO_BE_COMPLETED!C91="BLM Seeds of Success","28"))))))</f>
        <v>0</v>
      </c>
      <c r="D90" t="b">
        <f>IF(FORM_TO_BE_COMPLETED!D91="University of Northern Colorado","9",IF(FORM_TO_BE_COMPLETED!D91="Denver Botanic Gardens Research Dept","10",IF(FORM_TO_BE_COMPLETED!D91="BLM","2",IF(FORM_TO_BE_COMPLETED!D91="NCGRP","22",IF(FORM_TO_BE_COMPLETED!D91="Denver Botanic Gardens Hort Dept","21",IF(FORM_TO_BE_COMPLETED!D91="BLM Seeds of Success","28"))))))</f>
        <v>0</v>
      </c>
      <c r="E90" t="b">
        <f>IF(FORM_TO_BE_COMPLETED!E91="Jenny Neale","13",IF(FORM_TO_BE_COMPLETED!E91="Melissa Islam","20",IF(FORM_TO_BE_COMPLETED!E91="Becky Hufft","21",IF(FORM_TO_BE_COMPLETED!E91="Michelle Deprenger-Levin","14",IF(FORM_TO_BE_COMPLETED!E91="Andy Wilson","125",IF(FORM_TO_BE_COMPLETED!E91="Rick Levy","95"))))))</f>
        <v>0</v>
      </c>
      <c r="F90">
        <f>FORM_TO_BE_COMPLETED!F91</f>
        <v>0</v>
      </c>
      <c r="G90" s="15">
        <f>FORM_TO_BE_COMPLETED!G91</f>
        <v>0</v>
      </c>
      <c r="H90" s="15">
        <f>FORM_TO_BE_COMPLETED!H91</f>
        <v>0</v>
      </c>
      <c r="I90" s="6" t="s">
        <v>37</v>
      </c>
      <c r="K90" s="3" t="str">
        <f t="shared" si="3"/>
        <v/>
      </c>
      <c r="L90" s="3" t="str">
        <f t="shared" si="2"/>
        <v/>
      </c>
      <c r="N90" s="8" t="str">
        <f>"UPDATE ncgrp_seeds SET NCGRP_count = NCGRP_count -"&amp;F90&amp;" WHERE work_id="&amp;FORM_TO_BE_COMPLETED!A91</f>
        <v>UPDATE ncgrp_seeds SET NCGRP_count = NCGRP_count -0 WHERE work_id=</v>
      </c>
      <c r="P90" s="8" t="str">
        <f>"UPDATE seed_work SET seeds_in_lab_storage = seeds_in_lab_storage -"&amp;F90&amp;" WHERE work_id="&amp;FORM_TO_BE_COMPLETED!A91</f>
        <v>UPDATE seed_work SET seeds_in_lab_storage = seeds_in_lab_storage -0 WHERE work_id=</v>
      </c>
    </row>
    <row r="91" spans="1:16" x14ac:dyDescent="0.25">
      <c r="A91" t="str">
        <f>"("&amp;FORM_TO_BE_COMPLETED!A92</f>
        <v>(</v>
      </c>
      <c r="B91" t="b">
        <f>IF(FORM_TO_BE_COMPLETED!B92="seed","1",IF(FORM_TO_BE_COMPLETED!B92="voucher","2",IF(FORM_TO_BE_COMPLETED!B92="tissue","3",IF(FORM_TO_BE_COMPLETED!B92="herbarium_tissue","4",IF(FORM_TO_BE_COMPLETED!B92="dna","5")))))</f>
        <v>0</v>
      </c>
      <c r="C91" t="b">
        <f>IF(FORM_TO_BE_COMPLETED!C92="University of Northern Colorado","9",IF(FORM_TO_BE_COMPLETED!C92="Denver Botanic Gardens Research Dept","10",IF(FORM_TO_BE_COMPLETED!C92="BLM","2",IF(FORM_TO_BE_COMPLETED!C92="NCGRP","22",IF(FORM_TO_BE_COMPLETED!C92="Denver Botanic Gardens Hort Dept","21",IF(FORM_TO_BE_COMPLETED!C92="BLM Seeds of Success","28"))))))</f>
        <v>0</v>
      </c>
      <c r="D91" t="b">
        <f>IF(FORM_TO_BE_COMPLETED!D92="University of Northern Colorado","9",IF(FORM_TO_BE_COMPLETED!D92="Denver Botanic Gardens Research Dept","10",IF(FORM_TO_BE_COMPLETED!D92="BLM","2",IF(FORM_TO_BE_COMPLETED!D92="NCGRP","22",IF(FORM_TO_BE_COMPLETED!D92="Denver Botanic Gardens Hort Dept","21",IF(FORM_TO_BE_COMPLETED!D92="BLM Seeds of Success","28"))))))</f>
        <v>0</v>
      </c>
      <c r="E91" t="b">
        <f>IF(FORM_TO_BE_COMPLETED!E92="Jenny Neale","13",IF(FORM_TO_BE_COMPLETED!E92="Melissa Islam","20",IF(FORM_TO_BE_COMPLETED!E92="Becky Hufft","21",IF(FORM_TO_BE_COMPLETED!E92="Michelle Deprenger-Levin","14",IF(FORM_TO_BE_COMPLETED!E92="Andy Wilson","125",IF(FORM_TO_BE_COMPLETED!E92="Rick Levy","95"))))))</f>
        <v>0</v>
      </c>
      <c r="F91">
        <f>FORM_TO_BE_COMPLETED!F92</f>
        <v>0</v>
      </c>
      <c r="G91" s="15">
        <f>FORM_TO_BE_COMPLETED!G92</f>
        <v>0</v>
      </c>
      <c r="H91" s="15">
        <f>FORM_TO_BE_COMPLETED!H92</f>
        <v>0</v>
      </c>
      <c r="I91" s="6" t="s">
        <v>37</v>
      </c>
      <c r="K91" s="3" t="str">
        <f t="shared" si="3"/>
        <v/>
      </c>
      <c r="L91" s="3" t="str">
        <f t="shared" si="2"/>
        <v/>
      </c>
      <c r="N91" s="8" t="str">
        <f>"UPDATE ncgrp_seeds SET NCGRP_count = NCGRP_count -"&amp;F91&amp;" WHERE work_id="&amp;FORM_TO_BE_COMPLETED!A92</f>
        <v>UPDATE ncgrp_seeds SET NCGRP_count = NCGRP_count -0 WHERE work_id=</v>
      </c>
      <c r="P91" s="8" t="str">
        <f>"UPDATE seed_work SET seeds_in_lab_storage = seeds_in_lab_storage -"&amp;F91&amp;" WHERE work_id="&amp;FORM_TO_BE_COMPLETED!A92</f>
        <v>UPDATE seed_work SET seeds_in_lab_storage = seeds_in_lab_storage -0 WHERE work_id=</v>
      </c>
    </row>
    <row r="92" spans="1:16" x14ac:dyDescent="0.25">
      <c r="A92" t="str">
        <f>"("&amp;FORM_TO_BE_COMPLETED!A93</f>
        <v>(</v>
      </c>
      <c r="B92" t="b">
        <f>IF(FORM_TO_BE_COMPLETED!B93="seed","1",IF(FORM_TO_BE_COMPLETED!B93="voucher","2",IF(FORM_TO_BE_COMPLETED!B93="tissue","3",IF(FORM_TO_BE_COMPLETED!B93="herbarium_tissue","4",IF(FORM_TO_BE_COMPLETED!B93="dna","5")))))</f>
        <v>0</v>
      </c>
      <c r="C92" t="b">
        <f>IF(FORM_TO_BE_COMPLETED!C93="University of Northern Colorado","9",IF(FORM_TO_BE_COMPLETED!C93="Denver Botanic Gardens Research Dept","10",IF(FORM_TO_BE_COMPLETED!C93="BLM","2",IF(FORM_TO_BE_COMPLETED!C93="NCGRP","22",IF(FORM_TO_BE_COMPLETED!C93="Denver Botanic Gardens Hort Dept","21",IF(FORM_TO_BE_COMPLETED!C93="BLM Seeds of Success","28"))))))</f>
        <v>0</v>
      </c>
      <c r="D92" t="b">
        <f>IF(FORM_TO_BE_COMPLETED!D93="University of Northern Colorado","9",IF(FORM_TO_BE_COMPLETED!D93="Denver Botanic Gardens Research Dept","10",IF(FORM_TO_BE_COMPLETED!D93="BLM","2",IF(FORM_TO_BE_COMPLETED!D93="NCGRP","22",IF(FORM_TO_BE_COMPLETED!D93="Denver Botanic Gardens Hort Dept","21",IF(FORM_TO_BE_COMPLETED!D93="BLM Seeds of Success","28"))))))</f>
        <v>0</v>
      </c>
      <c r="E92" t="b">
        <f>IF(FORM_TO_BE_COMPLETED!E93="Jenny Neale","13",IF(FORM_TO_BE_COMPLETED!E93="Melissa Islam","20",IF(FORM_TO_BE_COMPLETED!E93="Becky Hufft","21",IF(FORM_TO_BE_COMPLETED!E93="Michelle Deprenger-Levin","14",IF(FORM_TO_BE_COMPLETED!E93="Andy Wilson","125",IF(FORM_TO_BE_COMPLETED!E93="Rick Levy","95"))))))</f>
        <v>0</v>
      </c>
      <c r="F92">
        <f>FORM_TO_BE_COMPLETED!F93</f>
        <v>0</v>
      </c>
      <c r="G92" s="15">
        <f>FORM_TO_BE_COMPLETED!G93</f>
        <v>0</v>
      </c>
      <c r="H92" s="15">
        <f>FORM_TO_BE_COMPLETED!H93</f>
        <v>0</v>
      </c>
      <c r="I92" s="6" t="s">
        <v>37</v>
      </c>
      <c r="K92" s="3" t="str">
        <f t="shared" si="3"/>
        <v/>
      </c>
      <c r="L92" s="3" t="str">
        <f t="shared" si="2"/>
        <v/>
      </c>
      <c r="N92" s="8" t="str">
        <f>"UPDATE ncgrp_seeds SET NCGRP_count = NCGRP_count -"&amp;F92&amp;" WHERE work_id="&amp;FORM_TO_BE_COMPLETED!A93</f>
        <v>UPDATE ncgrp_seeds SET NCGRP_count = NCGRP_count -0 WHERE work_id=</v>
      </c>
      <c r="P92" s="8" t="str">
        <f>"UPDATE seed_work SET seeds_in_lab_storage = seeds_in_lab_storage -"&amp;F92&amp;" WHERE work_id="&amp;FORM_TO_BE_COMPLETED!A93</f>
        <v>UPDATE seed_work SET seeds_in_lab_storage = seeds_in_lab_storage -0 WHERE work_id=</v>
      </c>
    </row>
    <row r="93" spans="1:16" x14ac:dyDescent="0.25">
      <c r="A93" t="str">
        <f>"("&amp;FORM_TO_BE_COMPLETED!A94</f>
        <v>(</v>
      </c>
      <c r="B93" t="b">
        <f>IF(FORM_TO_BE_COMPLETED!B94="seed","1",IF(FORM_TO_BE_COMPLETED!B94="voucher","2",IF(FORM_TO_BE_COMPLETED!B94="tissue","3",IF(FORM_TO_BE_COMPLETED!B94="herbarium_tissue","4",IF(FORM_TO_BE_COMPLETED!B94="dna","5")))))</f>
        <v>0</v>
      </c>
      <c r="C93" t="b">
        <f>IF(FORM_TO_BE_COMPLETED!C94="University of Northern Colorado","9",IF(FORM_TO_BE_COMPLETED!C94="Denver Botanic Gardens Research Dept","10",IF(FORM_TO_BE_COMPLETED!C94="BLM","2",IF(FORM_TO_BE_COMPLETED!C94="NCGRP","22",IF(FORM_TO_BE_COMPLETED!C94="Denver Botanic Gardens Hort Dept","21",IF(FORM_TO_BE_COMPLETED!C94="BLM Seeds of Success","28"))))))</f>
        <v>0</v>
      </c>
      <c r="D93" t="b">
        <f>IF(FORM_TO_BE_COMPLETED!D94="University of Northern Colorado","9",IF(FORM_TO_BE_COMPLETED!D94="Denver Botanic Gardens Research Dept","10",IF(FORM_TO_BE_COMPLETED!D94="BLM","2",IF(FORM_TO_BE_COMPLETED!D94="NCGRP","22",IF(FORM_TO_BE_COMPLETED!D94="Denver Botanic Gardens Hort Dept","21",IF(FORM_TO_BE_COMPLETED!D94="BLM Seeds of Success","28"))))))</f>
        <v>0</v>
      </c>
      <c r="E93" t="b">
        <f>IF(FORM_TO_BE_COMPLETED!E94="Jenny Neale","13",IF(FORM_TO_BE_COMPLETED!E94="Melissa Islam","20",IF(FORM_TO_BE_COMPLETED!E94="Becky Hufft","21",IF(FORM_TO_BE_COMPLETED!E94="Michelle Deprenger-Levin","14",IF(FORM_TO_BE_COMPLETED!E94="Andy Wilson","125",IF(FORM_TO_BE_COMPLETED!E94="Rick Levy","95"))))))</f>
        <v>0</v>
      </c>
      <c r="F93">
        <f>FORM_TO_BE_COMPLETED!F94</f>
        <v>0</v>
      </c>
      <c r="G93" s="15">
        <f>FORM_TO_BE_COMPLETED!G94</f>
        <v>0</v>
      </c>
      <c r="H93" s="15">
        <f>FORM_TO_BE_COMPLETED!H94</f>
        <v>0</v>
      </c>
      <c r="I93" s="6" t="s">
        <v>37</v>
      </c>
      <c r="K93" s="3" t="str">
        <f t="shared" si="3"/>
        <v/>
      </c>
      <c r="L93" s="3" t="str">
        <f t="shared" si="2"/>
        <v/>
      </c>
      <c r="N93" s="8" t="str">
        <f>"UPDATE ncgrp_seeds SET NCGRP_count = NCGRP_count -"&amp;F93&amp;" WHERE work_id="&amp;FORM_TO_BE_COMPLETED!A94</f>
        <v>UPDATE ncgrp_seeds SET NCGRP_count = NCGRP_count -0 WHERE work_id=</v>
      </c>
      <c r="P93" s="8" t="str">
        <f>"UPDATE seed_work SET seeds_in_lab_storage = seeds_in_lab_storage -"&amp;F93&amp;" WHERE work_id="&amp;FORM_TO_BE_COMPLETED!A94</f>
        <v>UPDATE seed_work SET seeds_in_lab_storage = seeds_in_lab_storage -0 WHERE work_id=</v>
      </c>
    </row>
    <row r="94" spans="1:16" x14ac:dyDescent="0.25">
      <c r="A94" t="str">
        <f>"("&amp;FORM_TO_BE_COMPLETED!A95</f>
        <v>(</v>
      </c>
      <c r="B94" t="b">
        <f>IF(FORM_TO_BE_COMPLETED!B95="seed","1",IF(FORM_TO_BE_COMPLETED!B95="voucher","2",IF(FORM_TO_BE_COMPLETED!B95="tissue","3",IF(FORM_TO_BE_COMPLETED!B95="herbarium_tissue","4",IF(FORM_TO_BE_COMPLETED!B95="dna","5")))))</f>
        <v>0</v>
      </c>
      <c r="C94" t="b">
        <f>IF(FORM_TO_BE_COMPLETED!C95="University of Northern Colorado","9",IF(FORM_TO_BE_COMPLETED!C95="Denver Botanic Gardens Research Dept","10",IF(FORM_TO_BE_COMPLETED!C95="BLM","2",IF(FORM_TO_BE_COMPLETED!C95="NCGRP","22",IF(FORM_TO_BE_COMPLETED!C95="Denver Botanic Gardens Hort Dept","21",IF(FORM_TO_BE_COMPLETED!C95="BLM Seeds of Success","28"))))))</f>
        <v>0</v>
      </c>
      <c r="D94" t="b">
        <f>IF(FORM_TO_BE_COMPLETED!D95="University of Northern Colorado","9",IF(FORM_TO_BE_COMPLETED!D95="Denver Botanic Gardens Research Dept","10",IF(FORM_TO_BE_COMPLETED!D95="BLM","2",IF(FORM_TO_BE_COMPLETED!D95="NCGRP","22",IF(FORM_TO_BE_COMPLETED!D95="Denver Botanic Gardens Hort Dept","21",IF(FORM_TO_BE_COMPLETED!D95="BLM Seeds of Success","28"))))))</f>
        <v>0</v>
      </c>
      <c r="E94" t="b">
        <f>IF(FORM_TO_BE_COMPLETED!E95="Jenny Neale","13",IF(FORM_TO_BE_COMPLETED!E95="Melissa Islam","20",IF(FORM_TO_BE_COMPLETED!E95="Becky Hufft","21",IF(FORM_TO_BE_COMPLETED!E95="Michelle Deprenger-Levin","14",IF(FORM_TO_BE_COMPLETED!E95="Andy Wilson","125",IF(FORM_TO_BE_COMPLETED!E95="Rick Levy","95"))))))</f>
        <v>0</v>
      </c>
      <c r="F94">
        <f>FORM_TO_BE_COMPLETED!F95</f>
        <v>0</v>
      </c>
      <c r="G94" s="15">
        <f>FORM_TO_BE_COMPLETED!G95</f>
        <v>0</v>
      </c>
      <c r="H94" s="15">
        <f>FORM_TO_BE_COMPLETED!H95</f>
        <v>0</v>
      </c>
      <c r="I94" s="6" t="s">
        <v>37</v>
      </c>
      <c r="K94" s="3" t="str">
        <f t="shared" si="3"/>
        <v/>
      </c>
      <c r="L94" s="3" t="str">
        <f t="shared" si="2"/>
        <v/>
      </c>
      <c r="N94" s="8" t="str">
        <f>"UPDATE ncgrp_seeds SET NCGRP_count = NCGRP_count -"&amp;F94&amp;" WHERE work_id="&amp;FORM_TO_BE_COMPLETED!A95</f>
        <v>UPDATE ncgrp_seeds SET NCGRP_count = NCGRP_count -0 WHERE work_id=</v>
      </c>
      <c r="P94" s="8" t="str">
        <f>"UPDATE seed_work SET seeds_in_lab_storage = seeds_in_lab_storage -"&amp;F94&amp;" WHERE work_id="&amp;FORM_TO_BE_COMPLETED!A95</f>
        <v>UPDATE seed_work SET seeds_in_lab_storage = seeds_in_lab_storage -0 WHERE work_id=</v>
      </c>
    </row>
    <row r="95" spans="1:16" x14ac:dyDescent="0.25">
      <c r="A95" t="str">
        <f>"("&amp;FORM_TO_BE_COMPLETED!A96</f>
        <v>(</v>
      </c>
      <c r="B95" t="b">
        <f>IF(FORM_TO_BE_COMPLETED!B96="seed","1",IF(FORM_TO_BE_COMPLETED!B96="voucher","2",IF(FORM_TO_BE_COMPLETED!B96="tissue","3",IF(FORM_TO_BE_COMPLETED!B96="herbarium_tissue","4",IF(FORM_TO_BE_COMPLETED!B96="dna","5")))))</f>
        <v>0</v>
      </c>
      <c r="C95" t="b">
        <f>IF(FORM_TO_BE_COMPLETED!C96="University of Northern Colorado","9",IF(FORM_TO_BE_COMPLETED!C96="Denver Botanic Gardens Research Dept","10",IF(FORM_TO_BE_COMPLETED!C96="BLM","2",IF(FORM_TO_BE_COMPLETED!C96="NCGRP","22",IF(FORM_TO_BE_COMPLETED!C96="Denver Botanic Gardens Hort Dept","21",IF(FORM_TO_BE_COMPLETED!C96="BLM Seeds of Success","28"))))))</f>
        <v>0</v>
      </c>
      <c r="D95" t="b">
        <f>IF(FORM_TO_BE_COMPLETED!D96="University of Northern Colorado","9",IF(FORM_TO_BE_COMPLETED!D96="Denver Botanic Gardens Research Dept","10",IF(FORM_TO_BE_COMPLETED!D96="BLM","2",IF(FORM_TO_BE_COMPLETED!D96="NCGRP","22",IF(FORM_TO_BE_COMPLETED!D96="Denver Botanic Gardens Hort Dept","21",IF(FORM_TO_BE_COMPLETED!D96="BLM Seeds of Success","28"))))))</f>
        <v>0</v>
      </c>
      <c r="E95" t="b">
        <f>IF(FORM_TO_BE_COMPLETED!E96="Jenny Neale","13",IF(FORM_TO_BE_COMPLETED!E96="Melissa Islam","20",IF(FORM_TO_BE_COMPLETED!E96="Becky Hufft","21",IF(FORM_TO_BE_COMPLETED!E96="Michelle Deprenger-Levin","14",IF(FORM_TO_BE_COMPLETED!E96="Andy Wilson","125",IF(FORM_TO_BE_COMPLETED!E96="Rick Levy","95"))))))</f>
        <v>0</v>
      </c>
      <c r="F95">
        <f>FORM_TO_BE_COMPLETED!F96</f>
        <v>0</v>
      </c>
      <c r="G95" s="15">
        <f>FORM_TO_BE_COMPLETED!G96</f>
        <v>0</v>
      </c>
      <c r="H95" s="15">
        <f>FORM_TO_BE_COMPLETED!H96</f>
        <v>0</v>
      </c>
      <c r="I95" s="6" t="s">
        <v>37</v>
      </c>
      <c r="K95" s="3" t="str">
        <f t="shared" si="3"/>
        <v/>
      </c>
      <c r="L95" s="3" t="str">
        <f t="shared" si="2"/>
        <v/>
      </c>
      <c r="N95" s="8" t="str">
        <f>"UPDATE ncgrp_seeds SET NCGRP_count = NCGRP_count -"&amp;F95&amp;" WHERE work_id="&amp;FORM_TO_BE_COMPLETED!A96</f>
        <v>UPDATE ncgrp_seeds SET NCGRP_count = NCGRP_count -0 WHERE work_id=</v>
      </c>
      <c r="P95" s="8" t="str">
        <f>"UPDATE seed_work SET seeds_in_lab_storage = seeds_in_lab_storage -"&amp;F95&amp;" WHERE work_id="&amp;FORM_TO_BE_COMPLETED!A96</f>
        <v>UPDATE seed_work SET seeds_in_lab_storage = seeds_in_lab_storage -0 WHERE work_id=</v>
      </c>
    </row>
    <row r="96" spans="1:16" x14ac:dyDescent="0.25">
      <c r="A96" t="str">
        <f>"("&amp;FORM_TO_BE_COMPLETED!A97</f>
        <v>(</v>
      </c>
      <c r="B96" t="b">
        <f>IF(FORM_TO_BE_COMPLETED!B97="seed","1",IF(FORM_TO_BE_COMPLETED!B97="voucher","2",IF(FORM_TO_BE_COMPLETED!B97="tissue","3",IF(FORM_TO_BE_COMPLETED!B97="herbarium_tissue","4",IF(FORM_TO_BE_COMPLETED!B97="dna","5")))))</f>
        <v>0</v>
      </c>
      <c r="C96" t="b">
        <f>IF(FORM_TO_BE_COMPLETED!C97="University of Northern Colorado","9",IF(FORM_TO_BE_COMPLETED!C97="Denver Botanic Gardens Research Dept","10",IF(FORM_TO_BE_COMPLETED!C97="BLM","2",IF(FORM_TO_BE_COMPLETED!C97="NCGRP","22",IF(FORM_TO_BE_COMPLETED!C97="Denver Botanic Gardens Hort Dept","21",IF(FORM_TO_BE_COMPLETED!C97="BLM Seeds of Success","28"))))))</f>
        <v>0</v>
      </c>
      <c r="D96" t="b">
        <f>IF(FORM_TO_BE_COMPLETED!D97="University of Northern Colorado","9",IF(FORM_TO_BE_COMPLETED!D97="Denver Botanic Gardens Research Dept","10",IF(FORM_TO_BE_COMPLETED!D97="BLM","2",IF(FORM_TO_BE_COMPLETED!D97="NCGRP","22",IF(FORM_TO_BE_COMPLETED!D97="Denver Botanic Gardens Hort Dept","21",IF(FORM_TO_BE_COMPLETED!D97="BLM Seeds of Success","28"))))))</f>
        <v>0</v>
      </c>
      <c r="E96" t="b">
        <f>IF(FORM_TO_BE_COMPLETED!E97="Jenny Neale","13",IF(FORM_TO_BE_COMPLETED!E97="Melissa Islam","20",IF(FORM_TO_BE_COMPLETED!E97="Becky Hufft","21",IF(FORM_TO_BE_COMPLETED!E97="Michelle Deprenger-Levin","14",IF(FORM_TO_BE_COMPLETED!E97="Andy Wilson","125",IF(FORM_TO_BE_COMPLETED!E97="Rick Levy","95"))))))</f>
        <v>0</v>
      </c>
      <c r="F96">
        <f>FORM_TO_BE_COMPLETED!F97</f>
        <v>0</v>
      </c>
      <c r="G96" s="15">
        <f>FORM_TO_BE_COMPLETED!G97</f>
        <v>0</v>
      </c>
      <c r="H96" s="15">
        <f>FORM_TO_BE_COMPLETED!H97</f>
        <v>0</v>
      </c>
      <c r="I96" s="6" t="s">
        <v>37</v>
      </c>
      <c r="K96" s="3" t="str">
        <f t="shared" si="3"/>
        <v/>
      </c>
      <c r="L96" s="3" t="str">
        <f t="shared" si="2"/>
        <v/>
      </c>
      <c r="N96" s="8" t="str">
        <f>"UPDATE ncgrp_seeds SET NCGRP_count = NCGRP_count -"&amp;F96&amp;" WHERE work_id="&amp;FORM_TO_BE_COMPLETED!A97</f>
        <v>UPDATE ncgrp_seeds SET NCGRP_count = NCGRP_count -0 WHERE work_id=</v>
      </c>
      <c r="P96" s="8" t="str">
        <f>"UPDATE seed_work SET seeds_in_lab_storage = seeds_in_lab_storage -"&amp;F96&amp;" WHERE work_id="&amp;FORM_TO_BE_COMPLETED!A97</f>
        <v>UPDATE seed_work SET seeds_in_lab_storage = seeds_in_lab_storage -0 WHERE work_id=</v>
      </c>
    </row>
    <row r="97" spans="1:16" x14ac:dyDescent="0.25">
      <c r="A97" t="str">
        <f>"("&amp;FORM_TO_BE_COMPLETED!A98</f>
        <v>(</v>
      </c>
      <c r="B97" t="b">
        <f>IF(FORM_TO_BE_COMPLETED!B98="seed","1",IF(FORM_TO_BE_COMPLETED!B98="voucher","2",IF(FORM_TO_BE_COMPLETED!B98="tissue","3",IF(FORM_TO_BE_COMPLETED!B98="herbarium_tissue","4",IF(FORM_TO_BE_COMPLETED!B98="dna","5")))))</f>
        <v>0</v>
      </c>
      <c r="C97" t="b">
        <f>IF(FORM_TO_BE_COMPLETED!C98="University of Northern Colorado","9",IF(FORM_TO_BE_COMPLETED!C98="Denver Botanic Gardens Research Dept","10",IF(FORM_TO_BE_COMPLETED!C98="BLM","2",IF(FORM_TO_BE_COMPLETED!C98="NCGRP","22",IF(FORM_TO_BE_COMPLETED!C98="Denver Botanic Gardens Hort Dept","21",IF(FORM_TO_BE_COMPLETED!C98="BLM Seeds of Success","28"))))))</f>
        <v>0</v>
      </c>
      <c r="D97" t="b">
        <f>IF(FORM_TO_BE_COMPLETED!D98="University of Northern Colorado","9",IF(FORM_TO_BE_COMPLETED!D98="Denver Botanic Gardens Research Dept","10",IF(FORM_TO_BE_COMPLETED!D98="BLM","2",IF(FORM_TO_BE_COMPLETED!D98="NCGRP","22",IF(FORM_TO_BE_COMPLETED!D98="Denver Botanic Gardens Hort Dept","21",IF(FORM_TO_BE_COMPLETED!D98="BLM Seeds of Success","28"))))))</f>
        <v>0</v>
      </c>
      <c r="E97" t="b">
        <f>IF(FORM_TO_BE_COMPLETED!E98="Jenny Neale","13",IF(FORM_TO_BE_COMPLETED!E98="Melissa Islam","20",IF(FORM_TO_BE_COMPLETED!E98="Becky Hufft","21",IF(FORM_TO_BE_COMPLETED!E98="Michelle Deprenger-Levin","14",IF(FORM_TO_BE_COMPLETED!E98="Andy Wilson","125",IF(FORM_TO_BE_COMPLETED!E98="Rick Levy","95"))))))</f>
        <v>0</v>
      </c>
      <c r="F97">
        <f>FORM_TO_BE_COMPLETED!F98</f>
        <v>0</v>
      </c>
      <c r="G97" s="15">
        <f>FORM_TO_BE_COMPLETED!G98</f>
        <v>0</v>
      </c>
      <c r="H97" s="15">
        <f>FORM_TO_BE_COMPLETED!H98</f>
        <v>0</v>
      </c>
      <c r="I97" s="6" t="s">
        <v>37</v>
      </c>
      <c r="K97" s="3" t="str">
        <f t="shared" si="3"/>
        <v/>
      </c>
      <c r="L97" s="3" t="str">
        <f t="shared" si="2"/>
        <v/>
      </c>
      <c r="N97" s="8" t="str">
        <f>"UPDATE ncgrp_seeds SET NCGRP_count = NCGRP_count -"&amp;F97&amp;" WHERE work_id="&amp;FORM_TO_BE_COMPLETED!A98</f>
        <v>UPDATE ncgrp_seeds SET NCGRP_count = NCGRP_count -0 WHERE work_id=</v>
      </c>
      <c r="P97" s="8" t="str">
        <f>"UPDATE seed_work SET seeds_in_lab_storage = seeds_in_lab_storage -"&amp;F97&amp;" WHERE work_id="&amp;FORM_TO_BE_COMPLETED!A98</f>
        <v>UPDATE seed_work SET seeds_in_lab_storage = seeds_in_lab_storage -0 WHERE work_id=</v>
      </c>
    </row>
    <row r="98" spans="1:16" x14ac:dyDescent="0.25">
      <c r="A98" t="str">
        <f>"("&amp;FORM_TO_BE_COMPLETED!A99</f>
        <v>(</v>
      </c>
      <c r="B98" t="b">
        <f>IF(FORM_TO_BE_COMPLETED!B99="seed","1",IF(FORM_TO_BE_COMPLETED!B99="voucher","2",IF(FORM_TO_BE_COMPLETED!B99="tissue","3",IF(FORM_TO_BE_COMPLETED!B99="herbarium_tissue","4",IF(FORM_TO_BE_COMPLETED!B99="dna","5")))))</f>
        <v>0</v>
      </c>
      <c r="C98" t="b">
        <f>IF(FORM_TO_BE_COMPLETED!C99="University of Northern Colorado","9",IF(FORM_TO_BE_COMPLETED!C99="Denver Botanic Gardens Research Dept","10",IF(FORM_TO_BE_COMPLETED!C99="BLM","2",IF(FORM_TO_BE_COMPLETED!C99="NCGRP","22",IF(FORM_TO_BE_COMPLETED!C99="Denver Botanic Gardens Hort Dept","21",IF(FORM_TO_BE_COMPLETED!C99="BLM Seeds of Success","28"))))))</f>
        <v>0</v>
      </c>
      <c r="D98" t="b">
        <f>IF(FORM_TO_BE_COMPLETED!D99="University of Northern Colorado","9",IF(FORM_TO_BE_COMPLETED!D99="Denver Botanic Gardens Research Dept","10",IF(FORM_TO_BE_COMPLETED!D99="BLM","2",IF(FORM_TO_BE_COMPLETED!D99="NCGRP","22",IF(FORM_TO_BE_COMPLETED!D99="Denver Botanic Gardens Hort Dept","21",IF(FORM_TO_BE_COMPLETED!D99="BLM Seeds of Success","28"))))))</f>
        <v>0</v>
      </c>
      <c r="E98" t="b">
        <f>IF(FORM_TO_BE_COMPLETED!E99="Jenny Neale","13",IF(FORM_TO_BE_COMPLETED!E99="Melissa Islam","20",IF(FORM_TO_BE_COMPLETED!E99="Becky Hufft","21",IF(FORM_TO_BE_COMPLETED!E99="Michelle Deprenger-Levin","14",IF(FORM_TO_BE_COMPLETED!E99="Andy Wilson","125",IF(FORM_TO_BE_COMPLETED!E99="Rick Levy","95"))))))</f>
        <v>0</v>
      </c>
      <c r="F98">
        <f>FORM_TO_BE_COMPLETED!F99</f>
        <v>0</v>
      </c>
      <c r="G98" s="15">
        <f>FORM_TO_BE_COMPLETED!G99</f>
        <v>0</v>
      </c>
      <c r="H98" s="15">
        <f>FORM_TO_BE_COMPLETED!H99</f>
        <v>0</v>
      </c>
      <c r="I98" s="6" t="s">
        <v>37</v>
      </c>
      <c r="K98" s="3" t="str">
        <f t="shared" si="3"/>
        <v/>
      </c>
      <c r="L98" s="3" t="str">
        <f t="shared" si="2"/>
        <v/>
      </c>
      <c r="N98" s="8" t="str">
        <f>"UPDATE ncgrp_seeds SET NCGRP_count = NCGRP_count -"&amp;F98&amp;" WHERE work_id="&amp;FORM_TO_BE_COMPLETED!A99</f>
        <v>UPDATE ncgrp_seeds SET NCGRP_count = NCGRP_count -0 WHERE work_id=</v>
      </c>
      <c r="P98" s="8" t="str">
        <f>"UPDATE seed_work SET seeds_in_lab_storage = seeds_in_lab_storage -"&amp;F98&amp;" WHERE work_id="&amp;FORM_TO_BE_COMPLETED!A99</f>
        <v>UPDATE seed_work SET seeds_in_lab_storage = seeds_in_lab_storage -0 WHERE work_id=</v>
      </c>
    </row>
    <row r="99" spans="1:16" x14ac:dyDescent="0.25">
      <c r="A99" t="str">
        <f>"("&amp;FORM_TO_BE_COMPLETED!A100</f>
        <v>(</v>
      </c>
      <c r="B99" t="b">
        <f>IF(FORM_TO_BE_COMPLETED!B100="seed","1",IF(FORM_TO_BE_COMPLETED!B100="voucher","2",IF(FORM_TO_BE_COMPLETED!B100="tissue","3",IF(FORM_TO_BE_COMPLETED!B100="herbarium_tissue","4",IF(FORM_TO_BE_COMPLETED!B100="dna","5")))))</f>
        <v>0</v>
      </c>
      <c r="C99" t="b">
        <f>IF(FORM_TO_BE_COMPLETED!C100="University of Northern Colorado","9",IF(FORM_TO_BE_COMPLETED!C100="Denver Botanic Gardens Research Dept","10",IF(FORM_TO_BE_COMPLETED!C100="BLM","2",IF(FORM_TO_BE_COMPLETED!C100="NCGRP","22",IF(FORM_TO_BE_COMPLETED!C100="Denver Botanic Gardens Hort Dept","21",IF(FORM_TO_BE_COMPLETED!C100="BLM Seeds of Success","28"))))))</f>
        <v>0</v>
      </c>
      <c r="D99" t="b">
        <f>IF(FORM_TO_BE_COMPLETED!D100="University of Northern Colorado","9",IF(FORM_TO_BE_COMPLETED!D100="Denver Botanic Gardens Research Dept","10",IF(FORM_TO_BE_COMPLETED!D100="BLM","2",IF(FORM_TO_BE_COMPLETED!D100="NCGRP","22",IF(FORM_TO_BE_COMPLETED!D100="Denver Botanic Gardens Hort Dept","21",IF(FORM_TO_BE_COMPLETED!D100="BLM Seeds of Success","28"))))))</f>
        <v>0</v>
      </c>
      <c r="E99" t="b">
        <f>IF(FORM_TO_BE_COMPLETED!E100="Jenny Neale","13",IF(FORM_TO_BE_COMPLETED!E100="Melissa Islam","20",IF(FORM_TO_BE_COMPLETED!E100="Becky Hufft","21",IF(FORM_TO_BE_COMPLETED!E100="Michelle Deprenger-Levin","14",IF(FORM_TO_BE_COMPLETED!E100="Andy Wilson","125",IF(FORM_TO_BE_COMPLETED!E100="Rick Levy","95"))))))</f>
        <v>0</v>
      </c>
      <c r="F99">
        <f>FORM_TO_BE_COMPLETED!F100</f>
        <v>0</v>
      </c>
      <c r="G99" s="15">
        <f>FORM_TO_BE_COMPLETED!G100</f>
        <v>0</v>
      </c>
      <c r="H99" s="15">
        <f>FORM_TO_BE_COMPLETED!H100</f>
        <v>0</v>
      </c>
      <c r="I99" s="6" t="s">
        <v>37</v>
      </c>
      <c r="K99" s="3" t="str">
        <f t="shared" si="3"/>
        <v/>
      </c>
      <c r="L99" s="3" t="str">
        <f t="shared" si="2"/>
        <v/>
      </c>
      <c r="N99" s="8" t="str">
        <f>"UPDATE ncgrp_seeds SET NCGRP_count = NCGRP_count -"&amp;F99&amp;" WHERE work_id="&amp;FORM_TO_BE_COMPLETED!A100</f>
        <v>UPDATE ncgrp_seeds SET NCGRP_count = NCGRP_count -0 WHERE work_id=</v>
      </c>
      <c r="P99" s="8" t="str">
        <f>"UPDATE seed_work SET seeds_in_lab_storage = seeds_in_lab_storage -"&amp;F99&amp;" WHERE work_id="&amp;FORM_TO_BE_COMPLETED!A100</f>
        <v>UPDATE seed_work SET seeds_in_lab_storage = seeds_in_lab_storage -0 WHERE work_id=</v>
      </c>
    </row>
    <row r="100" spans="1:16" x14ac:dyDescent="0.25">
      <c r="A100" t="str">
        <f>"("&amp;FORM_TO_BE_COMPLETED!A101</f>
        <v>(</v>
      </c>
      <c r="B100" t="b">
        <f>IF(FORM_TO_BE_COMPLETED!B101="seed","1",IF(FORM_TO_BE_COMPLETED!B101="voucher","2",IF(FORM_TO_BE_COMPLETED!B101="tissue","3",IF(FORM_TO_BE_COMPLETED!B101="herbarium_tissue","4",IF(FORM_TO_BE_COMPLETED!B101="dna","5")))))</f>
        <v>0</v>
      </c>
      <c r="C100" t="b">
        <f>IF(FORM_TO_BE_COMPLETED!C101="University of Northern Colorado","9",IF(FORM_TO_BE_COMPLETED!C101="Denver Botanic Gardens Research Dept","10",IF(FORM_TO_BE_COMPLETED!C101="BLM","2",IF(FORM_TO_BE_COMPLETED!C101="NCGRP","22",IF(FORM_TO_BE_COMPLETED!C101="Denver Botanic Gardens Hort Dept","21",IF(FORM_TO_BE_COMPLETED!C101="BLM Seeds of Success","28"))))))</f>
        <v>0</v>
      </c>
      <c r="D100" t="b">
        <f>IF(FORM_TO_BE_COMPLETED!D101="University of Northern Colorado","9",IF(FORM_TO_BE_COMPLETED!D101="Denver Botanic Gardens Research Dept","10",IF(FORM_TO_BE_COMPLETED!D101="BLM","2",IF(FORM_TO_BE_COMPLETED!D101="NCGRP","22",IF(FORM_TO_BE_COMPLETED!D101="Denver Botanic Gardens Hort Dept","21",IF(FORM_TO_BE_COMPLETED!D101="BLM Seeds of Success","28"))))))</f>
        <v>0</v>
      </c>
      <c r="E100" t="b">
        <f>IF(FORM_TO_BE_COMPLETED!E101="Jenny Neale","13",IF(FORM_TO_BE_COMPLETED!E101="Melissa Islam","20",IF(FORM_TO_BE_COMPLETED!E101="Becky Hufft","21",IF(FORM_TO_BE_COMPLETED!E101="Michelle Deprenger-Levin","14",IF(FORM_TO_BE_COMPLETED!E101="Andy Wilson","125",IF(FORM_TO_BE_COMPLETED!E101="Rick Levy","95"))))))</f>
        <v>0</v>
      </c>
      <c r="F100">
        <f>FORM_TO_BE_COMPLETED!F101</f>
        <v>0</v>
      </c>
      <c r="G100" s="15">
        <f>FORM_TO_BE_COMPLETED!G101</f>
        <v>0</v>
      </c>
      <c r="H100" s="15">
        <f>FORM_TO_BE_COMPLETED!H101</f>
        <v>0</v>
      </c>
      <c r="I100" s="6" t="s">
        <v>37</v>
      </c>
      <c r="K100" s="3" t="str">
        <f t="shared" si="3"/>
        <v/>
      </c>
      <c r="L100" s="3" t="str">
        <f t="shared" si="2"/>
        <v/>
      </c>
      <c r="N100" s="8" t="str">
        <f>"UPDATE ncgrp_seeds SET NCGRP_count = NCGRP_count -"&amp;F100&amp;" WHERE work_id="&amp;FORM_TO_BE_COMPLETED!A101</f>
        <v>UPDATE ncgrp_seeds SET NCGRP_count = NCGRP_count -0 WHERE work_id=</v>
      </c>
      <c r="P100" s="8" t="str">
        <f>"UPDATE seed_work SET seeds_in_lab_storage = seeds_in_lab_storage -"&amp;F100&amp;" WHERE work_id="&amp;FORM_TO_BE_COMPLETED!A101</f>
        <v>UPDATE seed_work SET seeds_in_lab_storage = seeds_in_lab_storage -0 WHERE work_id=</v>
      </c>
    </row>
    <row r="101" spans="1:16" x14ac:dyDescent="0.25">
      <c r="H101" s="7"/>
    </row>
    <row r="102" spans="1:16" x14ac:dyDescent="0.25">
      <c r="H102" s="7"/>
    </row>
  </sheetData>
  <mergeCells count="1">
    <mergeCell ref="A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defaultRowHeight="15" x14ac:dyDescent="0.25"/>
  <cols>
    <col min="1" max="1" width="16.7109375" bestFit="1" customWidth="1"/>
    <col min="2" max="2" width="36.140625" bestFit="1" customWidth="1"/>
    <col min="3" max="3" width="24.42578125" bestFit="1" customWidth="1"/>
  </cols>
  <sheetData>
    <row r="1" spans="1:3" x14ac:dyDescent="0.25">
      <c r="A1" t="s">
        <v>6</v>
      </c>
      <c r="B1" t="s">
        <v>18</v>
      </c>
      <c r="C1" t="s">
        <v>25</v>
      </c>
    </row>
    <row r="2" spans="1:3" x14ac:dyDescent="0.25">
      <c r="A2" t="s">
        <v>13</v>
      </c>
      <c r="B2" t="s">
        <v>19</v>
      </c>
      <c r="C2" t="s">
        <v>26</v>
      </c>
    </row>
    <row r="3" spans="1:3" x14ac:dyDescent="0.25">
      <c r="A3" t="s">
        <v>14</v>
      </c>
      <c r="B3" t="s">
        <v>20</v>
      </c>
      <c r="C3" t="s">
        <v>27</v>
      </c>
    </row>
    <row r="4" spans="1:3" x14ac:dyDescent="0.25">
      <c r="A4" t="s">
        <v>15</v>
      </c>
      <c r="B4" t="s">
        <v>21</v>
      </c>
      <c r="C4" t="s">
        <v>28</v>
      </c>
    </row>
    <row r="5" spans="1:3" x14ac:dyDescent="0.25">
      <c r="A5" t="s">
        <v>16</v>
      </c>
      <c r="B5" t="s">
        <v>22</v>
      </c>
      <c r="C5" t="s">
        <v>29</v>
      </c>
    </row>
    <row r="6" spans="1:3" x14ac:dyDescent="0.25">
      <c r="A6" t="s">
        <v>17</v>
      </c>
      <c r="B6" t="s">
        <v>23</v>
      </c>
      <c r="C6" t="s">
        <v>31</v>
      </c>
    </row>
    <row r="7" spans="1:3" x14ac:dyDescent="0.25">
      <c r="B7" t="s">
        <v>24</v>
      </c>
      <c r="C7" t="s">
        <v>30</v>
      </c>
    </row>
    <row r="8" spans="1:3" x14ac:dyDescent="0.25">
      <c r="B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FORM_TO_BE_COMPLETED</vt:lpstr>
      <vt:lpstr>data_for_UPLOAD</vt:lpstr>
      <vt:lpstr>VOCAB</vt:lpstr>
      <vt:lpstr>agency</vt:lpstr>
      <vt:lpstr>collection_type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Richard Levy</cp:lastModifiedBy>
  <dcterms:created xsi:type="dcterms:W3CDTF">2016-12-22T18:55:14Z</dcterms:created>
  <dcterms:modified xsi:type="dcterms:W3CDTF">2017-03-28T17:02:03Z</dcterms:modified>
</cp:coreProperties>
</file>