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RUNA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4" i="1" l="1"/>
  <c r="J29" i="1"/>
  <c r="G37" i="1"/>
  <c r="H37" i="1"/>
  <c r="I37" i="1"/>
  <c r="G36" i="1"/>
  <c r="H36" i="1"/>
  <c r="I36" i="1"/>
  <c r="G34" i="1"/>
  <c r="H34" i="1"/>
  <c r="G33" i="1"/>
  <c r="H33" i="1"/>
  <c r="I33" i="1"/>
  <c r="I34" i="1"/>
  <c r="C26" i="1" l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R26" i="1"/>
  <c r="B27" i="1" s="1"/>
  <c r="S26" i="1"/>
  <c r="C27" i="1" s="1"/>
  <c r="T26" i="1"/>
  <c r="D27" i="1" s="1"/>
  <c r="U26" i="1"/>
  <c r="E27" i="1" s="1"/>
  <c r="V26" i="1"/>
  <c r="F27" i="1" s="1"/>
  <c r="W26" i="1"/>
  <c r="G27" i="1" s="1"/>
  <c r="X26" i="1"/>
  <c r="H27" i="1" s="1"/>
  <c r="Y26" i="1"/>
  <c r="I27" i="1" s="1"/>
  <c r="Z26" i="1"/>
  <c r="J27" i="1" s="1"/>
  <c r="AA26" i="1"/>
  <c r="K27" i="1" s="1"/>
  <c r="AB26" i="1"/>
  <c r="L27" i="1" s="1"/>
  <c r="AC26" i="1"/>
  <c r="M27" i="1" s="1"/>
  <c r="AD26" i="1"/>
  <c r="N27" i="1" s="1"/>
  <c r="AE26" i="1"/>
  <c r="O27" i="1" s="1"/>
  <c r="AF26" i="1"/>
  <c r="P27" i="1" s="1"/>
  <c r="B26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R24" i="1"/>
  <c r="B25" i="1" s="1"/>
  <c r="S24" i="1"/>
  <c r="C25" i="1" s="1"/>
  <c r="T24" i="1"/>
  <c r="D25" i="1" s="1"/>
  <c r="U24" i="1"/>
  <c r="E25" i="1" s="1"/>
  <c r="V24" i="1"/>
  <c r="F25" i="1" s="1"/>
  <c r="W24" i="1"/>
  <c r="G25" i="1" s="1"/>
  <c r="X24" i="1"/>
  <c r="H25" i="1" s="1"/>
  <c r="Y24" i="1"/>
  <c r="I25" i="1" s="1"/>
  <c r="Z24" i="1"/>
  <c r="J25" i="1" s="1"/>
  <c r="AA24" i="1"/>
  <c r="K25" i="1" s="1"/>
  <c r="AB24" i="1"/>
  <c r="L25" i="1" s="1"/>
  <c r="AC24" i="1"/>
  <c r="M25" i="1" s="1"/>
  <c r="AD24" i="1"/>
  <c r="N25" i="1" s="1"/>
  <c r="AE24" i="1"/>
  <c r="O25" i="1" s="1"/>
  <c r="AF24" i="1"/>
  <c r="P25" i="1" s="1"/>
  <c r="B24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R22" i="1"/>
  <c r="B23" i="1" s="1"/>
  <c r="S22" i="1"/>
  <c r="C23" i="1" s="1"/>
  <c r="T22" i="1"/>
  <c r="D23" i="1" s="1"/>
  <c r="U22" i="1"/>
  <c r="E23" i="1" s="1"/>
  <c r="V22" i="1"/>
  <c r="F23" i="1" s="1"/>
  <c r="W22" i="1"/>
  <c r="G23" i="1" s="1"/>
  <c r="X22" i="1"/>
  <c r="H23" i="1" s="1"/>
  <c r="Y22" i="1"/>
  <c r="I23" i="1" s="1"/>
  <c r="Z22" i="1"/>
  <c r="J23" i="1" s="1"/>
  <c r="AA22" i="1"/>
  <c r="K23" i="1" s="1"/>
  <c r="AB22" i="1"/>
  <c r="L23" i="1" s="1"/>
  <c r="AC22" i="1"/>
  <c r="M23" i="1" s="1"/>
  <c r="AD22" i="1"/>
  <c r="N23" i="1" s="1"/>
  <c r="AE22" i="1"/>
  <c r="O23" i="1" s="1"/>
  <c r="AF22" i="1"/>
  <c r="P23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R20" i="1"/>
  <c r="B21" i="1" s="1"/>
  <c r="S20" i="1"/>
  <c r="C21" i="1" s="1"/>
  <c r="T20" i="1"/>
  <c r="D21" i="1" s="1"/>
  <c r="U20" i="1"/>
  <c r="E21" i="1" s="1"/>
  <c r="V20" i="1"/>
  <c r="F21" i="1" s="1"/>
  <c r="W20" i="1"/>
  <c r="G21" i="1" s="1"/>
  <c r="X20" i="1"/>
  <c r="H21" i="1" s="1"/>
  <c r="Y20" i="1"/>
  <c r="I21" i="1" s="1"/>
  <c r="Z20" i="1"/>
  <c r="J21" i="1" s="1"/>
  <c r="AA20" i="1"/>
  <c r="K21" i="1" s="1"/>
  <c r="AB20" i="1"/>
  <c r="L21" i="1" s="1"/>
  <c r="AC20" i="1"/>
  <c r="M21" i="1" s="1"/>
  <c r="AD20" i="1"/>
  <c r="N21" i="1" s="1"/>
  <c r="AE20" i="1"/>
  <c r="O21" i="1" s="1"/>
  <c r="AF20" i="1"/>
  <c r="P21" i="1" s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R18" i="1"/>
  <c r="B19" i="1" s="1"/>
  <c r="S18" i="1"/>
  <c r="C19" i="1" s="1"/>
  <c r="T18" i="1"/>
  <c r="D19" i="1" s="1"/>
  <c r="U18" i="1"/>
  <c r="E19" i="1" s="1"/>
  <c r="V18" i="1"/>
  <c r="F19" i="1" s="1"/>
  <c r="W18" i="1"/>
  <c r="G19" i="1" s="1"/>
  <c r="X18" i="1"/>
  <c r="H19" i="1" s="1"/>
  <c r="Y18" i="1"/>
  <c r="I19" i="1" s="1"/>
  <c r="Z18" i="1"/>
  <c r="J19" i="1" s="1"/>
  <c r="AA18" i="1"/>
  <c r="K19" i="1" s="1"/>
  <c r="AB18" i="1"/>
  <c r="L19" i="1" s="1"/>
  <c r="AC18" i="1"/>
  <c r="M19" i="1" s="1"/>
  <c r="AD18" i="1"/>
  <c r="N19" i="1" s="1"/>
  <c r="AE18" i="1"/>
  <c r="O19" i="1" s="1"/>
  <c r="AF18" i="1"/>
  <c r="P19" i="1" s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R16" i="1"/>
  <c r="B17" i="1" s="1"/>
  <c r="S16" i="1"/>
  <c r="C17" i="1" s="1"/>
  <c r="T16" i="1"/>
  <c r="D17" i="1" s="1"/>
  <c r="U16" i="1"/>
  <c r="E17" i="1" s="1"/>
  <c r="V16" i="1"/>
  <c r="F17" i="1" s="1"/>
  <c r="W16" i="1"/>
  <c r="G17" i="1" s="1"/>
  <c r="X16" i="1"/>
  <c r="H17" i="1" s="1"/>
  <c r="Y16" i="1"/>
  <c r="I17" i="1" s="1"/>
  <c r="Z16" i="1"/>
  <c r="J17" i="1" s="1"/>
  <c r="AA16" i="1"/>
  <c r="K17" i="1" s="1"/>
  <c r="AB16" i="1"/>
  <c r="L17" i="1" s="1"/>
  <c r="AC16" i="1"/>
  <c r="M17" i="1" s="1"/>
  <c r="AD16" i="1"/>
  <c r="N17" i="1" s="1"/>
  <c r="AE16" i="1"/>
  <c r="O17" i="1" s="1"/>
  <c r="AF16" i="1"/>
  <c r="P17" i="1" s="1"/>
  <c r="B20" i="1"/>
  <c r="B18" i="1"/>
  <c r="B16" i="1"/>
  <c r="J30" i="1" l="1"/>
</calcChain>
</file>

<file path=xl/sharedStrings.xml><?xml version="1.0" encoding="utf-8"?>
<sst xmlns="http://schemas.openxmlformats.org/spreadsheetml/2006/main" count="20" uniqueCount="20">
  <si>
    <t>Pó de Ouro</t>
  </si>
  <si>
    <t>talento</t>
  </si>
  <si>
    <t>rubi</t>
  </si>
  <si>
    <t>stats</t>
  </si>
  <si>
    <t>brinco</t>
  </si>
  <si>
    <t>trincket</t>
  </si>
  <si>
    <t>patrono</t>
  </si>
  <si>
    <t>mont</t>
  </si>
  <si>
    <t>goblin</t>
  </si>
  <si>
    <t>1 Runa 10</t>
  </si>
  <si>
    <t>1 Runa 8</t>
  </si>
  <si>
    <t>1 Runa 9</t>
  </si>
  <si>
    <t>1 Runa 11</t>
  </si>
  <si>
    <t>1 Runa 12</t>
  </si>
  <si>
    <t>1 Runa 13</t>
  </si>
  <si>
    <t>Quantidade de Lascas</t>
  </si>
  <si>
    <t>Cash</t>
  </si>
  <si>
    <t>Usar + Lascas de Cristal</t>
  </si>
  <si>
    <t>Usar + Pó de Ouro</t>
  </si>
  <si>
    <t>Meio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</si>
</sst>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2"/>
      <name val="Arial Black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0" fillId="2" borderId="0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1" xfId="1" applyNumberFormat="1" applyFont="1" applyFill="1" applyBorder="1" applyAlignment="1">
      <alignment horizontal="center" vertical="center"/>
    </xf>
    <xf numFmtId="164" fontId="0" fillId="2" borderId="12" xfId="1" applyNumberFormat="1" applyFont="1" applyFill="1" applyBorder="1" applyAlignment="1">
      <alignment horizontal="center" vertical="center"/>
    </xf>
    <xf numFmtId="164" fontId="0" fillId="3" borderId="0" xfId="1" applyNumberFormat="1" applyFont="1" applyFill="1" applyBorder="1" applyAlignment="1">
      <alignment horizontal="center" vertical="center"/>
    </xf>
    <xf numFmtId="164" fontId="0" fillId="3" borderId="11" xfId="1" applyNumberFormat="1" applyFont="1" applyFill="1" applyBorder="1" applyAlignment="1">
      <alignment horizontal="center" vertical="center"/>
    </xf>
    <xf numFmtId="164" fontId="0" fillId="7" borderId="7" xfId="1" applyNumberFormat="1" applyFont="1" applyFill="1" applyBorder="1" applyAlignment="1">
      <alignment horizontal="center" vertical="center"/>
    </xf>
    <xf numFmtId="164" fontId="0" fillId="7" borderId="8" xfId="1" applyNumberFormat="1" applyFont="1" applyFill="1" applyBorder="1" applyAlignment="1">
      <alignment horizontal="center" vertical="center"/>
    </xf>
    <xf numFmtId="164" fontId="0" fillId="7" borderId="0" xfId="1" applyNumberFormat="1" applyFont="1" applyFill="1" applyBorder="1" applyAlignment="1">
      <alignment horizontal="center" vertical="center"/>
    </xf>
    <xf numFmtId="164" fontId="0" fillId="7" borderId="10" xfId="1" applyNumberFormat="1" applyFont="1" applyFill="1" applyBorder="1" applyAlignment="1">
      <alignment horizontal="center" vertical="center"/>
    </xf>
    <xf numFmtId="164" fontId="0" fillId="7" borderId="1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3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right" vertical="center"/>
    </xf>
    <xf numFmtId="164" fontId="0" fillId="7" borderId="13" xfId="1" applyNumberFormat="1" applyFont="1" applyFill="1" applyBorder="1" applyAlignment="1">
      <alignment horizontal="center" vertical="center"/>
    </xf>
    <xf numFmtId="164" fontId="0" fillId="2" borderId="14" xfId="1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CCFF"/>
      <color rgb="FF99FF99"/>
      <color rgb="FFFF99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activeCell="L36" sqref="L36"/>
    </sheetView>
  </sheetViews>
  <sheetFormatPr defaultRowHeight="15" x14ac:dyDescent="0.25"/>
  <cols>
    <col min="2" max="2" width="12.5703125" bestFit="1" customWidth="1"/>
    <col min="3" max="8" width="11.5703125" bestFit="1" customWidth="1"/>
    <col min="9" max="9" width="11.5703125" customWidth="1"/>
    <col min="10" max="10" width="11.85546875" bestFit="1" customWidth="1"/>
    <col min="11" max="11" width="11.5703125" bestFit="1" customWidth="1"/>
    <col min="12" max="16" width="12.5703125" bestFit="1" customWidth="1"/>
    <col min="18" max="18" width="16.28515625" hidden="1" customWidth="1"/>
    <col min="19" max="21" width="15.28515625" hidden="1" customWidth="1"/>
    <col min="22" max="24" width="14.28515625" hidden="1" customWidth="1"/>
    <col min="25" max="28" width="12.5703125" hidden="1" customWidth="1"/>
    <col min="29" max="31" width="11.5703125" hidden="1" customWidth="1"/>
    <col min="32" max="32" width="10.5703125" hidden="1" customWidth="1"/>
  </cols>
  <sheetData>
    <row r="1" spans="1:32" s="4" customFormat="1" ht="19.5" x14ac:dyDescent="0.4">
      <c r="A1" s="3"/>
      <c r="B1" s="38" t="s">
        <v>18</v>
      </c>
      <c r="C1" s="39"/>
      <c r="D1" s="39"/>
      <c r="E1" s="39"/>
      <c r="F1" s="39"/>
      <c r="G1" s="39"/>
      <c r="H1" s="39"/>
      <c r="I1" s="23" t="s">
        <v>19</v>
      </c>
      <c r="J1" s="40" t="s">
        <v>17</v>
      </c>
      <c r="K1" s="40"/>
      <c r="L1" s="40"/>
      <c r="M1" s="40"/>
      <c r="N1" s="40"/>
      <c r="O1" s="40"/>
      <c r="P1" s="41"/>
      <c r="Q1" s="3"/>
      <c r="R1" s="29" t="s">
        <v>0</v>
      </c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1"/>
    </row>
    <row r="2" spans="1:32" x14ac:dyDescent="0.25">
      <c r="A2" s="1"/>
      <c r="B2" s="24">
        <v>-7</v>
      </c>
      <c r="C2" s="24">
        <v>-6</v>
      </c>
      <c r="D2" s="24">
        <v>-5</v>
      </c>
      <c r="E2" s="24">
        <v>-4</v>
      </c>
      <c r="F2" s="24">
        <v>-3</v>
      </c>
      <c r="G2" s="24">
        <v>-2</v>
      </c>
      <c r="H2" s="24">
        <v>-1</v>
      </c>
      <c r="I2" s="22">
        <v>0</v>
      </c>
      <c r="J2" s="25">
        <v>1</v>
      </c>
      <c r="K2" s="25">
        <v>2</v>
      </c>
      <c r="L2" s="25">
        <v>3</v>
      </c>
      <c r="M2" s="25">
        <v>4</v>
      </c>
      <c r="N2" s="25">
        <v>5</v>
      </c>
      <c r="O2" s="25">
        <v>6</v>
      </c>
      <c r="P2" s="25">
        <v>7</v>
      </c>
      <c r="Q2" s="1"/>
      <c r="R2" s="17">
        <v>-7</v>
      </c>
      <c r="S2" s="18">
        <v>-6</v>
      </c>
      <c r="T2" s="18">
        <v>-5</v>
      </c>
      <c r="U2" s="18">
        <v>-4</v>
      </c>
      <c r="V2" s="18">
        <v>-3</v>
      </c>
      <c r="W2" s="18">
        <v>-2</v>
      </c>
      <c r="X2" s="18">
        <v>-1</v>
      </c>
      <c r="Y2" s="18">
        <v>0</v>
      </c>
      <c r="Z2" s="18">
        <v>1</v>
      </c>
      <c r="AA2" s="18">
        <v>2</v>
      </c>
      <c r="AB2" s="18">
        <v>3</v>
      </c>
      <c r="AC2" s="18">
        <v>4</v>
      </c>
      <c r="AD2" s="18">
        <v>5</v>
      </c>
      <c r="AE2" s="18">
        <v>6</v>
      </c>
      <c r="AF2" s="19">
        <v>7</v>
      </c>
    </row>
    <row r="3" spans="1:32" hidden="1" x14ac:dyDescent="0.25">
      <c r="A3" s="1">
        <v>2</v>
      </c>
      <c r="B3" s="12">
        <v>5</v>
      </c>
      <c r="C3" s="13">
        <v>6</v>
      </c>
      <c r="D3" s="13">
        <v>6</v>
      </c>
      <c r="E3" s="13">
        <v>7</v>
      </c>
      <c r="F3" s="13">
        <v>8</v>
      </c>
      <c r="G3" s="13">
        <v>8</v>
      </c>
      <c r="H3" s="13">
        <v>9</v>
      </c>
      <c r="I3" s="9">
        <v>10</v>
      </c>
      <c r="J3" s="5">
        <v>11</v>
      </c>
      <c r="K3" s="5">
        <v>12</v>
      </c>
      <c r="L3" s="5">
        <v>13</v>
      </c>
      <c r="M3" s="5">
        <v>15</v>
      </c>
      <c r="N3" s="5">
        <v>16</v>
      </c>
      <c r="O3" s="5">
        <v>18</v>
      </c>
      <c r="P3" s="6">
        <v>19</v>
      </c>
      <c r="Q3" s="2"/>
      <c r="R3" s="12">
        <v>12800</v>
      </c>
      <c r="S3" s="13">
        <v>6400</v>
      </c>
      <c r="T3" s="13">
        <v>3200</v>
      </c>
      <c r="U3" s="13">
        <v>1600</v>
      </c>
      <c r="V3" s="13">
        <v>800</v>
      </c>
      <c r="W3" s="13">
        <v>400</v>
      </c>
      <c r="X3" s="13">
        <v>200</v>
      </c>
      <c r="Y3" s="9">
        <v>100</v>
      </c>
      <c r="Z3" s="5">
        <v>50</v>
      </c>
      <c r="AA3" s="5">
        <v>25</v>
      </c>
      <c r="AB3" s="5">
        <v>13</v>
      </c>
      <c r="AC3" s="5">
        <v>6</v>
      </c>
      <c r="AD3" s="5">
        <v>3</v>
      </c>
      <c r="AE3" s="5">
        <v>2</v>
      </c>
      <c r="AF3" s="6">
        <v>1</v>
      </c>
    </row>
    <row r="4" spans="1:32" hidden="1" x14ac:dyDescent="0.25">
      <c r="A4" s="1">
        <v>3</v>
      </c>
      <c r="B4" s="12">
        <v>8</v>
      </c>
      <c r="C4" s="13">
        <v>8</v>
      </c>
      <c r="D4" s="13">
        <v>9</v>
      </c>
      <c r="E4" s="13">
        <v>10</v>
      </c>
      <c r="F4" s="13">
        <v>11</v>
      </c>
      <c r="G4" s="13">
        <v>12</v>
      </c>
      <c r="H4" s="13">
        <v>14</v>
      </c>
      <c r="I4" s="9">
        <v>15</v>
      </c>
      <c r="J4" s="5">
        <v>17</v>
      </c>
      <c r="K4" s="5">
        <v>18</v>
      </c>
      <c r="L4" s="5">
        <v>20</v>
      </c>
      <c r="M4" s="5">
        <v>22</v>
      </c>
      <c r="N4" s="5">
        <v>24</v>
      </c>
      <c r="O4" s="5">
        <v>27</v>
      </c>
      <c r="P4" s="6">
        <v>29</v>
      </c>
      <c r="Q4" s="2"/>
      <c r="R4" s="12">
        <v>19200</v>
      </c>
      <c r="S4" s="13">
        <v>9600</v>
      </c>
      <c r="T4" s="13">
        <v>4800</v>
      </c>
      <c r="U4" s="13">
        <v>2400</v>
      </c>
      <c r="V4" s="13">
        <v>1200</v>
      </c>
      <c r="W4" s="13">
        <v>600</v>
      </c>
      <c r="X4" s="13">
        <v>300</v>
      </c>
      <c r="Y4" s="9">
        <v>150</v>
      </c>
      <c r="Z4" s="5">
        <v>75</v>
      </c>
      <c r="AA4" s="5">
        <v>38</v>
      </c>
      <c r="AB4" s="5">
        <v>19</v>
      </c>
      <c r="AC4" s="5">
        <v>9</v>
      </c>
      <c r="AD4" s="5">
        <v>5</v>
      </c>
      <c r="AE4" s="5">
        <v>2</v>
      </c>
      <c r="AF4" s="6">
        <v>1</v>
      </c>
    </row>
    <row r="5" spans="1:32" hidden="1" x14ac:dyDescent="0.25">
      <c r="A5" s="1">
        <v>4</v>
      </c>
      <c r="B5" s="12">
        <v>12</v>
      </c>
      <c r="C5" s="13">
        <v>13</v>
      </c>
      <c r="D5" s="13">
        <v>14</v>
      </c>
      <c r="E5" s="13">
        <v>16</v>
      </c>
      <c r="F5" s="13">
        <v>17</v>
      </c>
      <c r="G5" s="13">
        <v>19</v>
      </c>
      <c r="H5" s="13">
        <v>21</v>
      </c>
      <c r="I5" s="9">
        <v>23</v>
      </c>
      <c r="J5" s="5">
        <v>25</v>
      </c>
      <c r="K5" s="5">
        <v>28</v>
      </c>
      <c r="L5" s="5">
        <v>31</v>
      </c>
      <c r="M5" s="5">
        <v>34</v>
      </c>
      <c r="N5" s="5">
        <v>37</v>
      </c>
      <c r="O5" s="5">
        <v>41</v>
      </c>
      <c r="P5" s="6">
        <v>45</v>
      </c>
      <c r="Q5" s="2"/>
      <c r="R5" s="12">
        <v>28800</v>
      </c>
      <c r="S5" s="13">
        <v>14400</v>
      </c>
      <c r="T5" s="13">
        <v>7200</v>
      </c>
      <c r="U5" s="13">
        <v>3600</v>
      </c>
      <c r="V5" s="13">
        <v>1800</v>
      </c>
      <c r="W5" s="13">
        <v>900</v>
      </c>
      <c r="X5" s="13">
        <v>450</v>
      </c>
      <c r="Y5" s="9">
        <v>225</v>
      </c>
      <c r="Z5" s="5">
        <v>113</v>
      </c>
      <c r="AA5" s="5">
        <v>56</v>
      </c>
      <c r="AB5" s="5">
        <v>28</v>
      </c>
      <c r="AC5" s="5">
        <v>17</v>
      </c>
      <c r="AD5" s="5">
        <v>7</v>
      </c>
      <c r="AE5" s="5">
        <v>4</v>
      </c>
      <c r="AF5" s="6">
        <v>2</v>
      </c>
    </row>
    <row r="6" spans="1:32" hidden="1" x14ac:dyDescent="0.25">
      <c r="A6" s="1">
        <v>5</v>
      </c>
      <c r="B6" s="12">
        <v>17</v>
      </c>
      <c r="C6" s="13">
        <v>19</v>
      </c>
      <c r="D6" s="13">
        <v>21</v>
      </c>
      <c r="E6" s="13">
        <v>23</v>
      </c>
      <c r="F6" s="13">
        <v>26</v>
      </c>
      <c r="G6" s="13">
        <v>28</v>
      </c>
      <c r="H6" s="13">
        <v>31</v>
      </c>
      <c r="I6" s="9">
        <v>34</v>
      </c>
      <c r="J6" s="5">
        <v>37</v>
      </c>
      <c r="K6" s="5">
        <v>41</v>
      </c>
      <c r="L6" s="5">
        <v>45</v>
      </c>
      <c r="M6" s="5">
        <v>50</v>
      </c>
      <c r="N6" s="5">
        <v>55</v>
      </c>
      <c r="O6" s="5">
        <v>60</v>
      </c>
      <c r="P6" s="6">
        <v>66</v>
      </c>
      <c r="Q6" s="2"/>
      <c r="R6" s="12">
        <v>43264</v>
      </c>
      <c r="S6" s="13">
        <v>21632</v>
      </c>
      <c r="T6" s="13">
        <v>10816</v>
      </c>
      <c r="U6" s="13">
        <v>5408</v>
      </c>
      <c r="V6" s="13">
        <v>2704</v>
      </c>
      <c r="W6" s="13">
        <v>1352</v>
      </c>
      <c r="X6" s="13">
        <v>676</v>
      </c>
      <c r="Y6" s="9">
        <v>338</v>
      </c>
      <c r="Z6" s="5">
        <v>169</v>
      </c>
      <c r="AA6" s="5">
        <v>85</v>
      </c>
      <c r="AB6" s="5">
        <v>42</v>
      </c>
      <c r="AC6" s="5">
        <v>21</v>
      </c>
      <c r="AD6" s="5">
        <v>11</v>
      </c>
      <c r="AE6" s="5">
        <v>5</v>
      </c>
      <c r="AF6" s="6">
        <v>3</v>
      </c>
    </row>
    <row r="7" spans="1:32" hidden="1" x14ac:dyDescent="0.25">
      <c r="A7" s="1">
        <v>6</v>
      </c>
      <c r="B7" s="12">
        <v>26</v>
      </c>
      <c r="C7" s="13">
        <v>29</v>
      </c>
      <c r="D7" s="13">
        <v>32</v>
      </c>
      <c r="E7" s="13">
        <v>35</v>
      </c>
      <c r="F7" s="13">
        <v>38</v>
      </c>
      <c r="G7" s="13">
        <v>42</v>
      </c>
      <c r="H7" s="13">
        <v>46</v>
      </c>
      <c r="I7" s="9">
        <v>51</v>
      </c>
      <c r="J7" s="5">
        <v>56</v>
      </c>
      <c r="K7" s="5">
        <v>62</v>
      </c>
      <c r="L7" s="5">
        <v>68</v>
      </c>
      <c r="M7" s="5">
        <v>75</v>
      </c>
      <c r="N7" s="5">
        <v>82</v>
      </c>
      <c r="O7" s="5">
        <v>90</v>
      </c>
      <c r="P7" s="6">
        <v>99</v>
      </c>
      <c r="Q7" s="2"/>
      <c r="R7" s="12">
        <v>64768</v>
      </c>
      <c r="S7" s="13">
        <v>32384</v>
      </c>
      <c r="T7" s="13">
        <v>16192</v>
      </c>
      <c r="U7" s="13">
        <v>8096</v>
      </c>
      <c r="V7" s="13">
        <v>4048</v>
      </c>
      <c r="W7" s="13">
        <v>2024</v>
      </c>
      <c r="X7" s="13">
        <v>1012</v>
      </c>
      <c r="Y7" s="9">
        <v>506</v>
      </c>
      <c r="Z7" s="5">
        <v>253</v>
      </c>
      <c r="AA7" s="5">
        <v>127</v>
      </c>
      <c r="AB7" s="5">
        <v>63</v>
      </c>
      <c r="AC7" s="5">
        <v>32</v>
      </c>
      <c r="AD7" s="5">
        <v>16</v>
      </c>
      <c r="AE7" s="5">
        <v>8</v>
      </c>
      <c r="AF7" s="6">
        <v>4</v>
      </c>
    </row>
    <row r="8" spans="1:32" hidden="1" x14ac:dyDescent="0.25">
      <c r="A8" s="1">
        <v>7</v>
      </c>
      <c r="B8" s="12">
        <v>39</v>
      </c>
      <c r="C8" s="13">
        <v>43</v>
      </c>
      <c r="D8" s="13">
        <v>47</v>
      </c>
      <c r="E8" s="13">
        <v>52</v>
      </c>
      <c r="F8" s="13">
        <v>57</v>
      </c>
      <c r="G8" s="13">
        <v>63</v>
      </c>
      <c r="H8" s="13">
        <v>69</v>
      </c>
      <c r="I8" s="9">
        <v>76</v>
      </c>
      <c r="J8" s="5">
        <v>84</v>
      </c>
      <c r="K8" s="5">
        <v>92</v>
      </c>
      <c r="L8" s="5">
        <v>101</v>
      </c>
      <c r="M8" s="5">
        <v>111</v>
      </c>
      <c r="N8" s="5">
        <v>122</v>
      </c>
      <c r="O8" s="5">
        <v>135</v>
      </c>
      <c r="P8" s="6">
        <v>148</v>
      </c>
      <c r="Q8" s="2"/>
      <c r="R8" s="12">
        <v>97152</v>
      </c>
      <c r="S8" s="13">
        <v>48576</v>
      </c>
      <c r="T8" s="13">
        <v>24288</v>
      </c>
      <c r="U8" s="13">
        <v>12144</v>
      </c>
      <c r="V8" s="13">
        <v>6072</v>
      </c>
      <c r="W8" s="13">
        <v>3036</v>
      </c>
      <c r="X8" s="13">
        <v>1518</v>
      </c>
      <c r="Y8" s="9">
        <v>759</v>
      </c>
      <c r="Z8" s="5">
        <v>380</v>
      </c>
      <c r="AA8" s="5">
        <v>190</v>
      </c>
      <c r="AB8" s="5">
        <v>95</v>
      </c>
      <c r="AC8" s="5">
        <v>47</v>
      </c>
      <c r="AD8" s="5">
        <v>24</v>
      </c>
      <c r="AE8" s="5">
        <v>12</v>
      </c>
      <c r="AF8" s="6">
        <v>6</v>
      </c>
    </row>
    <row r="9" spans="1:32" hidden="1" x14ac:dyDescent="0.25">
      <c r="A9" s="1">
        <v>8</v>
      </c>
      <c r="B9" s="12">
        <v>59</v>
      </c>
      <c r="C9" s="13">
        <v>64</v>
      </c>
      <c r="D9" s="13">
        <v>71</v>
      </c>
      <c r="E9" s="13">
        <v>78</v>
      </c>
      <c r="F9" s="13">
        <v>86</v>
      </c>
      <c r="G9" s="13">
        <v>94</v>
      </c>
      <c r="H9" s="13">
        <v>104</v>
      </c>
      <c r="I9" s="9">
        <v>114</v>
      </c>
      <c r="J9" s="5">
        <v>125</v>
      </c>
      <c r="K9" s="5">
        <v>138</v>
      </c>
      <c r="L9" s="5">
        <v>152</v>
      </c>
      <c r="M9" s="5">
        <v>167</v>
      </c>
      <c r="N9" s="5">
        <v>184</v>
      </c>
      <c r="O9" s="5">
        <v>202</v>
      </c>
      <c r="P9" s="6">
        <v>222</v>
      </c>
      <c r="Q9" s="2"/>
      <c r="R9" s="12">
        <v>145792</v>
      </c>
      <c r="S9" s="13">
        <v>72896</v>
      </c>
      <c r="T9" s="13">
        <v>36448</v>
      </c>
      <c r="U9" s="13">
        <v>18224</v>
      </c>
      <c r="V9" s="13">
        <v>9112</v>
      </c>
      <c r="W9" s="13">
        <v>4556</v>
      </c>
      <c r="X9" s="13">
        <v>2278</v>
      </c>
      <c r="Y9" s="9">
        <v>1139</v>
      </c>
      <c r="Z9" s="5">
        <v>570</v>
      </c>
      <c r="AA9" s="5">
        <v>285</v>
      </c>
      <c r="AB9" s="5">
        <v>142</v>
      </c>
      <c r="AC9" s="5">
        <v>71</v>
      </c>
      <c r="AD9" s="5">
        <v>36</v>
      </c>
      <c r="AE9" s="5">
        <v>18</v>
      </c>
      <c r="AF9" s="6">
        <v>9</v>
      </c>
    </row>
    <row r="10" spans="1:32" hidden="1" x14ac:dyDescent="0.25">
      <c r="A10" s="1">
        <v>9</v>
      </c>
      <c r="B10" s="12">
        <v>88</v>
      </c>
      <c r="C10" s="13">
        <v>97</v>
      </c>
      <c r="D10" s="13">
        <v>106</v>
      </c>
      <c r="E10" s="13">
        <v>117</v>
      </c>
      <c r="F10" s="13">
        <v>128</v>
      </c>
      <c r="G10" s="13">
        <v>141</v>
      </c>
      <c r="H10" s="13">
        <v>155</v>
      </c>
      <c r="I10" s="9">
        <v>171</v>
      </c>
      <c r="J10" s="5">
        <v>188</v>
      </c>
      <c r="K10" s="5">
        <v>207</v>
      </c>
      <c r="L10" s="5">
        <v>228</v>
      </c>
      <c r="M10" s="5">
        <v>250</v>
      </c>
      <c r="N10" s="5">
        <v>275</v>
      </c>
      <c r="O10" s="5">
        <v>303</v>
      </c>
      <c r="P10" s="6">
        <v>333</v>
      </c>
      <c r="Q10" s="2"/>
      <c r="R10" s="12">
        <v>218752</v>
      </c>
      <c r="S10" s="13">
        <v>109376</v>
      </c>
      <c r="T10" s="13">
        <v>54688</v>
      </c>
      <c r="U10" s="13">
        <v>27344</v>
      </c>
      <c r="V10" s="13">
        <v>13672</v>
      </c>
      <c r="W10" s="13">
        <v>6836</v>
      </c>
      <c r="X10" s="13">
        <v>3418</v>
      </c>
      <c r="Y10" s="9">
        <v>1709</v>
      </c>
      <c r="Z10" s="5">
        <v>855</v>
      </c>
      <c r="AA10" s="5">
        <v>427</v>
      </c>
      <c r="AB10" s="5">
        <v>217</v>
      </c>
      <c r="AC10" s="5">
        <v>107</v>
      </c>
      <c r="AD10" s="5">
        <v>53</v>
      </c>
      <c r="AE10" s="5">
        <v>27</v>
      </c>
      <c r="AF10" s="6">
        <v>13</v>
      </c>
    </row>
    <row r="11" spans="1:32" hidden="1" x14ac:dyDescent="0.25">
      <c r="A11" s="1">
        <v>10</v>
      </c>
      <c r="B11" s="12">
        <v>131</v>
      </c>
      <c r="C11" s="13">
        <v>145</v>
      </c>
      <c r="D11" s="13">
        <v>159</v>
      </c>
      <c r="E11" s="13">
        <v>175</v>
      </c>
      <c r="F11" s="13">
        <v>192</v>
      </c>
      <c r="G11" s="13">
        <v>212</v>
      </c>
      <c r="H11" s="13">
        <v>233</v>
      </c>
      <c r="I11" s="9">
        <v>256</v>
      </c>
      <c r="J11" s="5">
        <v>282</v>
      </c>
      <c r="K11" s="5">
        <v>310</v>
      </c>
      <c r="L11" s="5">
        <v>341</v>
      </c>
      <c r="M11" s="5">
        <v>375</v>
      </c>
      <c r="N11" s="5">
        <v>412</v>
      </c>
      <c r="O11" s="5">
        <v>454</v>
      </c>
      <c r="P11" s="6">
        <v>499</v>
      </c>
      <c r="Q11" s="2"/>
      <c r="R11" s="12">
        <v>328064</v>
      </c>
      <c r="S11" s="13">
        <v>164032</v>
      </c>
      <c r="T11" s="13">
        <v>82016</v>
      </c>
      <c r="U11" s="13">
        <v>41008</v>
      </c>
      <c r="V11" s="13">
        <v>20504</v>
      </c>
      <c r="W11" s="13">
        <v>10252</v>
      </c>
      <c r="X11" s="13">
        <v>5126</v>
      </c>
      <c r="Y11" s="9">
        <v>2563</v>
      </c>
      <c r="Z11" s="5">
        <v>1282</v>
      </c>
      <c r="AA11" s="5">
        <v>641</v>
      </c>
      <c r="AB11" s="5">
        <v>320</v>
      </c>
      <c r="AC11" s="5">
        <v>160</v>
      </c>
      <c r="AD11" s="5">
        <v>80</v>
      </c>
      <c r="AE11" s="5">
        <v>40</v>
      </c>
      <c r="AF11" s="6">
        <v>20</v>
      </c>
    </row>
    <row r="12" spans="1:32" hidden="1" x14ac:dyDescent="0.25">
      <c r="A12" s="1">
        <v>11</v>
      </c>
      <c r="B12" s="12">
        <v>197</v>
      </c>
      <c r="C12" s="13">
        <v>217</v>
      </c>
      <c r="D12" s="13">
        <v>238</v>
      </c>
      <c r="E12" s="13">
        <v>262</v>
      </c>
      <c r="F12" s="13">
        <v>289</v>
      </c>
      <c r="G12" s="13">
        <v>317</v>
      </c>
      <c r="H12" s="13">
        <v>349</v>
      </c>
      <c r="I12" s="9">
        <v>384</v>
      </c>
      <c r="J12" s="5">
        <v>422</v>
      </c>
      <c r="K12" s="5">
        <v>465</v>
      </c>
      <c r="L12" s="5">
        <v>511</v>
      </c>
      <c r="M12" s="5">
        <v>562</v>
      </c>
      <c r="N12" s="5">
        <v>618</v>
      </c>
      <c r="O12" s="5">
        <v>680</v>
      </c>
      <c r="P12" s="6">
        <v>748</v>
      </c>
      <c r="Q12" s="2"/>
      <c r="R12" s="12">
        <v>492032</v>
      </c>
      <c r="S12" s="13">
        <v>246016</v>
      </c>
      <c r="T12" s="13">
        <v>123008</v>
      </c>
      <c r="U12" s="13">
        <v>61504</v>
      </c>
      <c r="V12" s="13">
        <v>30752</v>
      </c>
      <c r="W12" s="13">
        <v>15376</v>
      </c>
      <c r="X12" s="13">
        <v>7688</v>
      </c>
      <c r="Y12" s="9">
        <v>3844</v>
      </c>
      <c r="Z12" s="5">
        <v>1922</v>
      </c>
      <c r="AA12" s="5">
        <v>961</v>
      </c>
      <c r="AB12" s="5">
        <v>481</v>
      </c>
      <c r="AC12" s="5">
        <v>240</v>
      </c>
      <c r="AD12" s="5">
        <v>120</v>
      </c>
      <c r="AE12" s="5">
        <v>60</v>
      </c>
      <c r="AF12" s="6">
        <v>30</v>
      </c>
    </row>
    <row r="13" spans="1:32" hidden="1" x14ac:dyDescent="0.25">
      <c r="A13" s="1">
        <v>12</v>
      </c>
      <c r="B13" s="12">
        <v>296</v>
      </c>
      <c r="C13" s="13">
        <v>326</v>
      </c>
      <c r="D13" s="13">
        <v>358</v>
      </c>
      <c r="E13" s="13">
        <v>394</v>
      </c>
      <c r="F13" s="13">
        <v>434</v>
      </c>
      <c r="G13" s="13">
        <v>477</v>
      </c>
      <c r="H13" s="13">
        <v>525</v>
      </c>
      <c r="I13" s="9">
        <v>577</v>
      </c>
      <c r="J13" s="5">
        <v>635</v>
      </c>
      <c r="K13" s="5">
        <v>698</v>
      </c>
      <c r="L13" s="5">
        <v>768</v>
      </c>
      <c r="M13" s="5">
        <v>845</v>
      </c>
      <c r="N13" s="5">
        <v>929</v>
      </c>
      <c r="O13" s="5">
        <v>1022</v>
      </c>
      <c r="P13" s="6">
        <v>1124</v>
      </c>
      <c r="Q13" s="2"/>
      <c r="R13" s="12">
        <v>738176</v>
      </c>
      <c r="S13" s="13">
        <v>369088</v>
      </c>
      <c r="T13" s="13">
        <v>184544</v>
      </c>
      <c r="U13" s="13">
        <v>92272</v>
      </c>
      <c r="V13" s="13">
        <v>46136</v>
      </c>
      <c r="W13" s="13">
        <v>23068</v>
      </c>
      <c r="X13" s="13">
        <v>11534</v>
      </c>
      <c r="Y13" s="9">
        <v>5767</v>
      </c>
      <c r="Z13" s="5">
        <v>2884</v>
      </c>
      <c r="AA13" s="5">
        <v>1442</v>
      </c>
      <c r="AB13" s="5">
        <v>721</v>
      </c>
      <c r="AC13" s="5">
        <v>360</v>
      </c>
      <c r="AD13" s="5">
        <v>180</v>
      </c>
      <c r="AE13" s="5">
        <v>90</v>
      </c>
      <c r="AF13" s="6">
        <v>45</v>
      </c>
    </row>
    <row r="14" spans="1:32" hidden="1" x14ac:dyDescent="0.25">
      <c r="A14" s="1">
        <v>13</v>
      </c>
      <c r="B14" s="14">
        <v>444</v>
      </c>
      <c r="C14" s="15">
        <v>488</v>
      </c>
      <c r="D14" s="15">
        <v>537</v>
      </c>
      <c r="E14" s="15">
        <v>591</v>
      </c>
      <c r="F14" s="15">
        <v>650</v>
      </c>
      <c r="G14" s="15">
        <v>715</v>
      </c>
      <c r="H14" s="15">
        <v>786</v>
      </c>
      <c r="I14" s="10">
        <v>865</v>
      </c>
      <c r="J14" s="7">
        <v>952</v>
      </c>
      <c r="K14" s="7">
        <v>1047</v>
      </c>
      <c r="L14" s="7">
        <v>1151</v>
      </c>
      <c r="M14" s="7">
        <v>1266</v>
      </c>
      <c r="N14" s="7">
        <v>1393</v>
      </c>
      <c r="O14" s="7">
        <v>1532</v>
      </c>
      <c r="P14" s="8">
        <v>1686</v>
      </c>
      <c r="Q14" s="2"/>
      <c r="R14" s="14">
        <v>1107200</v>
      </c>
      <c r="S14" s="15">
        <v>553600</v>
      </c>
      <c r="T14" s="15">
        <v>276800</v>
      </c>
      <c r="U14" s="15">
        <v>138400</v>
      </c>
      <c r="V14" s="15">
        <v>69200</v>
      </c>
      <c r="W14" s="15">
        <v>34600</v>
      </c>
      <c r="X14" s="15">
        <v>17300</v>
      </c>
      <c r="Y14" s="10">
        <v>8650</v>
      </c>
      <c r="Z14" s="7">
        <v>4325</v>
      </c>
      <c r="AA14" s="7">
        <v>2163</v>
      </c>
      <c r="AB14" s="7">
        <v>1081</v>
      </c>
      <c r="AC14" s="7">
        <v>541</v>
      </c>
      <c r="AD14" s="7">
        <v>270</v>
      </c>
      <c r="AE14" s="7">
        <v>135</v>
      </c>
      <c r="AF14" s="8">
        <v>68</v>
      </c>
    </row>
    <row r="15" spans="1:3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42" t="s">
        <v>10</v>
      </c>
      <c r="B16" s="20">
        <f>(B9)+(2*B8)+(4*B7)+(8*B6)+(16*B5)+(32*B4)+(64*B3)</f>
        <v>1145</v>
      </c>
      <c r="C16" s="20">
        <f t="shared" ref="C16:AF16" si="0">(C9)+(2*C8)+(4*C7)+(8*C6)+(16*C5)+(32*C4)+(64*C3)</f>
        <v>1266</v>
      </c>
      <c r="D16" s="20">
        <f t="shared" si="0"/>
        <v>1357</v>
      </c>
      <c r="E16" s="20">
        <f t="shared" si="0"/>
        <v>1530</v>
      </c>
      <c r="F16" s="20">
        <f t="shared" si="0"/>
        <v>1696</v>
      </c>
      <c r="G16" s="20">
        <f t="shared" si="0"/>
        <v>1812</v>
      </c>
      <c r="H16" s="20">
        <f t="shared" si="0"/>
        <v>2034</v>
      </c>
      <c r="I16" s="20">
        <f t="shared" si="0"/>
        <v>2230</v>
      </c>
      <c r="J16" s="20">
        <f t="shared" si="0"/>
        <v>2461</v>
      </c>
      <c r="K16" s="20">
        <f t="shared" si="0"/>
        <v>2690</v>
      </c>
      <c r="L16" s="20">
        <f t="shared" si="0"/>
        <v>2954</v>
      </c>
      <c r="M16" s="20">
        <f t="shared" si="0"/>
        <v>3297</v>
      </c>
      <c r="N16" s="20">
        <f t="shared" si="0"/>
        <v>3580</v>
      </c>
      <c r="O16" s="20">
        <f t="shared" si="0"/>
        <v>3984</v>
      </c>
      <c r="P16" s="11">
        <f t="shared" si="0"/>
        <v>4306</v>
      </c>
      <c r="Q16" s="2"/>
      <c r="R16" s="16">
        <f t="shared" si="0"/>
        <v>2839680</v>
      </c>
      <c r="S16" s="16">
        <f t="shared" si="0"/>
        <v>1419840</v>
      </c>
      <c r="T16" s="16">
        <f t="shared" si="0"/>
        <v>709920</v>
      </c>
      <c r="U16" s="16">
        <f t="shared" si="0"/>
        <v>354960</v>
      </c>
      <c r="V16" s="16">
        <f t="shared" si="0"/>
        <v>177480</v>
      </c>
      <c r="W16" s="16">
        <f t="shared" si="0"/>
        <v>88740</v>
      </c>
      <c r="X16" s="16">
        <f t="shared" si="0"/>
        <v>44370</v>
      </c>
      <c r="Y16" s="16">
        <f t="shared" si="0"/>
        <v>22185</v>
      </c>
      <c r="Z16" s="16">
        <f t="shared" si="0"/>
        <v>11102</v>
      </c>
      <c r="AA16" s="16">
        <f t="shared" si="0"/>
        <v>5565</v>
      </c>
      <c r="AB16" s="16">
        <f t="shared" si="0"/>
        <v>2808</v>
      </c>
      <c r="AC16" s="16">
        <f t="shared" si="0"/>
        <v>1405</v>
      </c>
      <c r="AD16" s="16">
        <f t="shared" si="0"/>
        <v>700</v>
      </c>
      <c r="AE16" s="16">
        <f t="shared" si="0"/>
        <v>370</v>
      </c>
      <c r="AF16" s="16">
        <f t="shared" si="0"/>
        <v>189</v>
      </c>
    </row>
    <row r="17" spans="1:32" x14ac:dyDescent="0.25">
      <c r="A17" s="43"/>
      <c r="B17" s="21">
        <f>R16</f>
        <v>2839680</v>
      </c>
      <c r="C17" s="21">
        <f t="shared" ref="C17:P17" si="1">S16</f>
        <v>1419840</v>
      </c>
      <c r="D17" s="21">
        <f t="shared" si="1"/>
        <v>709920</v>
      </c>
      <c r="E17" s="21">
        <f t="shared" si="1"/>
        <v>354960</v>
      </c>
      <c r="F17" s="21">
        <f t="shared" si="1"/>
        <v>177480</v>
      </c>
      <c r="G17" s="21">
        <f t="shared" si="1"/>
        <v>88740</v>
      </c>
      <c r="H17" s="21">
        <f t="shared" si="1"/>
        <v>44370</v>
      </c>
      <c r="I17" s="21">
        <f t="shared" si="1"/>
        <v>22185</v>
      </c>
      <c r="J17" s="21">
        <f t="shared" si="1"/>
        <v>11102</v>
      </c>
      <c r="K17" s="21">
        <f t="shared" si="1"/>
        <v>5565</v>
      </c>
      <c r="L17" s="21">
        <f t="shared" si="1"/>
        <v>2808</v>
      </c>
      <c r="M17" s="21">
        <f t="shared" si="1"/>
        <v>1405</v>
      </c>
      <c r="N17" s="21">
        <f t="shared" si="1"/>
        <v>700</v>
      </c>
      <c r="O17" s="21">
        <f t="shared" si="1"/>
        <v>370</v>
      </c>
      <c r="P17" s="8">
        <f t="shared" si="1"/>
        <v>189</v>
      </c>
      <c r="Q17" s="2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x14ac:dyDescent="0.25">
      <c r="A18" s="42" t="s">
        <v>11</v>
      </c>
      <c r="B18" s="20">
        <f>B10+(2*B9)+(4*B8)+(8*B7)+(16*B6)+(32*B5)+(64*B4)+(128*B3)</f>
        <v>2378</v>
      </c>
      <c r="C18" s="20">
        <f t="shared" ref="C18:AF18" si="2">C10+(2*C9)+(4*C8)+(8*C7)+(16*C6)+(32*C5)+(64*C4)+(128*C3)</f>
        <v>2629</v>
      </c>
      <c r="D18" s="20">
        <f t="shared" si="2"/>
        <v>2820</v>
      </c>
      <c r="E18" s="20">
        <f t="shared" si="2"/>
        <v>3177</v>
      </c>
      <c r="F18" s="20">
        <f t="shared" si="2"/>
        <v>3520</v>
      </c>
      <c r="G18" s="20">
        <f t="shared" si="2"/>
        <v>3765</v>
      </c>
      <c r="H18" s="20">
        <f t="shared" si="2"/>
        <v>4223</v>
      </c>
      <c r="I18" s="20">
        <f t="shared" si="2"/>
        <v>4631</v>
      </c>
      <c r="J18" s="20">
        <f t="shared" si="2"/>
        <v>5110</v>
      </c>
      <c r="K18" s="20">
        <f t="shared" si="2"/>
        <v>5587</v>
      </c>
      <c r="L18" s="20">
        <f t="shared" si="2"/>
        <v>6136</v>
      </c>
      <c r="M18" s="20">
        <f t="shared" si="2"/>
        <v>6844</v>
      </c>
      <c r="N18" s="20">
        <f t="shared" si="2"/>
        <v>7435</v>
      </c>
      <c r="O18" s="20">
        <f t="shared" si="2"/>
        <v>8271</v>
      </c>
      <c r="P18" s="11">
        <f t="shared" si="2"/>
        <v>8945</v>
      </c>
      <c r="Q18" s="2"/>
      <c r="R18" s="16">
        <f t="shared" si="2"/>
        <v>5898112</v>
      </c>
      <c r="S18" s="16">
        <f t="shared" si="2"/>
        <v>2949056</v>
      </c>
      <c r="T18" s="16">
        <f t="shared" si="2"/>
        <v>1474528</v>
      </c>
      <c r="U18" s="16">
        <f t="shared" si="2"/>
        <v>737264</v>
      </c>
      <c r="V18" s="16">
        <f t="shared" si="2"/>
        <v>368632</v>
      </c>
      <c r="W18" s="16">
        <f t="shared" si="2"/>
        <v>184316</v>
      </c>
      <c r="X18" s="16">
        <f t="shared" si="2"/>
        <v>92158</v>
      </c>
      <c r="Y18" s="16">
        <f t="shared" si="2"/>
        <v>46079</v>
      </c>
      <c r="Z18" s="16">
        <f t="shared" si="2"/>
        <v>23059</v>
      </c>
      <c r="AA18" s="16">
        <f t="shared" si="2"/>
        <v>11557</v>
      </c>
      <c r="AB18" s="16">
        <f t="shared" si="2"/>
        <v>5833</v>
      </c>
      <c r="AC18" s="16">
        <f t="shared" si="2"/>
        <v>2917</v>
      </c>
      <c r="AD18" s="16">
        <f t="shared" si="2"/>
        <v>1453</v>
      </c>
      <c r="AE18" s="16">
        <f t="shared" si="2"/>
        <v>767</v>
      </c>
      <c r="AF18" s="16">
        <f t="shared" si="2"/>
        <v>391</v>
      </c>
    </row>
    <row r="19" spans="1:32" x14ac:dyDescent="0.25">
      <c r="A19" s="43"/>
      <c r="B19" s="21">
        <f>R18</f>
        <v>5898112</v>
      </c>
      <c r="C19" s="21">
        <f t="shared" ref="C19:P19" si="3">S18</f>
        <v>2949056</v>
      </c>
      <c r="D19" s="21">
        <f t="shared" si="3"/>
        <v>1474528</v>
      </c>
      <c r="E19" s="21">
        <f t="shared" si="3"/>
        <v>737264</v>
      </c>
      <c r="F19" s="21">
        <f t="shared" si="3"/>
        <v>368632</v>
      </c>
      <c r="G19" s="21">
        <f t="shared" si="3"/>
        <v>184316</v>
      </c>
      <c r="H19" s="21">
        <f t="shared" si="3"/>
        <v>92158</v>
      </c>
      <c r="I19" s="21">
        <f t="shared" si="3"/>
        <v>46079</v>
      </c>
      <c r="J19" s="21">
        <f t="shared" si="3"/>
        <v>23059</v>
      </c>
      <c r="K19" s="21">
        <f t="shared" si="3"/>
        <v>11557</v>
      </c>
      <c r="L19" s="21">
        <f t="shared" si="3"/>
        <v>5833</v>
      </c>
      <c r="M19" s="21">
        <f t="shared" si="3"/>
        <v>2917</v>
      </c>
      <c r="N19" s="21">
        <f t="shared" si="3"/>
        <v>1453</v>
      </c>
      <c r="O19" s="21">
        <f t="shared" si="3"/>
        <v>767</v>
      </c>
      <c r="P19" s="8">
        <f t="shared" si="3"/>
        <v>391</v>
      </c>
      <c r="Q19" s="2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x14ac:dyDescent="0.25">
      <c r="A20" s="42" t="s">
        <v>9</v>
      </c>
      <c r="B20" s="20">
        <f>B11+(2*B10)+(4*B9)+(8*B8)+(16*B7)+(32*B6)+(64*B5)+(128*B4)+(256*B3)</f>
        <v>4887</v>
      </c>
      <c r="C20" s="20">
        <f t="shared" ref="C20:AF20" si="4">C11+(2*C10)+(4*C9)+(8*C8)+(16*C7)+(32*C6)+(64*C5)+(128*C4)+(256*C3)</f>
        <v>5403</v>
      </c>
      <c r="D20" s="20">
        <f t="shared" si="4"/>
        <v>5799</v>
      </c>
      <c r="E20" s="20">
        <f t="shared" si="4"/>
        <v>6529</v>
      </c>
      <c r="F20" s="20">
        <f t="shared" si="4"/>
        <v>7232</v>
      </c>
      <c r="G20" s="20">
        <f t="shared" si="4"/>
        <v>7742</v>
      </c>
      <c r="H20" s="20">
        <f t="shared" si="4"/>
        <v>8679</v>
      </c>
      <c r="I20" s="20">
        <f t="shared" si="4"/>
        <v>9518</v>
      </c>
      <c r="J20" s="20">
        <f t="shared" si="4"/>
        <v>10502</v>
      </c>
      <c r="K20" s="20">
        <f t="shared" si="4"/>
        <v>11484</v>
      </c>
      <c r="L20" s="20">
        <f t="shared" si="4"/>
        <v>12613</v>
      </c>
      <c r="M20" s="20">
        <f t="shared" si="4"/>
        <v>14063</v>
      </c>
      <c r="N20" s="20">
        <f t="shared" si="4"/>
        <v>15282</v>
      </c>
      <c r="O20" s="20">
        <f t="shared" si="4"/>
        <v>16996</v>
      </c>
      <c r="P20" s="11">
        <f t="shared" si="4"/>
        <v>18389</v>
      </c>
      <c r="Q20" s="2"/>
      <c r="R20" s="16">
        <f t="shared" si="4"/>
        <v>12124288</v>
      </c>
      <c r="S20" s="16">
        <f t="shared" si="4"/>
        <v>6062144</v>
      </c>
      <c r="T20" s="16">
        <f t="shared" si="4"/>
        <v>3031072</v>
      </c>
      <c r="U20" s="16">
        <f t="shared" si="4"/>
        <v>1515536</v>
      </c>
      <c r="V20" s="16">
        <f t="shared" si="4"/>
        <v>757768</v>
      </c>
      <c r="W20" s="16">
        <f t="shared" si="4"/>
        <v>378884</v>
      </c>
      <c r="X20" s="16">
        <f t="shared" si="4"/>
        <v>189442</v>
      </c>
      <c r="Y20" s="16">
        <f t="shared" si="4"/>
        <v>94721</v>
      </c>
      <c r="Z20" s="16">
        <f t="shared" si="4"/>
        <v>47400</v>
      </c>
      <c r="AA20" s="16">
        <f t="shared" si="4"/>
        <v>23755</v>
      </c>
      <c r="AB20" s="16">
        <f t="shared" si="4"/>
        <v>11986</v>
      </c>
      <c r="AC20" s="16">
        <f t="shared" si="4"/>
        <v>5994</v>
      </c>
      <c r="AD20" s="16">
        <f t="shared" si="4"/>
        <v>2986</v>
      </c>
      <c r="AE20" s="16">
        <f t="shared" si="4"/>
        <v>1574</v>
      </c>
      <c r="AF20" s="16">
        <f t="shared" si="4"/>
        <v>802</v>
      </c>
    </row>
    <row r="21" spans="1:32" x14ac:dyDescent="0.25">
      <c r="A21" s="43"/>
      <c r="B21" s="21">
        <f>R20</f>
        <v>12124288</v>
      </c>
      <c r="C21" s="21">
        <f t="shared" ref="C21:P21" si="5">S20</f>
        <v>6062144</v>
      </c>
      <c r="D21" s="21">
        <f t="shared" si="5"/>
        <v>3031072</v>
      </c>
      <c r="E21" s="21">
        <f t="shared" si="5"/>
        <v>1515536</v>
      </c>
      <c r="F21" s="21">
        <f t="shared" si="5"/>
        <v>757768</v>
      </c>
      <c r="G21" s="21">
        <f t="shared" si="5"/>
        <v>378884</v>
      </c>
      <c r="H21" s="21">
        <f t="shared" si="5"/>
        <v>189442</v>
      </c>
      <c r="I21" s="21">
        <f t="shared" si="5"/>
        <v>94721</v>
      </c>
      <c r="J21" s="21">
        <f t="shared" si="5"/>
        <v>47400</v>
      </c>
      <c r="K21" s="21">
        <f t="shared" si="5"/>
        <v>23755</v>
      </c>
      <c r="L21" s="21">
        <f t="shared" si="5"/>
        <v>11986</v>
      </c>
      <c r="M21" s="21">
        <f t="shared" si="5"/>
        <v>5994</v>
      </c>
      <c r="N21" s="21">
        <f t="shared" si="5"/>
        <v>2986</v>
      </c>
      <c r="O21" s="21">
        <f t="shared" si="5"/>
        <v>1574</v>
      </c>
      <c r="P21" s="8">
        <f t="shared" si="5"/>
        <v>802</v>
      </c>
      <c r="Q21" s="2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x14ac:dyDescent="0.25">
      <c r="A22" s="44" t="s">
        <v>12</v>
      </c>
      <c r="B22" s="20">
        <f>B12+(2*B11)+(4*B10)+(8*B9)+(16*B8)+(32*B7)+(64*B6)+(128*B5)+(256*B4)+(512*B3)</f>
        <v>9971</v>
      </c>
      <c r="C22" s="20">
        <f t="shared" ref="C22:AF22" si="6">C12+(2*C11)+(4*C10)+(8*C9)+(16*C8)+(32*C7)+(64*C6)+(128*C5)+(256*C4)+(512*C3)</f>
        <v>11023</v>
      </c>
      <c r="D22" s="20">
        <f t="shared" si="6"/>
        <v>11836</v>
      </c>
      <c r="E22" s="20">
        <f t="shared" si="6"/>
        <v>13320</v>
      </c>
      <c r="F22" s="20">
        <f t="shared" si="6"/>
        <v>14753</v>
      </c>
      <c r="G22" s="20">
        <f t="shared" si="6"/>
        <v>15801</v>
      </c>
      <c r="H22" s="20">
        <f t="shared" si="6"/>
        <v>17707</v>
      </c>
      <c r="I22" s="20">
        <f t="shared" si="6"/>
        <v>19420</v>
      </c>
      <c r="J22" s="20">
        <f t="shared" si="6"/>
        <v>21426</v>
      </c>
      <c r="K22" s="20">
        <f t="shared" si="6"/>
        <v>23433</v>
      </c>
      <c r="L22" s="20">
        <f t="shared" si="6"/>
        <v>25737</v>
      </c>
      <c r="M22" s="20">
        <f t="shared" si="6"/>
        <v>28688</v>
      </c>
      <c r="N22" s="20">
        <f t="shared" si="6"/>
        <v>31182</v>
      </c>
      <c r="O22" s="20">
        <f t="shared" si="6"/>
        <v>34672</v>
      </c>
      <c r="P22" s="11">
        <f t="shared" si="6"/>
        <v>37526</v>
      </c>
      <c r="Q22" s="2"/>
      <c r="R22" s="16">
        <f t="shared" si="6"/>
        <v>24740608</v>
      </c>
      <c r="S22" s="16">
        <f t="shared" si="6"/>
        <v>12370304</v>
      </c>
      <c r="T22" s="16">
        <f t="shared" si="6"/>
        <v>6185152</v>
      </c>
      <c r="U22" s="16">
        <f t="shared" si="6"/>
        <v>3092576</v>
      </c>
      <c r="V22" s="16">
        <f t="shared" si="6"/>
        <v>1546288</v>
      </c>
      <c r="W22" s="16">
        <f t="shared" si="6"/>
        <v>773144</v>
      </c>
      <c r="X22" s="16">
        <f t="shared" si="6"/>
        <v>386572</v>
      </c>
      <c r="Y22" s="16">
        <f t="shared" si="6"/>
        <v>193286</v>
      </c>
      <c r="Z22" s="16">
        <f t="shared" si="6"/>
        <v>96722</v>
      </c>
      <c r="AA22" s="16">
        <f t="shared" si="6"/>
        <v>48471</v>
      </c>
      <c r="AB22" s="16">
        <f t="shared" si="6"/>
        <v>24453</v>
      </c>
      <c r="AC22" s="16">
        <f t="shared" si="6"/>
        <v>12228</v>
      </c>
      <c r="AD22" s="16">
        <f t="shared" si="6"/>
        <v>6092</v>
      </c>
      <c r="AE22" s="16">
        <f t="shared" si="6"/>
        <v>3208</v>
      </c>
      <c r="AF22" s="16">
        <f t="shared" si="6"/>
        <v>1634</v>
      </c>
    </row>
    <row r="23" spans="1:32" x14ac:dyDescent="0.25">
      <c r="A23" s="45"/>
      <c r="B23" s="21">
        <f>R22</f>
        <v>24740608</v>
      </c>
      <c r="C23" s="21">
        <f t="shared" ref="C23:P23" si="7">S22</f>
        <v>12370304</v>
      </c>
      <c r="D23" s="21">
        <f t="shared" si="7"/>
        <v>6185152</v>
      </c>
      <c r="E23" s="21">
        <f t="shared" si="7"/>
        <v>3092576</v>
      </c>
      <c r="F23" s="21">
        <f t="shared" si="7"/>
        <v>1546288</v>
      </c>
      <c r="G23" s="21">
        <f t="shared" si="7"/>
        <v>773144</v>
      </c>
      <c r="H23" s="21">
        <f t="shared" si="7"/>
        <v>386572</v>
      </c>
      <c r="I23" s="21">
        <f t="shared" si="7"/>
        <v>193286</v>
      </c>
      <c r="J23" s="21">
        <f t="shared" si="7"/>
        <v>96722</v>
      </c>
      <c r="K23" s="21">
        <f t="shared" si="7"/>
        <v>48471</v>
      </c>
      <c r="L23" s="21">
        <f t="shared" si="7"/>
        <v>24453</v>
      </c>
      <c r="M23" s="21">
        <f t="shared" si="7"/>
        <v>12228</v>
      </c>
      <c r="N23" s="21">
        <f t="shared" si="7"/>
        <v>6092</v>
      </c>
      <c r="O23" s="21">
        <f t="shared" si="7"/>
        <v>3208</v>
      </c>
      <c r="P23" s="8">
        <f t="shared" si="7"/>
        <v>1634</v>
      </c>
      <c r="Q23" s="2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x14ac:dyDescent="0.25">
      <c r="A24" s="44" t="s">
        <v>13</v>
      </c>
      <c r="B24" s="20">
        <f>B13+(2*B12)+(4*B11)+(8*B10)+(16*B9)+(32*B8)+(64*B7)+(128*B6)+(256*B5)+(512*B4)+(1024*B3)</f>
        <v>20238</v>
      </c>
      <c r="C24" s="20">
        <f t="shared" ref="C24:AF24" si="8">C13+(2*C12)+(4*C11)+(8*C10)+(16*C9)+(32*C8)+(64*C7)+(128*C6)+(256*C5)+(512*C4)+(1024*C3)</f>
        <v>22372</v>
      </c>
      <c r="D24" s="20">
        <f t="shared" si="8"/>
        <v>24030</v>
      </c>
      <c r="E24" s="20">
        <f t="shared" si="8"/>
        <v>27034</v>
      </c>
      <c r="F24" s="20">
        <f t="shared" si="8"/>
        <v>29940</v>
      </c>
      <c r="G24" s="20">
        <f t="shared" si="8"/>
        <v>32079</v>
      </c>
      <c r="H24" s="20">
        <f t="shared" si="8"/>
        <v>35939</v>
      </c>
      <c r="I24" s="20">
        <f t="shared" si="8"/>
        <v>39417</v>
      </c>
      <c r="J24" s="20">
        <f t="shared" si="8"/>
        <v>43487</v>
      </c>
      <c r="K24" s="20">
        <f t="shared" si="8"/>
        <v>47564</v>
      </c>
      <c r="L24" s="20">
        <f t="shared" si="8"/>
        <v>52242</v>
      </c>
      <c r="M24" s="20">
        <f t="shared" si="8"/>
        <v>58221</v>
      </c>
      <c r="N24" s="20">
        <f t="shared" si="8"/>
        <v>63293</v>
      </c>
      <c r="O24" s="20">
        <f t="shared" si="8"/>
        <v>70366</v>
      </c>
      <c r="P24" s="11">
        <f t="shared" si="8"/>
        <v>76176</v>
      </c>
      <c r="Q24" s="2"/>
      <c r="R24" s="16">
        <f t="shared" si="8"/>
        <v>50219392</v>
      </c>
      <c r="S24" s="16">
        <f t="shared" si="8"/>
        <v>25109696</v>
      </c>
      <c r="T24" s="16">
        <f t="shared" si="8"/>
        <v>12554848</v>
      </c>
      <c r="U24" s="16">
        <f t="shared" si="8"/>
        <v>6277424</v>
      </c>
      <c r="V24" s="16">
        <f t="shared" si="8"/>
        <v>3138712</v>
      </c>
      <c r="W24" s="16">
        <f t="shared" si="8"/>
        <v>1569356</v>
      </c>
      <c r="X24" s="16">
        <f t="shared" si="8"/>
        <v>784678</v>
      </c>
      <c r="Y24" s="16">
        <f t="shared" si="8"/>
        <v>392339</v>
      </c>
      <c r="Z24" s="16">
        <f t="shared" si="8"/>
        <v>196328</v>
      </c>
      <c r="AA24" s="16">
        <f t="shared" si="8"/>
        <v>98384</v>
      </c>
      <c r="AB24" s="16">
        <f t="shared" si="8"/>
        <v>49627</v>
      </c>
      <c r="AC24" s="16">
        <f t="shared" si="8"/>
        <v>24816</v>
      </c>
      <c r="AD24" s="16">
        <f t="shared" si="8"/>
        <v>12364</v>
      </c>
      <c r="AE24" s="16">
        <f t="shared" si="8"/>
        <v>6506</v>
      </c>
      <c r="AF24" s="16">
        <f t="shared" si="8"/>
        <v>3313</v>
      </c>
    </row>
    <row r="25" spans="1:32" x14ac:dyDescent="0.25">
      <c r="A25" s="45"/>
      <c r="B25" s="21">
        <f>R24</f>
        <v>50219392</v>
      </c>
      <c r="C25" s="21">
        <f t="shared" ref="C25:P25" si="9">S24</f>
        <v>25109696</v>
      </c>
      <c r="D25" s="21">
        <f t="shared" si="9"/>
        <v>12554848</v>
      </c>
      <c r="E25" s="21">
        <f t="shared" si="9"/>
        <v>6277424</v>
      </c>
      <c r="F25" s="21">
        <f t="shared" si="9"/>
        <v>3138712</v>
      </c>
      <c r="G25" s="21">
        <f t="shared" si="9"/>
        <v>1569356</v>
      </c>
      <c r="H25" s="21">
        <f t="shared" si="9"/>
        <v>784678</v>
      </c>
      <c r="I25" s="21">
        <f t="shared" si="9"/>
        <v>392339</v>
      </c>
      <c r="J25" s="21">
        <f t="shared" si="9"/>
        <v>196328</v>
      </c>
      <c r="K25" s="21">
        <f t="shared" si="9"/>
        <v>98384</v>
      </c>
      <c r="L25" s="21">
        <f t="shared" si="9"/>
        <v>49627</v>
      </c>
      <c r="M25" s="21">
        <f t="shared" si="9"/>
        <v>24816</v>
      </c>
      <c r="N25" s="21">
        <f t="shared" si="9"/>
        <v>12364</v>
      </c>
      <c r="O25" s="21">
        <f t="shared" si="9"/>
        <v>6506</v>
      </c>
      <c r="P25" s="8">
        <f t="shared" si="9"/>
        <v>3313</v>
      </c>
      <c r="Q25" s="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x14ac:dyDescent="0.25">
      <c r="A26" s="36" t="s">
        <v>14</v>
      </c>
      <c r="B26" s="20">
        <f>B14+(2*B13)+(4*B12)+(8*B11)+(16*B10)+(32*B9)+(64*B8)+(128*B7)+(256*B6)+(512*B5)+(1024*B4)+(2048*B3)</f>
        <v>40920</v>
      </c>
      <c r="C26" s="20">
        <f t="shared" ref="C26:AF26" si="10">C14+(2*C13)+(4*C12)+(8*C11)+(16*C10)+(32*C9)+(64*C8)+(128*C7)+(256*C6)+(512*C5)+(1024*C4)+(2048*C3)</f>
        <v>45232</v>
      </c>
      <c r="D26" s="20">
        <f t="shared" si="10"/>
        <v>48597</v>
      </c>
      <c r="E26" s="20">
        <f t="shared" si="10"/>
        <v>54659</v>
      </c>
      <c r="F26" s="20">
        <f t="shared" si="10"/>
        <v>60530</v>
      </c>
      <c r="G26" s="20">
        <f t="shared" si="10"/>
        <v>64873</v>
      </c>
      <c r="H26" s="20">
        <f t="shared" si="10"/>
        <v>72664</v>
      </c>
      <c r="I26" s="20">
        <f t="shared" si="10"/>
        <v>79699</v>
      </c>
      <c r="J26" s="20">
        <f t="shared" si="10"/>
        <v>87926</v>
      </c>
      <c r="K26" s="20">
        <f t="shared" si="10"/>
        <v>96175</v>
      </c>
      <c r="L26" s="20">
        <f t="shared" si="10"/>
        <v>105635</v>
      </c>
      <c r="M26" s="20">
        <f t="shared" si="10"/>
        <v>117708</v>
      </c>
      <c r="N26" s="20">
        <f t="shared" si="10"/>
        <v>127979</v>
      </c>
      <c r="O26" s="20">
        <f t="shared" si="10"/>
        <v>142264</v>
      </c>
      <c r="P26" s="11">
        <f t="shared" si="10"/>
        <v>154038</v>
      </c>
      <c r="Q26" s="2"/>
      <c r="R26" s="16">
        <f t="shared" si="10"/>
        <v>101545984</v>
      </c>
      <c r="S26" s="16">
        <f t="shared" si="10"/>
        <v>50772992</v>
      </c>
      <c r="T26" s="16">
        <f t="shared" si="10"/>
        <v>25386496</v>
      </c>
      <c r="U26" s="16">
        <f t="shared" si="10"/>
        <v>12693248</v>
      </c>
      <c r="V26" s="16">
        <f t="shared" si="10"/>
        <v>6346624</v>
      </c>
      <c r="W26" s="16">
        <f t="shared" si="10"/>
        <v>3173312</v>
      </c>
      <c r="X26" s="16">
        <f t="shared" si="10"/>
        <v>1586656</v>
      </c>
      <c r="Y26" s="16">
        <f t="shared" si="10"/>
        <v>793328</v>
      </c>
      <c r="Z26" s="16">
        <f t="shared" si="10"/>
        <v>396981</v>
      </c>
      <c r="AA26" s="16">
        <f t="shared" si="10"/>
        <v>198931</v>
      </c>
      <c r="AB26" s="16">
        <f t="shared" si="10"/>
        <v>100335</v>
      </c>
      <c r="AC26" s="16">
        <f t="shared" si="10"/>
        <v>50173</v>
      </c>
      <c r="AD26" s="16">
        <f t="shared" si="10"/>
        <v>24998</v>
      </c>
      <c r="AE26" s="16">
        <f t="shared" si="10"/>
        <v>13147</v>
      </c>
      <c r="AF26" s="16">
        <f t="shared" si="10"/>
        <v>6694</v>
      </c>
    </row>
    <row r="27" spans="1:32" x14ac:dyDescent="0.25">
      <c r="A27" s="37"/>
      <c r="B27" s="21">
        <f>R26</f>
        <v>101545984</v>
      </c>
      <c r="C27" s="21">
        <f t="shared" ref="C27:P27" si="11">S26</f>
        <v>50772992</v>
      </c>
      <c r="D27" s="21">
        <f t="shared" si="11"/>
        <v>25386496</v>
      </c>
      <c r="E27" s="21">
        <f t="shared" si="11"/>
        <v>12693248</v>
      </c>
      <c r="F27" s="21">
        <f t="shared" si="11"/>
        <v>6346624</v>
      </c>
      <c r="G27" s="21">
        <f t="shared" si="11"/>
        <v>3173312</v>
      </c>
      <c r="H27" s="21">
        <f t="shared" si="11"/>
        <v>1586656</v>
      </c>
      <c r="I27" s="21">
        <f t="shared" si="11"/>
        <v>793328</v>
      </c>
      <c r="J27" s="21">
        <f t="shared" si="11"/>
        <v>396981</v>
      </c>
      <c r="K27" s="21">
        <f t="shared" si="11"/>
        <v>198931</v>
      </c>
      <c r="L27" s="21">
        <f t="shared" si="11"/>
        <v>100335</v>
      </c>
      <c r="M27" s="21">
        <f t="shared" si="11"/>
        <v>50173</v>
      </c>
      <c r="N27" s="21">
        <f t="shared" si="11"/>
        <v>24998</v>
      </c>
      <c r="O27" s="21">
        <f t="shared" si="11"/>
        <v>13147</v>
      </c>
      <c r="P27" s="8">
        <f t="shared" si="11"/>
        <v>6694</v>
      </c>
      <c r="Q27" s="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32" t="s">
        <v>15</v>
      </c>
      <c r="I29" s="33"/>
      <c r="J29" s="26">
        <f>H33+H36-10000</f>
        <v>25909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34" t="s">
        <v>16</v>
      </c>
      <c r="I30" s="35"/>
      <c r="J30" s="27">
        <f>(J29/500)*200</f>
        <v>10363.6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H32" s="28"/>
      <c r="I32" s="2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G33" s="1">
        <f t="shared" ref="G33:H33" si="12">(G18*3)-2797</f>
        <v>8498</v>
      </c>
      <c r="H33" s="1">
        <f t="shared" si="12"/>
        <v>9872</v>
      </c>
      <c r="I33" s="1">
        <f>(I18*3)-2797</f>
        <v>11096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>
        <f t="shared" ref="G34:H34" si="13">G19*3</f>
        <v>552948</v>
      </c>
      <c r="H34" s="1">
        <f t="shared" si="13"/>
        <v>276474</v>
      </c>
      <c r="I34" s="1">
        <f>I19*3</f>
        <v>138237</v>
      </c>
      <c r="J34" s="46">
        <f>H34+H37</f>
        <v>844800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>
        <f t="shared" ref="G36:H36" si="14">(3*G20)</f>
        <v>23226</v>
      </c>
      <c r="H36" s="1">
        <f t="shared" si="14"/>
        <v>26037</v>
      </c>
      <c r="I36" s="1">
        <f>(3*I20)</f>
        <v>28554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28">
        <f t="shared" ref="G37:H37" si="15">3*G21</f>
        <v>1136652</v>
      </c>
      <c r="H37" s="28">
        <f t="shared" si="15"/>
        <v>568326</v>
      </c>
      <c r="I37" s="28">
        <f>3*I21</f>
        <v>284163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54" spans="1:2" x14ac:dyDescent="0.25">
      <c r="A54" t="s">
        <v>1</v>
      </c>
      <c r="B54">
        <v>10</v>
      </c>
    </row>
    <row r="55" spans="1:2" x14ac:dyDescent="0.25">
      <c r="A55" t="s">
        <v>2</v>
      </c>
      <c r="B55">
        <v>10</v>
      </c>
    </row>
    <row r="56" spans="1:2" x14ac:dyDescent="0.25">
      <c r="A56" t="s">
        <v>3</v>
      </c>
      <c r="B56">
        <v>10</v>
      </c>
    </row>
    <row r="57" spans="1:2" x14ac:dyDescent="0.25">
      <c r="A57" t="s">
        <v>4</v>
      </c>
      <c r="B57">
        <v>10</v>
      </c>
    </row>
    <row r="58" spans="1:2" x14ac:dyDescent="0.25">
      <c r="A58" t="s">
        <v>5</v>
      </c>
      <c r="B58">
        <v>10</v>
      </c>
    </row>
    <row r="59" spans="1:2" x14ac:dyDescent="0.25">
      <c r="A59" t="s">
        <v>6</v>
      </c>
      <c r="B59">
        <v>10</v>
      </c>
    </row>
    <row r="60" spans="1:2" x14ac:dyDescent="0.25">
      <c r="A60" t="s">
        <v>7</v>
      </c>
      <c r="B60">
        <v>10</v>
      </c>
    </row>
    <row r="61" spans="1:2" x14ac:dyDescent="0.25">
      <c r="A61" t="s">
        <v>8</v>
      </c>
      <c r="B61">
        <v>10</v>
      </c>
    </row>
  </sheetData>
  <mergeCells count="11">
    <mergeCell ref="R1:AF1"/>
    <mergeCell ref="H29:I29"/>
    <mergeCell ref="H30:I30"/>
    <mergeCell ref="A26:A27"/>
    <mergeCell ref="B1:H1"/>
    <mergeCell ref="J1:P1"/>
    <mergeCell ref="A16:A17"/>
    <mergeCell ref="A18:A19"/>
    <mergeCell ref="A20:A21"/>
    <mergeCell ref="A22:A23"/>
    <mergeCell ref="A24:A2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RUNAS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ShyruBydoO</dc:creator>
  <cp:lastModifiedBy>TROHM</cp:lastModifiedBy>
  <dcterms:created xsi:type="dcterms:W3CDTF">2020-04-26T16:04:02Z</dcterms:created>
  <dcterms:modified xsi:type="dcterms:W3CDTF">2020-05-30T02:26:18Z</dcterms:modified>
</cp:coreProperties>
</file>