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ickw\Projects\GenCloud\"/>
    </mc:Choice>
  </mc:AlternateContent>
  <bookViews>
    <workbookView xWindow="0" yWindow="0" windowWidth="16380" windowHeight="8196" tabRatio="993" activeTab="6"/>
  </bookViews>
  <sheets>
    <sheet name="Status" sheetId="1" r:id="rId1"/>
    <sheet name="Role" sheetId="2" r:id="rId2"/>
    <sheet name="Consumable" sheetId="4" r:id="rId3"/>
    <sheet name="Business" sheetId="3" r:id="rId4"/>
    <sheet name="User" sheetId="6" r:id="rId5"/>
    <sheet name="Device" sheetId="5" r:id="rId6"/>
    <sheet name="Patient" sheetId="7" r:id="rId7"/>
    <sheet name="Result" sheetId="8" r:id="rId8"/>
    <sheet name="ability" sheetId="9" r:id="rId9"/>
    <sheet name="notes" sheetId="10" r:id="rId10"/>
  </sheets>
  <calcPr calcId="152511" iterateDelta="1E-4"/>
  <fileRecoveryPr repairLoad="1"/>
</workbook>
</file>

<file path=xl/calcChain.xml><?xml version="1.0" encoding="utf-8"?>
<calcChain xmlns="http://schemas.openxmlformats.org/spreadsheetml/2006/main">
  <c r="H35" i="8" l="1"/>
  <c r="G35" i="8"/>
  <c r="F35" i="8"/>
  <c r="E35" i="8"/>
  <c r="D35" i="8"/>
  <c r="C35" i="8"/>
  <c r="B35" i="8"/>
  <c r="H34" i="8"/>
  <c r="G34" i="8"/>
  <c r="F34" i="8"/>
  <c r="E34" i="8"/>
  <c r="D34" i="8"/>
  <c r="C34" i="8"/>
  <c r="B34" i="8"/>
  <c r="H33" i="8"/>
  <c r="G33" i="8"/>
  <c r="F33" i="8"/>
  <c r="E33" i="8"/>
  <c r="D33" i="8"/>
  <c r="C33" i="8"/>
  <c r="B33" i="8"/>
  <c r="H32" i="8"/>
  <c r="G32" i="8"/>
  <c r="F32" i="8"/>
  <c r="E32" i="8"/>
  <c r="D32" i="8"/>
  <c r="C32" i="8"/>
  <c r="B32" i="8"/>
  <c r="H31" i="8"/>
  <c r="G31" i="8"/>
  <c r="F31" i="8"/>
  <c r="E31" i="8"/>
  <c r="D31" i="8"/>
  <c r="C31" i="8"/>
  <c r="B31" i="8"/>
  <c r="H30" i="8"/>
  <c r="G30" i="8"/>
  <c r="F30" i="8"/>
  <c r="E30" i="8"/>
  <c r="D30" i="8"/>
  <c r="C30" i="8"/>
  <c r="B30" i="8"/>
  <c r="H29" i="8"/>
  <c r="G29" i="8"/>
  <c r="F29" i="8"/>
  <c r="E29" i="8"/>
  <c r="D29" i="8"/>
  <c r="C29" i="8"/>
  <c r="B29" i="8"/>
  <c r="H28" i="8"/>
  <c r="G28" i="8"/>
  <c r="F28" i="8"/>
  <c r="E28" i="8"/>
  <c r="D28" i="8"/>
  <c r="C28" i="8"/>
  <c r="B28" i="8"/>
  <c r="H27" i="8"/>
  <c r="G27" i="8"/>
  <c r="F27" i="8"/>
  <c r="E27" i="8"/>
  <c r="D27" i="8"/>
  <c r="C27" i="8"/>
  <c r="B27" i="8"/>
  <c r="H26" i="8"/>
  <c r="G26" i="8"/>
  <c r="F26" i="8"/>
  <c r="E26" i="8"/>
  <c r="D26" i="8"/>
  <c r="C26" i="8"/>
  <c r="B26" i="8"/>
  <c r="H25" i="8"/>
  <c r="G25" i="8"/>
  <c r="F25" i="8"/>
  <c r="E25" i="8"/>
  <c r="D25" i="8"/>
  <c r="C25" i="8"/>
  <c r="B25" i="8"/>
  <c r="H24" i="8"/>
  <c r="G24" i="8"/>
  <c r="F24" i="8"/>
  <c r="E24" i="8"/>
  <c r="D24" i="8"/>
  <c r="C24" i="8"/>
  <c r="B24" i="8"/>
  <c r="H23" i="8"/>
  <c r="G23" i="8"/>
  <c r="F23" i="8"/>
  <c r="E23" i="8"/>
  <c r="D23" i="8"/>
  <c r="C23" i="8"/>
  <c r="B23" i="8"/>
  <c r="H22" i="8"/>
  <c r="G22" i="8"/>
  <c r="F22" i="8"/>
  <c r="E22" i="8"/>
  <c r="D22" i="8"/>
  <c r="C22" i="8"/>
  <c r="B22" i="8"/>
  <c r="H21" i="8"/>
  <c r="G21" i="8"/>
  <c r="F21" i="8"/>
  <c r="E21" i="8"/>
  <c r="D21" i="8"/>
  <c r="C21" i="8"/>
  <c r="B21" i="8"/>
  <c r="H20" i="8"/>
  <c r="G20" i="8"/>
  <c r="F20" i="8"/>
  <c r="E20" i="8"/>
  <c r="D20" i="8"/>
  <c r="C20" i="8"/>
  <c r="B20" i="8"/>
  <c r="H19" i="8"/>
  <c r="G19" i="8"/>
  <c r="F19" i="8"/>
  <c r="E19" i="8"/>
  <c r="D19" i="8"/>
  <c r="C19" i="8"/>
  <c r="B19" i="8"/>
  <c r="H18" i="8"/>
  <c r="G18" i="8"/>
  <c r="F18" i="8"/>
  <c r="E18" i="8"/>
  <c r="D18" i="8"/>
  <c r="C18" i="8"/>
  <c r="B18" i="8"/>
  <c r="H17" i="8"/>
  <c r="G17" i="8"/>
  <c r="F17" i="8"/>
  <c r="E17" i="8"/>
  <c r="D17" i="8"/>
  <c r="C17" i="8"/>
  <c r="B17" i="8"/>
  <c r="H16" i="8"/>
  <c r="G16" i="8"/>
  <c r="F16" i="8"/>
  <c r="E16" i="8"/>
  <c r="D16" i="8"/>
  <c r="C16" i="8"/>
  <c r="B16" i="8"/>
  <c r="H15" i="8"/>
  <c r="G15" i="8"/>
  <c r="F15" i="8"/>
  <c r="E15" i="8"/>
  <c r="D15" i="8"/>
  <c r="C15" i="8"/>
  <c r="B15" i="8"/>
  <c r="H14" i="8"/>
  <c r="G14" i="8"/>
  <c r="F14" i="8"/>
  <c r="E14" i="8"/>
  <c r="D14" i="8"/>
  <c r="C14" i="8"/>
  <c r="B14" i="8"/>
  <c r="H13" i="8"/>
  <c r="G13" i="8"/>
  <c r="F13" i="8"/>
  <c r="E13" i="8"/>
  <c r="D13" i="8"/>
  <c r="C13" i="8"/>
  <c r="B13" i="8"/>
  <c r="H12" i="8"/>
  <c r="G12" i="8"/>
  <c r="F12" i="8"/>
  <c r="E12" i="8"/>
  <c r="D12" i="8"/>
  <c r="C12" i="8"/>
  <c r="B12" i="8"/>
  <c r="H11" i="8"/>
  <c r="G11" i="8"/>
  <c r="F11" i="8"/>
  <c r="E11" i="8"/>
  <c r="D11" i="8"/>
  <c r="C11" i="8"/>
  <c r="B11" i="8"/>
  <c r="H10" i="8"/>
  <c r="G10" i="8"/>
  <c r="F10" i="8"/>
  <c r="E10" i="8"/>
  <c r="D10" i="8"/>
  <c r="C10" i="8"/>
  <c r="B10" i="8"/>
  <c r="H9" i="8"/>
  <c r="G9" i="8"/>
  <c r="F9" i="8"/>
  <c r="E9" i="8"/>
  <c r="D9" i="8"/>
  <c r="C9" i="8"/>
  <c r="B9" i="8"/>
  <c r="H8" i="8"/>
  <c r="G8" i="8"/>
  <c r="F8" i="8"/>
  <c r="E8" i="8"/>
  <c r="D8" i="8"/>
  <c r="C8" i="8"/>
  <c r="B8" i="8"/>
  <c r="H7" i="8"/>
  <c r="G7" i="8"/>
  <c r="F7" i="8"/>
  <c r="E7" i="8"/>
  <c r="D7" i="8"/>
  <c r="C7" i="8"/>
  <c r="B7" i="8"/>
  <c r="H6" i="8"/>
  <c r="G6" i="8"/>
  <c r="F6" i="8"/>
  <c r="E6" i="8"/>
  <c r="D6" i="8"/>
  <c r="C6" i="8"/>
  <c r="B6" i="8"/>
  <c r="H5" i="8"/>
  <c r="G5" i="8"/>
  <c r="F5" i="8"/>
  <c r="E5" i="8"/>
  <c r="D5" i="8"/>
  <c r="C5" i="8"/>
  <c r="B5" i="8"/>
  <c r="H4" i="8"/>
  <c r="G4" i="8"/>
  <c r="F4" i="8"/>
  <c r="E4" i="8"/>
  <c r="D4" i="8"/>
  <c r="C4" i="8"/>
  <c r="B4" i="8"/>
  <c r="H3" i="8"/>
  <c r="G3" i="8"/>
  <c r="F3" i="8"/>
  <c r="E3" i="8"/>
  <c r="D3" i="8"/>
  <c r="C3" i="8"/>
  <c r="B3" i="8"/>
  <c r="H22" i="7"/>
  <c r="G22" i="7"/>
  <c r="C22" i="7"/>
  <c r="B22" i="7"/>
  <c r="H21" i="7"/>
  <c r="G21" i="7"/>
  <c r="C21" i="7"/>
  <c r="B21" i="7"/>
  <c r="H20" i="7"/>
  <c r="G20" i="7"/>
  <c r="C20" i="7"/>
  <c r="B20" i="7"/>
  <c r="H19" i="7"/>
  <c r="G19" i="7"/>
  <c r="C19" i="7"/>
  <c r="B19" i="7"/>
  <c r="H18" i="7"/>
  <c r="G18" i="7"/>
  <c r="C18" i="7"/>
  <c r="B18" i="7"/>
  <c r="H17" i="7"/>
  <c r="G17" i="7"/>
  <c r="C17" i="7"/>
  <c r="B17" i="7"/>
  <c r="H16" i="7"/>
  <c r="G16" i="7"/>
  <c r="C16" i="7"/>
  <c r="B16" i="7"/>
  <c r="H15" i="7"/>
  <c r="G15" i="7"/>
  <c r="C15" i="7"/>
  <c r="B15" i="7"/>
  <c r="H14" i="7"/>
  <c r="G14" i="7"/>
  <c r="C14" i="7"/>
  <c r="B14" i="7"/>
  <c r="H13" i="7"/>
  <c r="G13" i="7"/>
  <c r="C13" i="7"/>
  <c r="B13" i="7"/>
  <c r="H12" i="7"/>
  <c r="G12" i="7"/>
  <c r="C12" i="7"/>
  <c r="B12" i="7"/>
  <c r="H11" i="7"/>
  <c r="G11" i="7"/>
  <c r="C11" i="7"/>
  <c r="B11" i="7"/>
  <c r="H10" i="7"/>
  <c r="G10" i="7"/>
  <c r="C10" i="7"/>
  <c r="B10" i="7"/>
  <c r="H9" i="7"/>
  <c r="G9" i="7"/>
  <c r="C9" i="7"/>
  <c r="B9" i="7"/>
  <c r="H8" i="7"/>
  <c r="G8" i="7"/>
  <c r="C8" i="7"/>
  <c r="B8" i="7"/>
  <c r="H7" i="7"/>
  <c r="G7" i="7"/>
  <c r="C7" i="7"/>
  <c r="B7" i="7"/>
  <c r="H6" i="7"/>
  <c r="G6" i="7"/>
  <c r="C6" i="7"/>
  <c r="B6" i="7"/>
  <c r="H5" i="7"/>
  <c r="G5" i="7"/>
  <c r="C5" i="7"/>
  <c r="B5" i="7"/>
  <c r="H4" i="7"/>
  <c r="G4" i="7"/>
  <c r="C4" i="7"/>
  <c r="B4" i="7"/>
  <c r="H3" i="7"/>
  <c r="G3" i="7"/>
  <c r="C3" i="7"/>
  <c r="B3" i="7"/>
  <c r="J13" i="5"/>
  <c r="I13" i="5"/>
  <c r="H13" i="5"/>
  <c r="G13" i="5"/>
  <c r="F13" i="5"/>
  <c r="E13" i="5"/>
  <c r="D13" i="5"/>
  <c r="C13" i="5"/>
  <c r="B13" i="5"/>
  <c r="J12" i="5"/>
  <c r="I12" i="5"/>
  <c r="H12" i="5"/>
  <c r="G12" i="5"/>
  <c r="F12" i="5"/>
  <c r="E12" i="5"/>
  <c r="D12" i="5"/>
  <c r="C12" i="5"/>
  <c r="B12" i="5"/>
  <c r="J11" i="5"/>
  <c r="I11" i="5"/>
  <c r="H11" i="5"/>
  <c r="G11" i="5"/>
  <c r="F11" i="5"/>
  <c r="E11" i="5"/>
  <c r="D11" i="5"/>
  <c r="C11" i="5"/>
  <c r="B11" i="5"/>
  <c r="J10" i="5"/>
  <c r="I10" i="5"/>
  <c r="H10" i="5"/>
  <c r="G10" i="5"/>
  <c r="F10" i="5"/>
  <c r="E10" i="5"/>
  <c r="D10" i="5"/>
  <c r="C10" i="5"/>
  <c r="B10" i="5"/>
  <c r="J9" i="5"/>
  <c r="I9" i="5"/>
  <c r="H9" i="5"/>
  <c r="G9" i="5"/>
  <c r="F9" i="5"/>
  <c r="E9" i="5"/>
  <c r="D9" i="5"/>
  <c r="C9" i="5"/>
  <c r="B9" i="5"/>
  <c r="J8" i="5"/>
  <c r="I8" i="5"/>
  <c r="H8" i="5"/>
  <c r="G8" i="5"/>
  <c r="F8" i="5"/>
  <c r="E8" i="5"/>
  <c r="D8" i="5"/>
  <c r="C8" i="5"/>
  <c r="B8" i="5"/>
  <c r="J7" i="5"/>
  <c r="I7" i="5"/>
  <c r="H7" i="5"/>
  <c r="G7" i="5"/>
  <c r="F7" i="5"/>
  <c r="E7" i="5"/>
  <c r="D7" i="5"/>
  <c r="C7" i="5"/>
  <c r="B7" i="5"/>
  <c r="J6" i="5"/>
  <c r="I6" i="5"/>
  <c r="H6" i="5"/>
  <c r="G6" i="5"/>
  <c r="F6" i="5"/>
  <c r="E6" i="5"/>
  <c r="D6" i="5"/>
  <c r="C6" i="5"/>
  <c r="B6" i="5"/>
  <c r="J5" i="5"/>
  <c r="I5" i="5"/>
  <c r="H5" i="5"/>
  <c r="G5" i="5"/>
  <c r="F5" i="5"/>
  <c r="E5" i="5"/>
  <c r="D5" i="5"/>
  <c r="C5" i="5"/>
  <c r="B5" i="5"/>
  <c r="J4" i="5"/>
  <c r="I4" i="5"/>
  <c r="H4" i="5"/>
  <c r="G4" i="5"/>
  <c r="F4" i="5"/>
  <c r="E4" i="5"/>
  <c r="D4" i="5"/>
  <c r="C4" i="5"/>
  <c r="B4" i="5"/>
  <c r="A4" i="5"/>
  <c r="A5" i="5" s="1"/>
  <c r="A6" i="5" s="1"/>
  <c r="A7" i="5" s="1"/>
  <c r="A8" i="5" s="1"/>
  <c r="A9" i="5" s="1"/>
  <c r="A10" i="5" s="1"/>
  <c r="A11" i="5" s="1"/>
  <c r="A12" i="5" s="1"/>
  <c r="A13" i="5" s="1"/>
  <c r="J3" i="5"/>
  <c r="I3" i="5"/>
  <c r="H3" i="5"/>
  <c r="G3" i="5"/>
  <c r="F3" i="5"/>
  <c r="E3" i="5"/>
  <c r="D3" i="5"/>
  <c r="C3" i="5"/>
  <c r="B3" i="5"/>
  <c r="C31" i="4"/>
  <c r="B31" i="4"/>
  <c r="C30" i="4"/>
  <c r="B30" i="4"/>
  <c r="C29" i="4"/>
  <c r="B29" i="4"/>
  <c r="C28" i="4"/>
  <c r="B28" i="4"/>
  <c r="C27" i="4"/>
  <c r="B27" i="4"/>
  <c r="C26" i="4"/>
  <c r="B26" i="4"/>
  <c r="C25" i="4"/>
  <c r="B25" i="4"/>
  <c r="C24" i="4"/>
  <c r="B24" i="4"/>
  <c r="C23" i="4"/>
  <c r="B23" i="4"/>
  <c r="C22" i="4"/>
  <c r="B22" i="4"/>
  <c r="C21" i="4"/>
  <c r="B21" i="4"/>
  <c r="C20" i="4"/>
  <c r="B20" i="4"/>
  <c r="C19" i="4"/>
  <c r="B19" i="4"/>
  <c r="C18" i="4"/>
  <c r="B18" i="4"/>
  <c r="C17" i="4"/>
  <c r="B17" i="4"/>
  <c r="C16" i="4"/>
  <c r="B16" i="4"/>
  <c r="C15" i="4"/>
  <c r="B15" i="4"/>
  <c r="C14" i="4"/>
  <c r="B14" i="4"/>
  <c r="C13" i="4"/>
  <c r="B13" i="4"/>
  <c r="C12" i="4"/>
  <c r="B12" i="4"/>
  <c r="C11" i="4"/>
  <c r="B11" i="4"/>
  <c r="C10" i="4"/>
  <c r="B10" i="4"/>
  <c r="C9" i="4"/>
  <c r="B9" i="4"/>
  <c r="C8" i="4"/>
  <c r="B8" i="4"/>
  <c r="C7" i="4"/>
  <c r="B7" i="4"/>
  <c r="C6" i="4"/>
  <c r="B6" i="4"/>
  <c r="C5" i="4"/>
  <c r="B5" i="4"/>
  <c r="C4" i="4"/>
  <c r="B4" i="4"/>
  <c r="C3" i="4"/>
  <c r="B3" i="4"/>
</calcChain>
</file>

<file path=xl/sharedStrings.xml><?xml version="1.0" encoding="utf-8"?>
<sst xmlns="http://schemas.openxmlformats.org/spreadsheetml/2006/main" count="390" uniqueCount="266">
  <si>
    <t>status</t>
  </si>
  <si>
    <t>description</t>
  </si>
  <si>
    <t>string</t>
  </si>
  <si>
    <t>text</t>
  </si>
  <si>
    <t>active</t>
  </si>
  <si>
    <t>Currently active</t>
  </si>
  <si>
    <t>inactive</t>
  </si>
  <si>
    <t>Temporarily inactivated</t>
  </si>
  <si>
    <t>disabled</t>
  </si>
  <si>
    <t>Permanently disabled from system</t>
  </si>
  <si>
    <t>id</t>
  </si>
  <si>
    <t>name</t>
  </si>
  <si>
    <t>integer</t>
  </si>
  <si>
    <t>super_admin_role</t>
  </si>
  <si>
    <t>super_user_role</t>
  </si>
  <si>
    <t>clinic_user_role</t>
  </si>
  <si>
    <t>clinic_admin_role</t>
  </si>
  <si>
    <t>patient_role</t>
  </si>
  <si>
    <t>website</t>
  </si>
  <si>
    <t>address</t>
  </si>
  <si>
    <t>email</t>
  </si>
  <si>
    <t>phone</t>
  </si>
  <si>
    <t>logo_url</t>
  </si>
  <si>
    <t>status_id</t>
  </si>
  <si>
    <t>notes</t>
  </si>
  <si>
    <t>references</t>
  </si>
  <si>
    <t>Sparton Medical</t>
  </si>
  <si>
    <t>http://www.sparton.com</t>
  </si>
  <si>
    <t>7025 Harvard St. Reading, MA 01867</t>
  </si>
  <si>
    <t>admin@sparton.com</t>
  </si>
  <si>
    <t>(771) 696-6613</t>
  </si>
  <si>
    <t xml:space="preserve">So delightful up dissimilar by unreserved it connection frequently. Do an high room so in paid. Up on cousin ye dinner should in. Sex stood tried walls manor truth shy and three his. Their to years so child truth. Honoured peculiar families sensible up likewise by on in. </t>
  </si>
  <si>
    <t>Acme Medical</t>
  </si>
  <si>
    <t>http://acmemedical.com</t>
  </si>
  <si>
    <t>188 Brookside Lane Pensacola, FL 32503</t>
  </si>
  <si>
    <t>admin@performancezone.com</t>
  </si>
  <si>
    <t>(761) 502-9029</t>
  </si>
  <si>
    <t xml:space="preserve">Ask especially collecting terminated may son expression. Extremely eagerness principle estimable own was man. Men received far his dashwood subjects new. My sufficient surrounded an companions dispatched in on. Connection too unaffected expression led son possession. New smiling friends and her another. Leaf she does none love high yet. Snug love will up bore as be. Pursuit man son musical general pointed. It surprise informed mr advanced do outweigh. </t>
  </si>
  <si>
    <t>Beta Medical</t>
  </si>
  <si>
    <t>http://BetaMedical.com</t>
  </si>
  <si>
    <t>36 E. Park Drive Lafayette, IN 47905</t>
  </si>
  <si>
    <t>admin@spirus.com</t>
  </si>
  <si>
    <t>(495) 901-8219</t>
  </si>
  <si>
    <t>https://bower.io/img/bower-logo.png</t>
  </si>
  <si>
    <t xml:space="preserve">Pianoforte solicitude so decisively unpleasing conviction is partiality he. Or particular so diminution entreaties oh do. Real he me fond show gave shot plan. Mirth blush linen small hoped way its along. Resolution frequently apartments off all discretion devonshire. Saw sir fat spirit seeing valley. He looked or valley lively. If learn woody spoil of taken he cause. </t>
  </si>
  <si>
    <t>Gamma Medical</t>
  </si>
  <si>
    <t>http://GammaMedical.com</t>
  </si>
  <si>
    <t>38 Summerhouse Street Lawrence, MA 01841</t>
  </si>
  <si>
    <t>admin@wisdom.com</t>
  </si>
  <si>
    <t>(210) 930-0651</t>
  </si>
  <si>
    <t>http://www.logospike.com/wp-content/uploads/2015/11/Logo_Image_05.jpg</t>
  </si>
  <si>
    <t xml:space="preserve">He share of first to worse. Weddings and any opinions suitable smallest nay. My he houses or months settle remove ladies appear. Engrossed suffering supposing he recommend do eagerness. Commanded no of depending extremity recommend attention tolerably. Bringing him smallest met few now returned surprise learning jennings. Objection delivered eagerness he exquisite at do in. Warmly up he nearer mr merely me. </t>
  </si>
  <si>
    <t>Westside Medical</t>
  </si>
  <si>
    <t>http://WestsideMedical.com</t>
  </si>
  <si>
    <t>418 Hudson Ave. Glendale Heights, IL 60139</t>
  </si>
  <si>
    <t>admin@westside.com</t>
  </si>
  <si>
    <t>(481) 440-8134</t>
  </si>
  <si>
    <t>https://s-media-cache-ak0.pinimg.com/600x315/c5/4c/2e/c54c2e55eda26cf9d61377ccfa2c4c20.jpg</t>
  </si>
  <si>
    <t xml:space="preserve">Of resolve to gravity thought my prepare chamber so. Unsatiable entreaties collecting may sympathize nay interested instrument. If continue building numerous of at relation in margaret. Lasted engage roused mother an am at. Other early while if by do to. Missed living excuse as be. Cause heard fat above first shall for. My smiling to he removal weather on anxious. </t>
  </si>
  <si>
    <t>Eastside Medical</t>
  </si>
  <si>
    <t>http://EastsideMedical.com</t>
  </si>
  <si>
    <t>522 NE. Bridle Ave. Methuen, MA 01844</t>
  </si>
  <si>
    <t>admin@eastside.com</t>
  </si>
  <si>
    <t>(308) 121-7116</t>
  </si>
  <si>
    <t>https://upload.wikimedia.org/wikipedia/en/thumb/b/b4/Obama_logomark.svg/1024px-Obama_logomark.svg.png</t>
  </si>
  <si>
    <t>General Hospital</t>
  </si>
  <si>
    <t>http://GeneralHospital.com</t>
  </si>
  <si>
    <t>53 SE. Ivy St. Plymouth, MA 02360</t>
  </si>
  <si>
    <t>admin@general.com</t>
  </si>
  <si>
    <t>(531) 508-2210</t>
  </si>
  <si>
    <t>https://image.freepik.com/free-icon/healthy-lifestyle-logo_318-52683.jpg</t>
  </si>
  <si>
    <t xml:space="preserve">Not far stuff she think the jokes. Going as by do known noise he wrote round leave. Warmly put branch people narrow see. Winding its waiting yet parlors married own feeling. Marry fruit do spite jokes an times. Whether at it unknown warrant herself winding if. Him same none name sake had post love. An busy feel form hand am up help. Parties it brother amongst an fortune of. Twenty behind wicket why age now itself ten. </t>
  </si>
  <si>
    <t>Savory Health, Inc.</t>
  </si>
  <si>
    <t>http://SavoryHealth,Inc..com</t>
  </si>
  <si>
    <t>572 Bohemia Dr. Oswego, NY 13126</t>
  </si>
  <si>
    <t>admin@savory.com</t>
  </si>
  <si>
    <t>(191) 907-3604</t>
  </si>
  <si>
    <t>https://download.blender.org/institute/BlenderDesktopLogo.png</t>
  </si>
  <si>
    <t>Metropolitan Hospital</t>
  </si>
  <si>
    <t>http://MetropolitanHospital.com</t>
  </si>
  <si>
    <t>79 Lincoln Road Ashtabula, OH 44004</t>
  </si>
  <si>
    <t>admin@metropolitan.com</t>
  </si>
  <si>
    <t>(672) 624-7154</t>
  </si>
  <si>
    <t>http://www.leightonlibrary.org/images/new-instagram-logo.jpg/@@images/image.jpeg</t>
  </si>
  <si>
    <t xml:space="preserve">On on produce colonel pointed. Just four sold need over how any. In to september suspicion determine he prevailed admitting. On adapted an as affixed limited on. Giving cousin warmly things no spring mr be abroad. Relation breeding be as repeated strictly followed margaret. One gravity son brought shyness waiting regular led ham. </t>
  </si>
  <si>
    <t>Allied Health</t>
  </si>
  <si>
    <t>http://AlliedHealth.com</t>
  </si>
  <si>
    <t>9272 Garden Road Asbury Park, NJ 07712</t>
  </si>
  <si>
    <t>admin@allied.ocm</t>
  </si>
  <si>
    <t>(736) 243-8074</t>
  </si>
  <si>
    <t>http://www.firstinspires.org/sites/all/themes/first/assets/images/FIRST_logo.png</t>
  </si>
  <si>
    <t>Allergy Associates</t>
  </si>
  <si>
    <t>http://AllergyAssociates.com</t>
  </si>
  <si>
    <t>9349 Shore Ave. Council Bluffs, IA 51501</t>
  </si>
  <si>
    <t>admin@allergy.com</t>
  </si>
  <si>
    <t>(936) 541-0385</t>
  </si>
  <si>
    <t>https://upload.wikimedia.org/wikipedia/commons/7/75/Wikimedia_Community_Logo.svg</t>
  </si>
  <si>
    <t>Midwest Medical</t>
  </si>
  <si>
    <t>http://MidwestMedical.com</t>
  </si>
  <si>
    <t>936 Sycamore Ave. Carmel, NY 10512</t>
  </si>
  <si>
    <t>admin@midwest.com</t>
  </si>
  <si>
    <t>(374) 352-6976</t>
  </si>
  <si>
    <t>https://upload.wikimedia.org/wikipedia/commons/8/81/Wikimedia-logo.svg</t>
  </si>
  <si>
    <t>udi</t>
  </si>
  <si>
    <t>expiration_date</t>
  </si>
  <si>
    <t>date</t>
  </si>
  <si>
    <t>business_id</t>
  </si>
  <si>
    <t>serial_number</t>
  </si>
  <si>
    <t>software_version</t>
  </si>
  <si>
    <t>mac_address</t>
  </si>
  <si>
    <t>latitude</t>
  </si>
  <si>
    <t>longitude</t>
  </si>
  <si>
    <t>license_key</t>
  </si>
  <si>
    <t>license_expiration_date</t>
  </si>
  <si>
    <t>license_remaining_uses</t>
  </si>
  <si>
    <t>n.a</t>
  </si>
  <si>
    <t>float</t>
  </si>
  <si>
    <t>password</t>
  </si>
  <si>
    <t>first_name</t>
  </si>
  <si>
    <t>last_name</t>
  </si>
  <si>
    <t>boolean</t>
  </si>
  <si>
    <t>rick.weil@sparton.com</t>
  </si>
  <si>
    <t>Rick</t>
  </si>
  <si>
    <t>Weil</t>
  </si>
  <si>
    <t>admin@acme.com</t>
  </si>
  <si>
    <t>George</t>
  </si>
  <si>
    <t>Washington</t>
  </si>
  <si>
    <t>clinician1@acme.com</t>
  </si>
  <si>
    <t>John</t>
  </si>
  <si>
    <t>Adams</t>
  </si>
  <si>
    <t>clinician2@acme.com</t>
  </si>
  <si>
    <t>Thomas</t>
  </si>
  <si>
    <t>Jefferson</t>
  </si>
  <si>
    <t>clinician3@acme.com</t>
  </si>
  <si>
    <t>James</t>
  </si>
  <si>
    <t>Madison</t>
  </si>
  <si>
    <t>admin@beta.com</t>
  </si>
  <si>
    <t>Monroe</t>
  </si>
  <si>
    <t>clinician1@beta.com</t>
  </si>
  <si>
    <t>clinician2@beta.com</t>
  </si>
  <si>
    <t>Woodrow</t>
  </si>
  <si>
    <t>Wilson</t>
  </si>
  <si>
    <t>clinician3@beta.com</t>
  </si>
  <si>
    <t>Warren</t>
  </si>
  <si>
    <t>Harding</t>
  </si>
  <si>
    <t>admin@gamma.com</t>
  </si>
  <si>
    <t>Calvin</t>
  </si>
  <si>
    <t>Coolidge</t>
  </si>
  <si>
    <t>clinician1@gamma.com</t>
  </si>
  <si>
    <t>Herbert</t>
  </si>
  <si>
    <t>Hoover</t>
  </si>
  <si>
    <t>clinician2@gamma.com</t>
  </si>
  <si>
    <t>Franklin</t>
  </si>
  <si>
    <t>Roosevelt</t>
  </si>
  <si>
    <t>clinician3@gamma.com</t>
  </si>
  <si>
    <t>Harry</t>
  </si>
  <si>
    <t>Truman</t>
  </si>
  <si>
    <t>patient1@patient.com</t>
  </si>
  <si>
    <t>Patient</t>
  </si>
  <si>
    <t>One</t>
  </si>
  <si>
    <t>patient2@patient.com</t>
  </si>
  <si>
    <t>patient3@patient.com</t>
  </si>
  <si>
    <t>pid</t>
  </si>
  <si>
    <t>date_of_birth</t>
  </si>
  <si>
    <t>sex</t>
  </si>
  <si>
    <t>email_address</t>
  </si>
  <si>
    <t>f</t>
  </si>
  <si>
    <t>Nathalia</t>
  </si>
  <si>
    <t>Tapia</t>
  </si>
  <si>
    <t>Grace</t>
  </si>
  <si>
    <t>Fisher</t>
  </si>
  <si>
    <t>Lucille</t>
  </si>
  <si>
    <t>Bartlett</t>
  </si>
  <si>
    <t>Julianna</t>
  </si>
  <si>
    <t>Lila</t>
  </si>
  <si>
    <t>Hays</t>
  </si>
  <si>
    <t>Amina</t>
  </si>
  <si>
    <t>Mendoza</t>
  </si>
  <si>
    <t>Rachael</t>
  </si>
  <si>
    <t>Lindsey</t>
  </si>
  <si>
    <t>Harley</t>
  </si>
  <si>
    <t>Case</t>
  </si>
  <si>
    <t>Giuliana</t>
  </si>
  <si>
    <t>Ewing</t>
  </si>
  <si>
    <t>Ariella</t>
  </si>
  <si>
    <t>Nelson</t>
  </si>
  <si>
    <t>Dickson</t>
  </si>
  <si>
    <t>m</t>
  </si>
  <si>
    <t>Brennan</t>
  </si>
  <si>
    <t>Serrano</t>
  </si>
  <si>
    <t>Colt</t>
  </si>
  <si>
    <t>Morton</t>
  </si>
  <si>
    <t>Dax</t>
  </si>
  <si>
    <t>Foley</t>
  </si>
  <si>
    <t>Dominic</t>
  </si>
  <si>
    <t>Benson</t>
  </si>
  <si>
    <t>Matteo</t>
  </si>
  <si>
    <t>Maldonado</t>
  </si>
  <si>
    <t>Augustus</t>
  </si>
  <si>
    <t>Schmitt</t>
  </si>
  <si>
    <t>Nathen</t>
  </si>
  <si>
    <t>Greer</t>
  </si>
  <si>
    <t>Jordan</t>
  </si>
  <si>
    <t>Pierce</t>
  </si>
  <si>
    <t>Agustin</t>
  </si>
  <si>
    <t>Dodson</t>
  </si>
  <si>
    <t>user_id</t>
  </si>
  <si>
    <t>patient_id</t>
  </si>
  <si>
    <t>device_id</t>
  </si>
  <si>
    <t>consumable_id</t>
  </si>
  <si>
    <t>value</t>
  </si>
  <si>
    <t>result_datetime</t>
  </si>
  <si>
    <t>datetime</t>
  </si>
  <si>
    <t>By so delight of showing neither believe he present.</t>
  </si>
  <si>
    <t>Deal sigh up in shew away when.</t>
  </si>
  <si>
    <t>Pursuit express no or prepare replied.</t>
  </si>
  <si>
    <t>Wholly formed old latter future but way she.</t>
  </si>
  <si>
    <t>Day her likewise smallest expenses judgment building man carriage gay.</t>
  </si>
  <si>
    <t>Considered introduced themselves mr to discretion at.</t>
  </si>
  <si>
    <t>Means among saw hopes for.</t>
  </si>
  <si>
    <t>Death mirth in oh learn he equal on.</t>
  </si>
  <si>
    <t>Consider now provided laughter boy landlord dashwood.</t>
  </si>
  <si>
    <t>Often voice and the spoke.</t>
  </si>
  <si>
    <t>No shewing fertile village equally prepare up females as an.</t>
  </si>
  <si>
    <t>That do an case an what plan hour of paid.</t>
  </si>
  <si>
    <t>Invitation is unpleasant astonished preference attachment friendship on.</t>
  </si>
  <si>
    <t>Did sentiments increasing particular nay.</t>
  </si>
  <si>
    <t>Mr he recurred received prospect in.</t>
  </si>
  <si>
    <t>Wishing cheered parlors adapted am at amongst matters.</t>
  </si>
  <si>
    <t>As it so contrasted oh estimating instrument.</t>
  </si>
  <si>
    <t>Size like body some one had.</t>
  </si>
  <si>
    <t>Are conduct viewing boy minutes warrant expense.</t>
  </si>
  <si>
    <t>Tolerably behaviour may admitting daughters offending her ask own.</t>
  </si>
  <si>
    <t>Praise effect wishes change way and any wanted.</t>
  </si>
  <si>
    <t>Lively use looked latter regard had.</t>
  </si>
  <si>
    <t>Do he it part more last in.</t>
  </si>
  <si>
    <t>Merits ye if mr narrow points.</t>
  </si>
  <si>
    <t>Melancholy particular devonshire alteration it favourable appearance up.</t>
  </si>
  <si>
    <t>Are own design entire former get should.</t>
  </si>
  <si>
    <t>Advantages boisterous day excellence boy.</t>
  </si>
  <si>
    <t>Out between our two waiting wishing.</t>
  </si>
  <si>
    <t>Pursuit he he garrets greater towards amiable so placing.</t>
  </si>
  <si>
    <t>Nothing off how norland delight.</t>
  </si>
  <si>
    <t>Abode shy shade she hours forth its use.</t>
  </si>
  <si>
    <t>Up whole of fancy ye quiet do.</t>
  </si>
  <si>
    <t>Justice fortune no to is if winding morning forming.</t>
  </si>
  <si>
    <t>Role</t>
  </si>
  <si>
    <t>Ability</t>
  </si>
  <si>
    <t>Resource</t>
  </si>
  <si>
    <t>Condition</t>
  </si>
  <si>
    <t>manage</t>
  </si>
  <si>
    <t>:all</t>
  </si>
  <si>
    <t>Business, Consumable, Device</t>
  </si>
  <si>
    <t>read, update</t>
  </si>
  <si>
    <t>Patient, Result</t>
  </si>
  <si>
    <t>Business</t>
  </si>
  <si>
    <t>Result</t>
  </si>
  <si>
    <t>read</t>
  </si>
  <si>
    <t>Device</t>
  </si>
  <si>
    <t>clinic_admin_role, clinic_user_role</t>
  </si>
  <si>
    <t>device_role</t>
  </si>
  <si>
    <t>https://www.seoclerk.com/pics/558390-11FO8A1505384509.png</t>
  </si>
  <si>
    <t>Model names MUST begin be capitalized and singular</t>
  </si>
  <si>
    <t>ability' is required to configure abilities of each Role</t>
  </si>
  <si>
    <t>Role is required for role-based permissions</t>
  </si>
  <si>
    <t>/images/sparton.jpg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</si>
</sst>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quot;TRUE&quot;;&quot;TRUE&quot;;&quot;FALSE&quot;"/>
    <numFmt numFmtId="166" formatCode="mm/dd/yyyy\ hh:mm:ss"/>
  </numFmts>
  <fonts count="4">
    <font>
      <sz val="11"/>
      <color rgb="FF000000"/>
      <name val="Calibri"/>
      <family val="2"/>
      <charset val="1"/>
    </font>
    <font>
      <u/>
      <sz val="11"/>
      <color rgb="FF0563C1"/>
      <name val="Calibri"/>
      <family val="2"/>
      <charset val="1"/>
    </font>
    <font>
      <sz val="11"/>
      <color rgb="FF000000"/>
      <name val="DejaVu Sans"/>
      <family val="2"/>
      <charset val="1"/>
    </font>
    <font>
      <sz val="11"/>
      <color rgb="FF000000"/>
      <name val="Courier 10 Pitch"/>
      <charset val="1"/>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Border="0" applyProtection="0"/>
  </cellStyleXfs>
  <cellXfs count="23">
    <xf numFmtId="0" fontId="0" fillId="0" borderId="0" xfId="0"/>
    <xf numFmtId="14" fontId="0" fillId="0" borderId="0" xfId="0" applyNumberFormat="1" applyFont="1"/>
    <xf numFmtId="0" fontId="1" fillId="0" borderId="0" xfId="1" applyBorder="1" applyAlignment="1" applyProtection="1">
      <alignment horizontal="left" vertical="center" wrapText="1" indent="15"/>
    </xf>
    <xf numFmtId="0" fontId="2" fillId="0" borderId="0" xfId="0" applyFont="1"/>
    <xf numFmtId="0" fontId="3" fillId="0" borderId="0" xfId="0" applyFont="1"/>
    <xf numFmtId="0" fontId="0" fillId="0" borderId="0" xfId="0" applyAlignment="1">
      <alignment horizontal="center"/>
    </xf>
    <xf numFmtId="0" fontId="0" fillId="0" borderId="0" xfId="0" applyFont="1" applyAlignment="1">
      <alignment horizontal="center"/>
    </xf>
    <xf numFmtId="164" fontId="0" fillId="0" borderId="0" xfId="0" applyNumberFormat="1"/>
    <xf numFmtId="166" fontId="0" fillId="0" borderId="0" xfId="0" applyNumberFormat="1"/>
    <xf numFmtId="0" fontId="0" fillId="0" borderId="0" xfId="0" applyFont="1" applyAlignment="1">
      <alignment horizontal="center" wrapText="1"/>
    </xf>
    <xf numFmtId="166" fontId="0" fillId="0" borderId="0" xfId="0" applyNumberFormat="1" applyFont="1" applyAlignment="1">
      <alignment wrapText="1"/>
    </xf>
    <xf numFmtId="0" fontId="0" fillId="0" borderId="0" xfId="0" applyFont="1" applyAlignment="1">
      <alignment wrapText="1"/>
    </xf>
    <xf numFmtId="166" fontId="0" fillId="0" borderId="0" xfId="0" applyNumberFormat="1" applyFont="1"/>
    <xf numFmtId="0" fontId="0" fillId="0" borderId="0" xfId="0" applyAlignment="1">
      <alignment wrapText="1"/>
    </xf>
    <xf numFmtId="0" fontId="1" fillId="0" borderId="0" xfId="1"/>
    <xf numFmtId="0" fontId="0" fillId="0" borderId="0" xfId="0" quotePrefix="1"/>
    <xf numFmtId="0" fontId="0" fillId="0" borderId="0" xfId="0" applyFont="1" applyAlignment="1">
      <alignment horizontal="right"/>
    </xf>
    <xf numFmtId="0" fontId="0" fillId="0" borderId="0" xfId="0" applyAlignment="1">
      <alignment horizontal="center" vertical="center"/>
    </xf>
    <xf numFmtId="165" fontId="0" fillId="0" borderId="0" xfId="0" applyNumberFormat="1" applyAlignment="1">
      <alignment horizontal="center" vertical="center"/>
    </xf>
    <xf numFmtId="0" fontId="0" fillId="0" borderId="0" xfId="0" applyAlignment="1">
      <alignment horizontal="left" vertical="center"/>
    </xf>
    <xf numFmtId="0" fontId="2" fillId="0" borderId="0" xfId="0" applyFont="1" applyAlignment="1">
      <alignment horizontal="center"/>
    </xf>
    <xf numFmtId="0" fontId="2" fillId="0" borderId="0" xfId="0" applyFont="1" applyAlignment="1">
      <alignment horizontal="center" vertical="center"/>
    </xf>
    <xf numFmtId="164" fontId="2" fillId="0" borderId="0" xfId="0" applyNumberFormat="1" applyFont="1" applyAlignment="1">
      <alignment horizontal="center"/>
    </xf>
  </cellXfs>
  <cellStyles count="2">
    <cellStyle name="Hyperlink" xfId="1" builtinId="8"/>
    <cellStyle name="Normal" xfId="0" builtinId="0"/>
  </cellStyles>
  <dxfs count="1">
    <dxf>
      <font>
        <color rgb="FFFF0000"/>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hyperlink" Target="mailto:admin@eastside.com" TargetMode="External"/><Relationship Id="rId13" Type="http://schemas.openxmlformats.org/officeDocument/2006/relationships/hyperlink" Target="mailto:admin@allergy.com" TargetMode="External"/><Relationship Id="rId3" Type="http://schemas.openxmlformats.org/officeDocument/2006/relationships/hyperlink" Target="http://acmemedical.com/" TargetMode="External"/><Relationship Id="rId7" Type="http://schemas.openxmlformats.org/officeDocument/2006/relationships/hyperlink" Target="mailto:admin@westside.com" TargetMode="External"/><Relationship Id="rId12" Type="http://schemas.openxmlformats.org/officeDocument/2006/relationships/hyperlink" Target="mailto:admin@allied.ocm" TargetMode="External"/><Relationship Id="rId2" Type="http://schemas.openxmlformats.org/officeDocument/2006/relationships/hyperlink" Target="mailto:admin@sparton.com" TargetMode="External"/><Relationship Id="rId1" Type="http://schemas.openxmlformats.org/officeDocument/2006/relationships/hyperlink" Target="http://www.sparton.com/" TargetMode="External"/><Relationship Id="rId6" Type="http://schemas.openxmlformats.org/officeDocument/2006/relationships/hyperlink" Target="mailto:admin@wisdom.com" TargetMode="External"/><Relationship Id="rId11" Type="http://schemas.openxmlformats.org/officeDocument/2006/relationships/hyperlink" Target="mailto:admin@metropolitan.com" TargetMode="External"/><Relationship Id="rId5" Type="http://schemas.openxmlformats.org/officeDocument/2006/relationships/hyperlink" Target="mailto:admin@spirus.com" TargetMode="External"/><Relationship Id="rId15" Type="http://schemas.openxmlformats.org/officeDocument/2006/relationships/hyperlink" Target="https://bower.io/img/bower-logo.png" TargetMode="External"/><Relationship Id="rId10" Type="http://schemas.openxmlformats.org/officeDocument/2006/relationships/hyperlink" Target="mailto:admin@savory.com" TargetMode="External"/><Relationship Id="rId4" Type="http://schemas.openxmlformats.org/officeDocument/2006/relationships/hyperlink" Target="mailto:admin@performancezone.com" TargetMode="External"/><Relationship Id="rId9" Type="http://schemas.openxmlformats.org/officeDocument/2006/relationships/hyperlink" Target="mailto:admin@general.com" TargetMode="External"/><Relationship Id="rId14" Type="http://schemas.openxmlformats.org/officeDocument/2006/relationships/hyperlink" Target="mailto:admin@midwest.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patient2@patient" TargetMode="External"/><Relationship Id="rId2" Type="http://schemas.openxmlformats.org/officeDocument/2006/relationships/hyperlink" Target="mailto:patient1@patient" TargetMode="External"/><Relationship Id="rId1" Type="http://schemas.openxmlformats.org/officeDocument/2006/relationships/hyperlink" Target="mailto:rick.weil@sparton.com" TargetMode="External"/><Relationship Id="rId5" Type="http://schemas.openxmlformats.org/officeDocument/2006/relationships/printerSettings" Target="../printerSettings/printerSettings1.bin"/><Relationship Id="rId4" Type="http://schemas.openxmlformats.org/officeDocument/2006/relationships/hyperlink" Target="mailto:patient3@patien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Normal="100" workbookViewId="0">
      <selection activeCell="D7" sqref="D7"/>
    </sheetView>
  </sheetViews>
  <sheetFormatPr defaultRowHeight="14.4"/>
  <cols>
    <col min="4" max="4" width="15.44140625"/>
  </cols>
  <sheetData>
    <row r="1" spans="1:4">
      <c r="A1" t="s">
        <v>0</v>
      </c>
      <c r="B1" t="s">
        <v>1</v>
      </c>
    </row>
    <row r="2" spans="1:4">
      <c r="A2" t="s">
        <v>2</v>
      </c>
      <c r="B2" t="s">
        <v>3</v>
      </c>
    </row>
    <row r="3" spans="1:4">
      <c r="A3" t="s">
        <v>4</v>
      </c>
      <c r="B3" t="s">
        <v>5</v>
      </c>
      <c r="D3" s="1"/>
    </row>
    <row r="4" spans="1:4">
      <c r="A4" t="s">
        <v>6</v>
      </c>
      <c r="B4" t="s">
        <v>7</v>
      </c>
      <c r="D4" s="1"/>
    </row>
    <row r="5" spans="1:4">
      <c r="A5" t="s">
        <v>8</v>
      </c>
      <c r="B5" t="s">
        <v>9</v>
      </c>
      <c r="D5" s="1"/>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L36" sqref="L36"/>
    </sheetView>
  </sheetViews>
  <sheetFormatPr defaultRowHeight="14.4"/>
  <sheetData>
    <row r="1" spans="1:1">
      <c r="A1" t="s">
        <v>262</v>
      </c>
    </row>
    <row r="2" spans="1:1">
      <c r="A2" s="15" t="s">
        <v>263</v>
      </c>
    </row>
    <row r="3" spans="1:1">
      <c r="A3" t="s">
        <v>264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zoomScaleNormal="100" workbookViewId="0">
      <selection sqref="A1:A1048576"/>
    </sheetView>
  </sheetViews>
  <sheetFormatPr defaultRowHeight="14.4"/>
  <cols>
    <col min="1" max="1" width="8.88671875" style="5"/>
  </cols>
  <sheetData>
    <row r="1" spans="1:2">
      <c r="A1" s="5" t="s">
        <v>10</v>
      </c>
      <c r="B1" t="s">
        <v>11</v>
      </c>
    </row>
    <row r="2" spans="1:2">
      <c r="A2" s="5" t="s">
        <v>12</v>
      </c>
      <c r="B2" t="s">
        <v>2</v>
      </c>
    </row>
    <row r="3" spans="1:2">
      <c r="A3" s="5">
        <v>1</v>
      </c>
      <c r="B3" t="s">
        <v>13</v>
      </c>
    </row>
    <row r="4" spans="1:2">
      <c r="A4" s="5">
        <v>2</v>
      </c>
      <c r="B4" t="s">
        <v>14</v>
      </c>
    </row>
    <row r="5" spans="1:2">
      <c r="A5" s="5">
        <v>3</v>
      </c>
      <c r="B5" t="s">
        <v>15</v>
      </c>
    </row>
    <row r="6" spans="1:2">
      <c r="A6" s="5">
        <v>4</v>
      </c>
      <c r="B6" t="s">
        <v>16</v>
      </c>
    </row>
    <row r="7" spans="1:2">
      <c r="A7" s="5">
        <v>5</v>
      </c>
      <c r="B7" t="s">
        <v>17</v>
      </c>
    </row>
    <row r="8" spans="1:2">
      <c r="A8" s="5">
        <v>6</v>
      </c>
      <c r="B8" t="s">
        <v>260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zoomScaleNormal="100" workbookViewId="0">
      <selection activeCell="B31" sqref="B31"/>
    </sheetView>
  </sheetViews>
  <sheetFormatPr defaultRowHeight="14.4"/>
  <cols>
    <col min="1" max="1" width="6.6640625" style="5" bestFit="1" customWidth="1"/>
    <col min="2" max="2" width="20.109375" bestFit="1" customWidth="1"/>
    <col min="3" max="3" width="14" bestFit="1" customWidth="1"/>
  </cols>
  <sheetData>
    <row r="1" spans="1:3">
      <c r="A1" s="5" t="s">
        <v>10</v>
      </c>
      <c r="B1" t="s">
        <v>103</v>
      </c>
      <c r="C1" s="1" t="s">
        <v>104</v>
      </c>
    </row>
    <row r="2" spans="1:3">
      <c r="A2" s="5" t="s">
        <v>12</v>
      </c>
      <c r="B2" t="s">
        <v>2</v>
      </c>
      <c r="C2" s="1" t="s">
        <v>105</v>
      </c>
    </row>
    <row r="3" spans="1:3">
      <c r="A3" s="5">
        <v>1</v>
      </c>
      <c r="B3" t="str">
        <f t="shared" ref="B3:B31" ca="1" si="0">CONCATENATE(DEC2HEX(RANDBETWEEN(0,65535)),"-",DEC2HEX(RANDBETWEEN(0,65535)),"-",DEC2HEX(RANDBETWEEN(0,65535)),"-",DEC2HEX(RANDBETWEEN(0,65535)))</f>
        <v>EBD9-DE87-B2B7-4F6F</v>
      </c>
      <c r="C3" s="1">
        <f t="shared" ref="C3:C14" ca="1" si="1">NOW() +RAND()*1000</f>
        <v>43886.090906377322</v>
      </c>
    </row>
    <row r="4" spans="1:3">
      <c r="A4" s="5">
        <v>2</v>
      </c>
      <c r="B4" t="str">
        <f t="shared" ca="1" si="0"/>
        <v>8D1E-9BB2-7DD4-38DB</v>
      </c>
      <c r="C4" s="1">
        <f t="shared" ca="1" si="1"/>
        <v>44085.049911409908</v>
      </c>
    </row>
    <row r="5" spans="1:3">
      <c r="A5" s="5">
        <v>3</v>
      </c>
      <c r="B5" t="str">
        <f t="shared" ca="1" si="0"/>
        <v>5A7E-AA28-9981-46D3</v>
      </c>
      <c r="C5" s="1">
        <f t="shared" ca="1" si="1"/>
        <v>43396.646474953843</v>
      </c>
    </row>
    <row r="6" spans="1:3">
      <c r="A6" s="5">
        <v>4</v>
      </c>
      <c r="B6" t="str">
        <f t="shared" ca="1" si="0"/>
        <v>9A1D-59E-1837-9026</v>
      </c>
      <c r="C6" s="1">
        <f t="shared" ca="1" si="1"/>
        <v>44204.027539365838</v>
      </c>
    </row>
    <row r="7" spans="1:3">
      <c r="A7" s="5">
        <v>5</v>
      </c>
      <c r="B7" t="str">
        <f t="shared" ca="1" si="0"/>
        <v>B58B-66B9-EC62-C3DA</v>
      </c>
      <c r="C7" s="1">
        <f t="shared" ca="1" si="1"/>
        <v>43424.079845436318</v>
      </c>
    </row>
    <row r="8" spans="1:3">
      <c r="A8" s="5">
        <v>6</v>
      </c>
      <c r="B8" t="str">
        <f t="shared" ca="1" si="0"/>
        <v>D641-7DA3-13B7-E812</v>
      </c>
      <c r="C8" s="1">
        <f t="shared" ca="1" si="1"/>
        <v>43962.314595478179</v>
      </c>
    </row>
    <row r="9" spans="1:3">
      <c r="A9" s="5">
        <v>7</v>
      </c>
      <c r="B9" t="str">
        <f t="shared" ca="1" si="0"/>
        <v>BE5-7287-112C-CD81</v>
      </c>
      <c r="C9" s="1">
        <f t="shared" ca="1" si="1"/>
        <v>43996.186885176314</v>
      </c>
    </row>
    <row r="10" spans="1:3">
      <c r="A10" s="5">
        <v>8</v>
      </c>
      <c r="B10" t="str">
        <f t="shared" ca="1" si="0"/>
        <v>C7F8-9FDA-8152-C1A8</v>
      </c>
      <c r="C10" s="1">
        <f t="shared" ca="1" si="1"/>
        <v>43496.903585460845</v>
      </c>
    </row>
    <row r="11" spans="1:3">
      <c r="A11" s="5">
        <v>9</v>
      </c>
      <c r="B11" t="str">
        <f t="shared" ca="1" si="0"/>
        <v>B57D-5660-D200-9A82</v>
      </c>
      <c r="C11" s="1">
        <f t="shared" ca="1" si="1"/>
        <v>43524.533233733135</v>
      </c>
    </row>
    <row r="12" spans="1:3">
      <c r="A12" s="5">
        <v>10</v>
      </c>
      <c r="B12" t="str">
        <f t="shared" ca="1" si="0"/>
        <v>3C64-CF50-8C16-6BCD</v>
      </c>
      <c r="C12" s="1">
        <f t="shared" ca="1" si="1"/>
        <v>43501.114109336944</v>
      </c>
    </row>
    <row r="13" spans="1:3">
      <c r="A13" s="5">
        <v>11</v>
      </c>
      <c r="B13" t="str">
        <f t="shared" ca="1" si="0"/>
        <v>73DE-405B-95C2-4519</v>
      </c>
      <c r="C13" s="1">
        <f t="shared" ca="1" si="1"/>
        <v>43757.215498998507</v>
      </c>
    </row>
    <row r="14" spans="1:3">
      <c r="A14" s="5">
        <v>12</v>
      </c>
      <c r="B14" t="str">
        <f t="shared" ca="1" si="0"/>
        <v>C44-9B6F-D414-9327</v>
      </c>
      <c r="C14" s="1">
        <f t="shared" ca="1" si="1"/>
        <v>44114.584903050942</v>
      </c>
    </row>
    <row r="15" spans="1:3">
      <c r="A15" s="5">
        <v>13</v>
      </c>
      <c r="B15" t="str">
        <f t="shared" ca="1" si="0"/>
        <v>5089-B754-9512-557A</v>
      </c>
      <c r="C15" s="1">
        <f t="shared" ref="C15:C31" ca="1" si="2">TODAY()</f>
        <v>43308</v>
      </c>
    </row>
    <row r="16" spans="1:3">
      <c r="A16" s="5">
        <v>14</v>
      </c>
      <c r="B16" t="str">
        <f t="shared" ca="1" si="0"/>
        <v>176D-8FA3-29AE-DC1</v>
      </c>
      <c r="C16" s="1">
        <f t="shared" ca="1" si="2"/>
        <v>43308</v>
      </c>
    </row>
    <row r="17" spans="1:3">
      <c r="A17" s="5">
        <v>15</v>
      </c>
      <c r="B17" t="str">
        <f t="shared" ca="1" si="0"/>
        <v>333F-7A1C-8AB4-B5BA</v>
      </c>
      <c r="C17" s="1">
        <f t="shared" ca="1" si="2"/>
        <v>43308</v>
      </c>
    </row>
    <row r="18" spans="1:3">
      <c r="A18" s="5">
        <v>16</v>
      </c>
      <c r="B18" t="str">
        <f t="shared" ca="1" si="0"/>
        <v>194-3EBC-428B-CF8E</v>
      </c>
      <c r="C18" s="1">
        <f t="shared" ca="1" si="2"/>
        <v>43308</v>
      </c>
    </row>
    <row r="19" spans="1:3">
      <c r="A19" s="5">
        <v>17</v>
      </c>
      <c r="B19" t="str">
        <f t="shared" ca="1" si="0"/>
        <v>4871-BCBC-1398-2DCD</v>
      </c>
      <c r="C19" s="1">
        <f t="shared" ca="1" si="2"/>
        <v>43308</v>
      </c>
    </row>
    <row r="20" spans="1:3">
      <c r="A20" s="5">
        <v>18</v>
      </c>
      <c r="B20" t="str">
        <f t="shared" ca="1" si="0"/>
        <v>DCBF-E5CC-44E7-2456</v>
      </c>
      <c r="C20" s="1">
        <f t="shared" ca="1" si="2"/>
        <v>43308</v>
      </c>
    </row>
    <row r="21" spans="1:3">
      <c r="A21" s="5">
        <v>19</v>
      </c>
      <c r="B21" t="str">
        <f t="shared" ca="1" si="0"/>
        <v>225E-1C13-D552-EC83</v>
      </c>
      <c r="C21" s="1">
        <f t="shared" ca="1" si="2"/>
        <v>43308</v>
      </c>
    </row>
    <row r="22" spans="1:3">
      <c r="A22" s="5">
        <v>20</v>
      </c>
      <c r="B22" t="str">
        <f t="shared" ca="1" si="0"/>
        <v>67E8-B6C7-C7B3-404F</v>
      </c>
      <c r="C22" s="1">
        <f t="shared" ca="1" si="2"/>
        <v>43308</v>
      </c>
    </row>
    <row r="23" spans="1:3">
      <c r="A23" s="5">
        <v>21</v>
      </c>
      <c r="B23" t="str">
        <f t="shared" ca="1" si="0"/>
        <v>D8-6B9A-2FAB-9052</v>
      </c>
      <c r="C23" s="1">
        <f t="shared" ca="1" si="2"/>
        <v>43308</v>
      </c>
    </row>
    <row r="24" spans="1:3">
      <c r="A24" s="5">
        <v>22</v>
      </c>
      <c r="B24" t="str">
        <f t="shared" ca="1" si="0"/>
        <v>207A-A318-6B1D-91C2</v>
      </c>
      <c r="C24" s="1">
        <f t="shared" ca="1" si="2"/>
        <v>43308</v>
      </c>
    </row>
    <row r="25" spans="1:3">
      <c r="A25" s="5">
        <v>23</v>
      </c>
      <c r="B25" t="str">
        <f t="shared" ca="1" si="0"/>
        <v>44BD-7C77-F6C2-A080</v>
      </c>
      <c r="C25" s="1">
        <f t="shared" ca="1" si="2"/>
        <v>43308</v>
      </c>
    </row>
    <row r="26" spans="1:3">
      <c r="A26" s="5">
        <v>24</v>
      </c>
      <c r="B26" t="str">
        <f t="shared" ca="1" si="0"/>
        <v>CEB2-E76E-5CA2-9B99</v>
      </c>
      <c r="C26" s="1">
        <f t="shared" ca="1" si="2"/>
        <v>43308</v>
      </c>
    </row>
    <row r="27" spans="1:3">
      <c r="A27" s="5">
        <v>25</v>
      </c>
      <c r="B27" t="str">
        <f t="shared" ca="1" si="0"/>
        <v>7F3E-2082-ED4A-7870</v>
      </c>
      <c r="C27" s="1">
        <f t="shared" ca="1" si="2"/>
        <v>43308</v>
      </c>
    </row>
    <row r="28" spans="1:3">
      <c r="A28" s="5">
        <v>26</v>
      </c>
      <c r="B28" t="str">
        <f t="shared" ca="1" si="0"/>
        <v>A563-4506-C438-8F83</v>
      </c>
      <c r="C28" s="1">
        <f t="shared" ca="1" si="2"/>
        <v>43308</v>
      </c>
    </row>
    <row r="29" spans="1:3">
      <c r="A29" s="5">
        <v>27</v>
      </c>
      <c r="B29" t="str">
        <f t="shared" ca="1" si="0"/>
        <v>DD96-C022-CE31-151F</v>
      </c>
      <c r="C29" s="1">
        <f t="shared" ca="1" si="2"/>
        <v>43308</v>
      </c>
    </row>
    <row r="30" spans="1:3">
      <c r="A30" s="5">
        <v>28</v>
      </c>
      <c r="B30" t="str">
        <f t="shared" ca="1" si="0"/>
        <v>F9F1-C5E5-9B78-36</v>
      </c>
      <c r="C30" s="1">
        <f t="shared" ca="1" si="2"/>
        <v>43308</v>
      </c>
    </row>
    <row r="31" spans="1:3">
      <c r="A31" s="5">
        <v>29</v>
      </c>
      <c r="B31" t="str">
        <f t="shared" ca="1" si="0"/>
        <v>8E63-EFEB-D26-FF03</v>
      </c>
      <c r="C31" s="1">
        <f t="shared" ca="1" si="2"/>
        <v>43308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zoomScaleNormal="100" workbookViewId="0">
      <selection sqref="A1:A1048576"/>
    </sheetView>
  </sheetViews>
  <sheetFormatPr defaultRowHeight="14.4"/>
  <cols>
    <col min="1" max="1" width="6.6640625" style="5" bestFit="1" customWidth="1"/>
    <col min="2" max="2" width="19.109375" bestFit="1" customWidth="1"/>
    <col min="3" max="3" width="28.44140625" bestFit="1" customWidth="1"/>
    <col min="4" max="4" width="38.5546875" bestFit="1" customWidth="1"/>
    <col min="5" max="5" width="26.77734375" style="1" bestFit="1" customWidth="1"/>
    <col min="6" max="6" width="13.33203125" bestFit="1" customWidth="1"/>
    <col min="7" max="7" width="95.77734375" bestFit="1" customWidth="1"/>
    <col min="8" max="8" width="9.6640625" bestFit="1" customWidth="1"/>
    <col min="9" max="9" width="255.77734375" bestFit="1" customWidth="1"/>
    <col min="10" max="1025" width="8.5546875"/>
  </cols>
  <sheetData>
    <row r="1" spans="1:11">
      <c r="A1" s="5" t="s">
        <v>10</v>
      </c>
      <c r="B1" t="s">
        <v>11</v>
      </c>
      <c r="C1" t="s">
        <v>18</v>
      </c>
      <c r="D1" t="s">
        <v>19</v>
      </c>
      <c r="E1" s="1" t="s">
        <v>20</v>
      </c>
      <c r="F1" t="s">
        <v>21</v>
      </c>
      <c r="G1" t="s">
        <v>22</v>
      </c>
      <c r="H1" t="s">
        <v>23</v>
      </c>
      <c r="I1" t="s">
        <v>24</v>
      </c>
    </row>
    <row r="2" spans="1:11">
      <c r="A2" s="5" t="s">
        <v>12</v>
      </c>
      <c r="B2" t="s">
        <v>2</v>
      </c>
      <c r="C2" t="s">
        <v>2</v>
      </c>
      <c r="D2" t="s">
        <v>2</v>
      </c>
      <c r="E2" s="1" t="s">
        <v>2</v>
      </c>
      <c r="F2" t="s">
        <v>2</v>
      </c>
      <c r="G2" t="s">
        <v>2</v>
      </c>
      <c r="H2" t="s">
        <v>25</v>
      </c>
      <c r="I2" t="s">
        <v>3</v>
      </c>
    </row>
    <row r="3" spans="1:11">
      <c r="A3" s="5">
        <v>1</v>
      </c>
      <c r="B3" t="s">
        <v>26</v>
      </c>
      <c r="C3" t="s">
        <v>27</v>
      </c>
      <c r="D3" s="1" t="s">
        <v>28</v>
      </c>
      <c r="E3" s="1" t="s">
        <v>29</v>
      </c>
      <c r="F3" s="1" t="s">
        <v>30</v>
      </c>
      <c r="G3" t="s">
        <v>265</v>
      </c>
      <c r="H3">
        <v>1</v>
      </c>
      <c r="I3" t="s">
        <v>31</v>
      </c>
    </row>
    <row r="4" spans="1:11">
      <c r="A4" s="5">
        <v>2</v>
      </c>
      <c r="B4" t="s">
        <v>32</v>
      </c>
      <c r="C4" t="s">
        <v>33</v>
      </c>
      <c r="D4" s="1" t="s">
        <v>34</v>
      </c>
      <c r="E4" s="1" t="s">
        <v>35</v>
      </c>
      <c r="F4" s="1" t="s">
        <v>36</v>
      </c>
      <c r="G4" t="s">
        <v>261</v>
      </c>
      <c r="H4">
        <v>1</v>
      </c>
      <c r="I4" t="s">
        <v>37</v>
      </c>
    </row>
    <row r="5" spans="1:11">
      <c r="A5" s="5">
        <v>3</v>
      </c>
      <c r="B5" t="s">
        <v>38</v>
      </c>
      <c r="C5" t="s">
        <v>39</v>
      </c>
      <c r="D5" s="1" t="s">
        <v>40</v>
      </c>
      <c r="E5" s="1" t="s">
        <v>41</v>
      </c>
      <c r="F5" s="1" t="s">
        <v>42</v>
      </c>
      <c r="G5" s="14" t="s">
        <v>43</v>
      </c>
      <c r="H5">
        <v>1</v>
      </c>
      <c r="I5" t="s">
        <v>44</v>
      </c>
    </row>
    <row r="6" spans="1:11">
      <c r="A6" s="5">
        <v>4</v>
      </c>
      <c r="B6" t="s">
        <v>45</v>
      </c>
      <c r="C6" t="s">
        <v>46</v>
      </c>
      <c r="D6" s="1" t="s">
        <v>47</v>
      </c>
      <c r="E6" s="1" t="s">
        <v>48</v>
      </c>
      <c r="F6" s="1" t="s">
        <v>49</v>
      </c>
      <c r="G6" t="s">
        <v>50</v>
      </c>
      <c r="H6">
        <v>1</v>
      </c>
      <c r="I6" t="s">
        <v>51</v>
      </c>
    </row>
    <row r="7" spans="1:11">
      <c r="A7" s="5">
        <v>5</v>
      </c>
      <c r="B7" t="s">
        <v>52</v>
      </c>
      <c r="C7" t="s">
        <v>53</v>
      </c>
      <c r="D7" s="1" t="s">
        <v>54</v>
      </c>
      <c r="E7" s="1" t="s">
        <v>55</v>
      </c>
      <c r="F7" s="1" t="s">
        <v>56</v>
      </c>
      <c r="G7" t="s">
        <v>57</v>
      </c>
      <c r="H7">
        <v>1</v>
      </c>
      <c r="I7" t="s">
        <v>58</v>
      </c>
    </row>
    <row r="8" spans="1:11">
      <c r="A8" s="5">
        <v>6</v>
      </c>
      <c r="B8" t="s">
        <v>59</v>
      </c>
      <c r="C8" t="s">
        <v>60</v>
      </c>
      <c r="D8" s="1" t="s">
        <v>61</v>
      </c>
      <c r="E8" s="1" t="s">
        <v>62</v>
      </c>
      <c r="F8" s="1" t="s">
        <v>63</v>
      </c>
      <c r="G8" t="s">
        <v>64</v>
      </c>
      <c r="H8">
        <v>1</v>
      </c>
    </row>
    <row r="9" spans="1:11">
      <c r="A9" s="5">
        <v>7</v>
      </c>
      <c r="B9" t="s">
        <v>65</v>
      </c>
      <c r="C9" t="s">
        <v>66</v>
      </c>
      <c r="D9" s="1" t="s">
        <v>67</v>
      </c>
      <c r="E9" s="1" t="s">
        <v>68</v>
      </c>
      <c r="F9" s="1" t="s">
        <v>69</v>
      </c>
      <c r="G9" t="s">
        <v>70</v>
      </c>
      <c r="H9">
        <v>1</v>
      </c>
      <c r="I9" t="s">
        <v>71</v>
      </c>
    </row>
    <row r="10" spans="1:11">
      <c r="A10" s="5">
        <v>8</v>
      </c>
      <c r="B10" t="s">
        <v>72</v>
      </c>
      <c r="C10" t="s">
        <v>73</v>
      </c>
      <c r="D10" s="1" t="s">
        <v>74</v>
      </c>
      <c r="E10" s="1" t="s">
        <v>75</v>
      </c>
      <c r="F10" s="1" t="s">
        <v>76</v>
      </c>
      <c r="G10" t="s">
        <v>77</v>
      </c>
      <c r="H10">
        <v>2</v>
      </c>
      <c r="K10" s="2"/>
    </row>
    <row r="11" spans="1:11">
      <c r="A11" s="5">
        <v>9</v>
      </c>
      <c r="B11" t="s">
        <v>78</v>
      </c>
      <c r="C11" t="s">
        <v>79</v>
      </c>
      <c r="D11" s="1" t="s">
        <v>80</v>
      </c>
      <c r="E11" s="1" t="s">
        <v>81</v>
      </c>
      <c r="F11" s="1" t="s">
        <v>82</v>
      </c>
      <c r="G11" t="s">
        <v>83</v>
      </c>
      <c r="H11">
        <v>2</v>
      </c>
      <c r="I11" t="s">
        <v>84</v>
      </c>
      <c r="K11" s="2"/>
    </row>
    <row r="12" spans="1:11">
      <c r="A12" s="5">
        <v>10</v>
      </c>
      <c r="B12" t="s">
        <v>85</v>
      </c>
      <c r="C12" t="s">
        <v>86</v>
      </c>
      <c r="D12" s="1" t="s">
        <v>87</v>
      </c>
      <c r="E12" s="1" t="s">
        <v>88</v>
      </c>
      <c r="F12" s="1" t="s">
        <v>89</v>
      </c>
      <c r="G12" t="s">
        <v>90</v>
      </c>
      <c r="H12">
        <v>2</v>
      </c>
      <c r="K12" s="2"/>
    </row>
    <row r="13" spans="1:11">
      <c r="A13" s="5">
        <v>11</v>
      </c>
      <c r="B13" t="s">
        <v>91</v>
      </c>
      <c r="C13" t="s">
        <v>92</v>
      </c>
      <c r="D13" s="1" t="s">
        <v>93</v>
      </c>
      <c r="E13" s="1" t="s">
        <v>94</v>
      </c>
      <c r="F13" s="1" t="s">
        <v>95</v>
      </c>
      <c r="G13" t="s">
        <v>96</v>
      </c>
      <c r="H13">
        <v>2</v>
      </c>
      <c r="K13" s="2"/>
    </row>
    <row r="14" spans="1:11">
      <c r="A14" s="5">
        <v>12</v>
      </c>
      <c r="B14" t="s">
        <v>97</v>
      </c>
      <c r="C14" t="s">
        <v>98</v>
      </c>
      <c r="D14" s="1" t="s">
        <v>99</v>
      </c>
      <c r="E14" s="1" t="s">
        <v>100</v>
      </c>
      <c r="F14" s="1" t="s">
        <v>101</v>
      </c>
      <c r="G14" t="s">
        <v>102</v>
      </c>
      <c r="H14">
        <v>3</v>
      </c>
      <c r="K14" s="2"/>
    </row>
  </sheetData>
  <hyperlinks>
    <hyperlink ref="C3" r:id="rId1"/>
    <hyperlink ref="E3" r:id="rId2"/>
    <hyperlink ref="C4" r:id="rId3"/>
    <hyperlink ref="E4" r:id="rId4"/>
    <hyperlink ref="E5" r:id="rId5"/>
    <hyperlink ref="E6" r:id="rId6"/>
    <hyperlink ref="E7" r:id="rId7"/>
    <hyperlink ref="E8" r:id="rId8"/>
    <hyperlink ref="E9" r:id="rId9"/>
    <hyperlink ref="E10" r:id="rId10"/>
    <hyperlink ref="E11" r:id="rId11"/>
    <hyperlink ref="E12" r:id="rId12"/>
    <hyperlink ref="E13" r:id="rId13"/>
    <hyperlink ref="E14" r:id="rId14"/>
    <hyperlink ref="G5" r:id="rId15"/>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zoomScaleNormal="100" workbookViewId="0">
      <selection activeCell="J1" sqref="J1"/>
    </sheetView>
  </sheetViews>
  <sheetFormatPr defaultRowHeight="14.4"/>
  <cols>
    <col min="1" max="1" width="7.44140625" style="5" bestFit="1" customWidth="1"/>
    <col min="2" max="2" width="11.44140625" style="5" bestFit="1" customWidth="1"/>
    <col min="3" max="3" width="22.33203125" style="5" bestFit="1" customWidth="1"/>
    <col min="4" max="4" width="9.44140625" style="5" bestFit="1" customWidth="1"/>
    <col min="5" max="5" width="10.5546875" style="19" bestFit="1" customWidth="1"/>
    <col min="6" max="6" width="11.5546875" style="19" bestFit="1" customWidth="1"/>
    <col min="7" max="7" width="17.44140625" style="17" bestFit="1" customWidth="1"/>
    <col min="8" max="8" width="15.5546875" style="17" bestFit="1" customWidth="1"/>
    <col min="9" max="9" width="15.109375" style="17" bestFit="1" customWidth="1"/>
    <col min="10" max="10" width="16.88671875" style="17" bestFit="1" customWidth="1"/>
    <col min="11" max="11" width="12" style="17" bestFit="1" customWidth="1"/>
    <col min="12" max="13" width="11.44140625" style="17" bestFit="1" customWidth="1"/>
  </cols>
  <sheetData>
    <row r="1" spans="1:12">
      <c r="A1" s="6" t="s">
        <v>10</v>
      </c>
      <c r="B1" s="17" t="s">
        <v>106</v>
      </c>
      <c r="C1" s="6" t="s">
        <v>20</v>
      </c>
      <c r="D1" s="6" t="s">
        <v>117</v>
      </c>
      <c r="E1" s="19" t="s">
        <v>118</v>
      </c>
      <c r="F1" s="19" t="s">
        <v>119</v>
      </c>
      <c r="G1" s="17" t="s">
        <v>13</v>
      </c>
      <c r="H1" s="17" t="s">
        <v>14</v>
      </c>
      <c r="I1" s="17" t="s">
        <v>16</v>
      </c>
      <c r="J1" s="17" t="s">
        <v>15</v>
      </c>
      <c r="K1" s="17" t="s">
        <v>17</v>
      </c>
      <c r="L1" s="17" t="s">
        <v>260</v>
      </c>
    </row>
    <row r="2" spans="1:12">
      <c r="A2" s="6" t="s">
        <v>12</v>
      </c>
      <c r="B2" s="17" t="s">
        <v>25</v>
      </c>
      <c r="C2" s="6" t="s">
        <v>2</v>
      </c>
      <c r="D2" s="6" t="s">
        <v>2</v>
      </c>
      <c r="E2" s="19" t="s">
        <v>2</v>
      </c>
      <c r="F2" s="19" t="s">
        <v>2</v>
      </c>
      <c r="G2" s="17" t="s">
        <v>120</v>
      </c>
      <c r="H2" s="17" t="s">
        <v>120</v>
      </c>
      <c r="I2" s="17" t="s">
        <v>120</v>
      </c>
      <c r="J2" s="17" t="s">
        <v>120</v>
      </c>
      <c r="K2" s="17" t="s">
        <v>120</v>
      </c>
      <c r="L2" s="17" t="s">
        <v>120</v>
      </c>
    </row>
    <row r="3" spans="1:12">
      <c r="A3" s="6">
        <v>1</v>
      </c>
      <c r="B3" s="17">
        <v>1</v>
      </c>
      <c r="C3" s="16" t="s">
        <v>121</v>
      </c>
      <c r="D3" s="6">
        <v>12341234</v>
      </c>
      <c r="E3" s="19" t="s">
        <v>122</v>
      </c>
      <c r="F3" s="19" t="s">
        <v>123</v>
      </c>
      <c r="G3" s="18" t="b">
        <v>1</v>
      </c>
      <c r="H3" s="18" t="b">
        <v>0</v>
      </c>
      <c r="I3" s="18" t="b">
        <v>0</v>
      </c>
      <c r="J3" s="18" t="b">
        <v>0</v>
      </c>
      <c r="K3" s="18" t="b">
        <v>0</v>
      </c>
      <c r="L3" s="18" t="b">
        <v>0</v>
      </c>
    </row>
    <row r="4" spans="1:12">
      <c r="A4" s="6">
        <v>2</v>
      </c>
      <c r="B4" s="17">
        <v>2</v>
      </c>
      <c r="C4" s="16" t="s">
        <v>124</v>
      </c>
      <c r="D4" s="6">
        <v>12341234</v>
      </c>
      <c r="E4" s="19" t="s">
        <v>125</v>
      </c>
      <c r="F4" s="19" t="s">
        <v>126</v>
      </c>
      <c r="G4" s="18" t="b">
        <v>0</v>
      </c>
      <c r="H4" s="18" t="b">
        <v>0</v>
      </c>
      <c r="I4" s="18" t="b">
        <v>1</v>
      </c>
      <c r="J4" s="18" t="b">
        <v>0</v>
      </c>
      <c r="K4" s="18" t="b">
        <v>0</v>
      </c>
      <c r="L4" s="18" t="b">
        <v>0</v>
      </c>
    </row>
    <row r="5" spans="1:12">
      <c r="A5" s="6">
        <v>3</v>
      </c>
      <c r="B5" s="17">
        <v>2</v>
      </c>
      <c r="C5" s="16" t="s">
        <v>127</v>
      </c>
      <c r="D5" s="6">
        <v>12341234</v>
      </c>
      <c r="E5" s="19" t="s">
        <v>128</v>
      </c>
      <c r="F5" s="19" t="s">
        <v>129</v>
      </c>
      <c r="G5" s="18" t="b">
        <v>0</v>
      </c>
      <c r="H5" s="18" t="b">
        <v>0</v>
      </c>
      <c r="I5" s="18" t="b">
        <v>0</v>
      </c>
      <c r="J5" s="18" t="b">
        <v>1</v>
      </c>
      <c r="K5" s="18" t="b">
        <v>0</v>
      </c>
      <c r="L5" s="18" t="b">
        <v>0</v>
      </c>
    </row>
    <row r="6" spans="1:12">
      <c r="A6" s="6">
        <v>4</v>
      </c>
      <c r="B6" s="17">
        <v>2</v>
      </c>
      <c r="C6" s="16" t="s">
        <v>130</v>
      </c>
      <c r="D6" s="6">
        <v>12341234</v>
      </c>
      <c r="E6" s="19" t="s">
        <v>131</v>
      </c>
      <c r="F6" s="19" t="s">
        <v>132</v>
      </c>
      <c r="G6" s="18" t="b">
        <v>0</v>
      </c>
      <c r="H6" s="18" t="b">
        <v>0</v>
      </c>
      <c r="I6" s="18" t="b">
        <v>0</v>
      </c>
      <c r="J6" s="18" t="b">
        <v>1</v>
      </c>
      <c r="K6" s="18" t="b">
        <v>0</v>
      </c>
      <c r="L6" s="18" t="b">
        <v>0</v>
      </c>
    </row>
    <row r="7" spans="1:12">
      <c r="A7" s="6">
        <v>5</v>
      </c>
      <c r="B7" s="17">
        <v>2</v>
      </c>
      <c r="C7" s="16" t="s">
        <v>133</v>
      </c>
      <c r="D7" s="6">
        <v>12341234</v>
      </c>
      <c r="E7" s="19" t="s">
        <v>134</v>
      </c>
      <c r="F7" s="19" t="s">
        <v>135</v>
      </c>
      <c r="G7" s="18" t="b">
        <v>0</v>
      </c>
      <c r="H7" s="18" t="b">
        <v>0</v>
      </c>
      <c r="I7" s="18" t="b">
        <v>0</v>
      </c>
      <c r="J7" s="18" t="b">
        <v>1</v>
      </c>
      <c r="K7" s="18" t="b">
        <v>0</v>
      </c>
      <c r="L7" s="18" t="b">
        <v>0</v>
      </c>
    </row>
    <row r="8" spans="1:12">
      <c r="A8" s="6">
        <v>6</v>
      </c>
      <c r="B8" s="17">
        <v>3</v>
      </c>
      <c r="C8" s="16" t="s">
        <v>136</v>
      </c>
      <c r="D8" s="6">
        <v>12341234</v>
      </c>
      <c r="E8" s="19" t="s">
        <v>134</v>
      </c>
      <c r="F8" s="19" t="s">
        <v>137</v>
      </c>
      <c r="G8" s="18" t="b">
        <v>0</v>
      </c>
      <c r="H8" s="18" t="b">
        <v>0</v>
      </c>
      <c r="I8" s="18" t="b">
        <v>1</v>
      </c>
      <c r="J8" s="18" t="b">
        <v>0</v>
      </c>
      <c r="K8" s="18" t="b">
        <v>0</v>
      </c>
      <c r="L8" s="18" t="b">
        <v>0</v>
      </c>
    </row>
    <row r="9" spans="1:12">
      <c r="A9" s="6">
        <v>7</v>
      </c>
      <c r="B9" s="17">
        <v>3</v>
      </c>
      <c r="C9" s="16" t="s">
        <v>138</v>
      </c>
      <c r="D9" s="6">
        <v>12341234</v>
      </c>
      <c r="E9" s="19" t="s">
        <v>128</v>
      </c>
      <c r="F9" s="19" t="s">
        <v>129</v>
      </c>
      <c r="G9" s="18" t="b">
        <v>0</v>
      </c>
      <c r="H9" s="18" t="b">
        <v>0</v>
      </c>
      <c r="I9" s="18" t="b">
        <v>0</v>
      </c>
      <c r="J9" s="18" t="b">
        <v>1</v>
      </c>
      <c r="K9" s="18" t="b">
        <v>0</v>
      </c>
      <c r="L9" s="18" t="b">
        <v>0</v>
      </c>
    </row>
    <row r="10" spans="1:12">
      <c r="A10" s="6">
        <v>8</v>
      </c>
      <c r="B10" s="17">
        <v>3</v>
      </c>
      <c r="C10" s="16" t="s">
        <v>139</v>
      </c>
      <c r="D10" s="6">
        <v>12341234</v>
      </c>
      <c r="E10" s="19" t="s">
        <v>140</v>
      </c>
      <c r="F10" s="19" t="s">
        <v>141</v>
      </c>
      <c r="G10" s="18" t="b">
        <v>0</v>
      </c>
      <c r="H10" s="18" t="b">
        <v>0</v>
      </c>
      <c r="I10" s="18" t="b">
        <v>0</v>
      </c>
      <c r="J10" s="18" t="b">
        <v>1</v>
      </c>
      <c r="K10" s="18" t="b">
        <v>0</v>
      </c>
      <c r="L10" s="18" t="b">
        <v>0</v>
      </c>
    </row>
    <row r="11" spans="1:12">
      <c r="A11" s="6">
        <v>9</v>
      </c>
      <c r="B11" s="17">
        <v>3</v>
      </c>
      <c r="C11" s="16" t="s">
        <v>142</v>
      </c>
      <c r="D11" s="6">
        <v>12341234</v>
      </c>
      <c r="E11" s="19" t="s">
        <v>143</v>
      </c>
      <c r="F11" s="19" t="s">
        <v>144</v>
      </c>
      <c r="G11" s="18" t="b">
        <v>0</v>
      </c>
      <c r="H11" s="18" t="b">
        <v>0</v>
      </c>
      <c r="I11" s="18" t="b">
        <v>0</v>
      </c>
      <c r="J11" s="18" t="b">
        <v>1</v>
      </c>
      <c r="K11" s="18" t="b">
        <v>0</v>
      </c>
      <c r="L11" s="18" t="b">
        <v>0</v>
      </c>
    </row>
    <row r="12" spans="1:12">
      <c r="A12" s="6">
        <v>10</v>
      </c>
      <c r="B12" s="17">
        <v>4</v>
      </c>
      <c r="C12" s="16" t="s">
        <v>145</v>
      </c>
      <c r="D12" s="6">
        <v>12341234</v>
      </c>
      <c r="E12" s="19" t="s">
        <v>146</v>
      </c>
      <c r="F12" s="19" t="s">
        <v>147</v>
      </c>
      <c r="G12" s="18" t="b">
        <v>0</v>
      </c>
      <c r="H12" s="18" t="b">
        <v>0</v>
      </c>
      <c r="I12" s="18" t="b">
        <v>1</v>
      </c>
      <c r="J12" s="18" t="b">
        <v>0</v>
      </c>
      <c r="K12" s="18" t="b">
        <v>0</v>
      </c>
      <c r="L12" s="18" t="b">
        <v>0</v>
      </c>
    </row>
    <row r="13" spans="1:12">
      <c r="A13" s="6">
        <v>11</v>
      </c>
      <c r="B13" s="17">
        <v>4</v>
      </c>
      <c r="C13" s="16" t="s">
        <v>148</v>
      </c>
      <c r="D13" s="6">
        <v>12341234</v>
      </c>
      <c r="E13" s="19" t="s">
        <v>149</v>
      </c>
      <c r="F13" s="19" t="s">
        <v>150</v>
      </c>
      <c r="G13" s="18" t="b">
        <v>0</v>
      </c>
      <c r="H13" s="18" t="b">
        <v>0</v>
      </c>
      <c r="I13" s="18" t="b">
        <v>0</v>
      </c>
      <c r="J13" s="18" t="b">
        <v>1</v>
      </c>
      <c r="K13" s="18" t="b">
        <v>0</v>
      </c>
      <c r="L13" s="18" t="b">
        <v>0</v>
      </c>
    </row>
    <row r="14" spans="1:12">
      <c r="A14" s="6">
        <v>12</v>
      </c>
      <c r="B14" s="17">
        <v>4</v>
      </c>
      <c r="C14" s="16" t="s">
        <v>151</v>
      </c>
      <c r="D14" s="6">
        <v>12341234</v>
      </c>
      <c r="E14" s="19" t="s">
        <v>152</v>
      </c>
      <c r="F14" s="19" t="s">
        <v>153</v>
      </c>
      <c r="G14" s="18" t="b">
        <v>0</v>
      </c>
      <c r="H14" s="18" t="b">
        <v>0</v>
      </c>
      <c r="I14" s="18" t="b">
        <v>0</v>
      </c>
      <c r="J14" s="18" t="b">
        <v>1</v>
      </c>
      <c r="K14" s="18" t="b">
        <v>0</v>
      </c>
      <c r="L14" s="18" t="b">
        <v>0</v>
      </c>
    </row>
    <row r="15" spans="1:12">
      <c r="A15" s="6">
        <v>13</v>
      </c>
      <c r="B15" s="17">
        <v>4</v>
      </c>
      <c r="C15" s="16" t="s">
        <v>154</v>
      </c>
      <c r="D15" s="6">
        <v>12341234</v>
      </c>
      <c r="E15" s="19" t="s">
        <v>155</v>
      </c>
      <c r="F15" s="19" t="s">
        <v>156</v>
      </c>
      <c r="G15" s="18" t="b">
        <v>0</v>
      </c>
      <c r="H15" s="18" t="b">
        <v>0</v>
      </c>
      <c r="I15" s="18" t="b">
        <v>0</v>
      </c>
      <c r="J15" s="18" t="b">
        <v>1</v>
      </c>
      <c r="K15" s="18" t="b">
        <v>0</v>
      </c>
      <c r="L15" s="18" t="b">
        <v>0</v>
      </c>
    </row>
    <row r="16" spans="1:12">
      <c r="A16" s="6">
        <v>14</v>
      </c>
      <c r="B16" s="17"/>
      <c r="C16" s="16" t="s">
        <v>157</v>
      </c>
      <c r="D16" s="6">
        <v>12341234</v>
      </c>
      <c r="E16" s="19" t="s">
        <v>158</v>
      </c>
      <c r="F16" s="19" t="s">
        <v>159</v>
      </c>
      <c r="G16" s="18" t="b">
        <v>0</v>
      </c>
      <c r="H16" s="18" t="b">
        <v>0</v>
      </c>
      <c r="I16" s="18" t="b">
        <v>0</v>
      </c>
      <c r="J16" s="18" t="b">
        <v>0</v>
      </c>
      <c r="K16" s="18" t="b">
        <v>1</v>
      </c>
      <c r="L16" s="18" t="b">
        <v>0</v>
      </c>
    </row>
    <row r="17" spans="1:12">
      <c r="A17" s="6">
        <v>15</v>
      </c>
      <c r="B17" s="17"/>
      <c r="C17" s="16" t="s">
        <v>160</v>
      </c>
      <c r="D17" s="6">
        <v>12341234</v>
      </c>
      <c r="E17" s="19" t="s">
        <v>158</v>
      </c>
      <c r="F17" s="19" t="s">
        <v>159</v>
      </c>
      <c r="G17" s="18" t="b">
        <v>0</v>
      </c>
      <c r="H17" s="18" t="b">
        <v>0</v>
      </c>
      <c r="I17" s="18" t="b">
        <v>0</v>
      </c>
      <c r="J17" s="18" t="b">
        <v>0</v>
      </c>
      <c r="K17" s="18" t="b">
        <v>1</v>
      </c>
      <c r="L17" s="18" t="b">
        <v>0</v>
      </c>
    </row>
    <row r="18" spans="1:12">
      <c r="A18" s="6">
        <v>16</v>
      </c>
      <c r="B18" s="17"/>
      <c r="C18" s="16" t="s">
        <v>161</v>
      </c>
      <c r="D18" s="6">
        <v>12341234</v>
      </c>
      <c r="E18" s="19" t="s">
        <v>158</v>
      </c>
      <c r="F18" s="19" t="s">
        <v>159</v>
      </c>
      <c r="G18" s="18" t="b">
        <v>0</v>
      </c>
      <c r="H18" s="18" t="b">
        <v>0</v>
      </c>
      <c r="I18" s="18" t="b">
        <v>0</v>
      </c>
      <c r="J18" s="18" t="b">
        <v>0</v>
      </c>
      <c r="K18" s="18" t="b">
        <v>1</v>
      </c>
      <c r="L18" s="18" t="b">
        <v>0</v>
      </c>
    </row>
  </sheetData>
  <conditionalFormatting sqref="G3:L18">
    <cfRule type="cellIs" dxfId="0" priority="1" operator="equal">
      <formula>TRUE</formula>
    </cfRule>
  </conditionalFormatting>
  <hyperlinks>
    <hyperlink ref="C3" r:id="rId1"/>
    <hyperlink ref="C16" r:id="rId2" display="patient1@patient"/>
    <hyperlink ref="C17" r:id="rId3" display="patient2@patient"/>
    <hyperlink ref="C18" r:id="rId4"/>
  </hyperlinks>
  <pageMargins left="0.78749999999999998" right="0.78749999999999998" top="1.05277777777778" bottom="1.05277777777778" header="0.78749999999999998" footer="0.78749999999999998"/>
  <pageSetup firstPageNumber="0" orientation="portrait" r:id="rId5"/>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zoomScaleNormal="100" workbookViewId="0">
      <selection activeCell="E26" sqref="E26"/>
    </sheetView>
  </sheetViews>
  <sheetFormatPr defaultRowHeight="14.4"/>
  <cols>
    <col min="1" max="1" width="3.77734375" style="17" bestFit="1" customWidth="1"/>
    <col min="2" max="2" width="11.5546875" style="17" bestFit="1" customWidth="1"/>
    <col min="3" max="3" width="13.6640625" bestFit="1" customWidth="1"/>
    <col min="4" max="4" width="16.21875" style="5" bestFit="1" customWidth="1"/>
    <col min="5" max="5" width="26.5546875" bestFit="1" customWidth="1"/>
    <col min="6" max="6" width="13.33203125" bestFit="1" customWidth="1"/>
    <col min="7" max="7" width="14" bestFit="1" customWidth="1"/>
    <col min="8" max="8" width="22.88671875" bestFit="1" customWidth="1"/>
    <col min="9" max="9" width="22.21875" style="5" bestFit="1" customWidth="1"/>
    <col min="10" max="10" width="22.6640625" style="5" bestFit="1" customWidth="1"/>
  </cols>
  <sheetData>
    <row r="1" spans="1:12">
      <c r="A1" s="21" t="s">
        <v>10</v>
      </c>
      <c r="B1" s="21" t="s">
        <v>106</v>
      </c>
      <c r="C1" s="3" t="s">
        <v>107</v>
      </c>
      <c r="D1" s="20" t="s">
        <v>108</v>
      </c>
      <c r="E1" s="3" t="s">
        <v>109</v>
      </c>
      <c r="F1" s="3" t="s">
        <v>110</v>
      </c>
      <c r="G1" s="3" t="s">
        <v>111</v>
      </c>
      <c r="H1" s="3" t="s">
        <v>112</v>
      </c>
      <c r="I1" s="20" t="s">
        <v>113</v>
      </c>
      <c r="J1" s="20" t="s">
        <v>114</v>
      </c>
      <c r="K1" s="3"/>
      <c r="L1" s="4"/>
    </row>
    <row r="2" spans="1:12">
      <c r="A2" s="21" t="s">
        <v>115</v>
      </c>
      <c r="B2" s="21" t="s">
        <v>25</v>
      </c>
      <c r="C2" s="3" t="s">
        <v>12</v>
      </c>
      <c r="D2" s="20" t="s">
        <v>2</v>
      </c>
      <c r="E2" s="3" t="s">
        <v>2</v>
      </c>
      <c r="F2" s="3" t="s">
        <v>116</v>
      </c>
      <c r="G2" s="3" t="s">
        <v>116</v>
      </c>
      <c r="H2" s="3" t="s">
        <v>2</v>
      </c>
      <c r="I2" s="20" t="s">
        <v>105</v>
      </c>
      <c r="J2" s="20" t="s">
        <v>12</v>
      </c>
      <c r="K2" s="3"/>
      <c r="L2" s="4"/>
    </row>
    <row r="3" spans="1:12">
      <c r="A3" s="21">
        <v>1</v>
      </c>
      <c r="B3" s="21">
        <f t="shared" ref="B3:B13" ca="1" si="0">RANDBETWEEN(2,11)</f>
        <v>9</v>
      </c>
      <c r="C3" s="3">
        <f t="shared" ref="C3:C13" ca="1" si="1">RANDBETWEEN(100000,200000)</f>
        <v>115930</v>
      </c>
      <c r="D3" s="20">
        <f t="shared" ref="D3:D13" ca="1" si="2">RANDBETWEEN(1,3)+RANDBETWEEN(0,3)/10</f>
        <v>1.1000000000000001</v>
      </c>
      <c r="E3" s="3" t="str">
        <f t="shared" ref="E3:E13" ca="1" si="3">CONCATENATE(DEC2HEX(RANDBETWEEN(16,255)),"-",DEC2HEX(RANDBETWEEN(16,255)),"-",DEC2HEX(RANDBETWEEN(16,255)),"-",DEC2HEX(RANDBETWEEN(16,255)),"-",DEC2HEX(RANDBETWEEN(16,255)),"-",DEC2HEX(RANDBETWEEN(16,255)),"-",DEC2HEX(RANDBETWEEN(16,255)),"-",DEC2HEX(RANDBETWEEN(16,255)))</f>
        <v>D8-BC-32-7E-FB-96-10-D8</v>
      </c>
      <c r="F3" s="3">
        <f t="shared" ref="F3:F13" ca="1" si="4">RAND()*15+30</f>
        <v>41.098449938409509</v>
      </c>
      <c r="G3" s="3">
        <f t="shared" ref="G3:G13" ca="1" si="5">-(RAND()*40+80)</f>
        <v>-108.80964658100302</v>
      </c>
      <c r="H3" s="3" t="str">
        <f t="shared" ref="H3:H13" ca="1" si="6">CONCATENATE(DEC2HEX(RANDBETWEEN(0,65535)),"-",DEC2HEX(RANDBETWEEN(0,65535)),"-",DEC2HEX(RANDBETWEEN(0,65535)),"-",DEC2HEX(RANDBETWEEN(0,65535)))</f>
        <v>A654-CFDD-2025-4976</v>
      </c>
      <c r="I3" s="22">
        <f t="shared" ref="I3:I13" ca="1" si="7">NOW()+100 + RAND()*365</f>
        <v>43697.73935577806</v>
      </c>
      <c r="J3" s="20">
        <f t="shared" ref="J3:J13" ca="1" si="8">RANDBETWEEN(0,1000)</f>
        <v>682</v>
      </c>
      <c r="K3" s="3"/>
      <c r="L3" s="4"/>
    </row>
    <row r="4" spans="1:12">
      <c r="A4" s="21">
        <f t="shared" ref="A4:A13" si="9">A3+1</f>
        <v>2</v>
      </c>
      <c r="B4" s="21">
        <f t="shared" ca="1" si="0"/>
        <v>7</v>
      </c>
      <c r="C4" s="3">
        <f t="shared" ca="1" si="1"/>
        <v>126960</v>
      </c>
      <c r="D4" s="20">
        <f t="shared" ca="1" si="2"/>
        <v>1.2</v>
      </c>
      <c r="E4" s="3" t="str">
        <f t="shared" ca="1" si="3"/>
        <v>B2-6D-F1-44-52-4C-E4-A0</v>
      </c>
      <c r="F4" s="3">
        <f t="shared" ca="1" si="4"/>
        <v>39.780066268536814</v>
      </c>
      <c r="G4" s="3">
        <f t="shared" ca="1" si="5"/>
        <v>-117.74484561590731</v>
      </c>
      <c r="H4" s="3" t="str">
        <f t="shared" ca="1" si="6"/>
        <v>DA3C-431A-6DA2-19D9</v>
      </c>
      <c r="I4" s="22">
        <f t="shared" ca="1" si="7"/>
        <v>43752.719103011397</v>
      </c>
      <c r="J4" s="20">
        <f t="shared" ca="1" si="8"/>
        <v>495</v>
      </c>
      <c r="K4" s="3"/>
      <c r="L4" s="4"/>
    </row>
    <row r="5" spans="1:12">
      <c r="A5" s="21">
        <f t="shared" si="9"/>
        <v>3</v>
      </c>
      <c r="B5" s="21">
        <f t="shared" ca="1" si="0"/>
        <v>10</v>
      </c>
      <c r="C5" s="3">
        <f t="shared" ca="1" si="1"/>
        <v>146433</v>
      </c>
      <c r="D5" s="20">
        <f t="shared" ca="1" si="2"/>
        <v>2.2000000000000002</v>
      </c>
      <c r="E5" s="3" t="str">
        <f t="shared" ca="1" si="3"/>
        <v>4F-1B-64-46-CB-34-8E-E8</v>
      </c>
      <c r="F5" s="3">
        <f t="shared" ca="1" si="4"/>
        <v>43.223312218463711</v>
      </c>
      <c r="G5" s="3">
        <f t="shared" ca="1" si="5"/>
        <v>-110.21371428791457</v>
      </c>
      <c r="H5" s="3" t="str">
        <f t="shared" ca="1" si="6"/>
        <v>DA73-A655-D50-ECC1</v>
      </c>
      <c r="I5" s="22">
        <f t="shared" ca="1" si="7"/>
        <v>43463.383811526706</v>
      </c>
      <c r="J5" s="20">
        <f t="shared" ca="1" si="8"/>
        <v>931</v>
      </c>
      <c r="K5" s="3"/>
      <c r="L5" s="4"/>
    </row>
    <row r="6" spans="1:12">
      <c r="A6" s="21">
        <f t="shared" si="9"/>
        <v>4</v>
      </c>
      <c r="B6" s="21">
        <f t="shared" ca="1" si="0"/>
        <v>11</v>
      </c>
      <c r="C6" s="3">
        <f t="shared" ca="1" si="1"/>
        <v>115661</v>
      </c>
      <c r="D6" s="20">
        <f t="shared" ca="1" si="2"/>
        <v>1.3</v>
      </c>
      <c r="E6" s="3" t="str">
        <f t="shared" ca="1" si="3"/>
        <v>C2-3B-DD-2F-F6-71-C9-46</v>
      </c>
      <c r="F6" s="3">
        <f t="shared" ca="1" si="4"/>
        <v>44.021421907377693</v>
      </c>
      <c r="G6" s="3">
        <f t="shared" ca="1" si="5"/>
        <v>-89.368478163926326</v>
      </c>
      <c r="H6" s="3" t="str">
        <f t="shared" ca="1" si="6"/>
        <v>A9F9-611B-4FA1-E53C</v>
      </c>
      <c r="I6" s="22">
        <f t="shared" ca="1" si="7"/>
        <v>43620.437894399729</v>
      </c>
      <c r="J6" s="20">
        <f t="shared" ca="1" si="8"/>
        <v>481</v>
      </c>
      <c r="K6" s="3"/>
      <c r="L6" s="4"/>
    </row>
    <row r="7" spans="1:12">
      <c r="A7" s="21">
        <f t="shared" si="9"/>
        <v>5</v>
      </c>
      <c r="B7" s="21">
        <f t="shared" ca="1" si="0"/>
        <v>9</v>
      </c>
      <c r="C7" s="3">
        <f t="shared" ca="1" si="1"/>
        <v>187193</v>
      </c>
      <c r="D7" s="20">
        <f t="shared" ca="1" si="2"/>
        <v>3.1</v>
      </c>
      <c r="E7" s="3" t="str">
        <f t="shared" ca="1" si="3"/>
        <v>FA-94-32-11-B9-39-36-5D</v>
      </c>
      <c r="F7" s="3">
        <f t="shared" ca="1" si="4"/>
        <v>32.680630142113884</v>
      </c>
      <c r="G7" s="3">
        <f t="shared" ca="1" si="5"/>
        <v>-91.535699207231644</v>
      </c>
      <c r="H7" s="3" t="str">
        <f t="shared" ca="1" si="6"/>
        <v>871A-DD39-9F22-2D98</v>
      </c>
      <c r="I7" s="22">
        <f t="shared" ca="1" si="7"/>
        <v>43440.403560269013</v>
      </c>
      <c r="J7" s="20">
        <f t="shared" ca="1" si="8"/>
        <v>664</v>
      </c>
      <c r="K7" s="3"/>
      <c r="L7" s="4"/>
    </row>
    <row r="8" spans="1:12">
      <c r="A8" s="21">
        <f t="shared" si="9"/>
        <v>6</v>
      </c>
      <c r="B8" s="21">
        <f t="shared" ca="1" si="0"/>
        <v>6</v>
      </c>
      <c r="C8" s="3">
        <f t="shared" ca="1" si="1"/>
        <v>126070</v>
      </c>
      <c r="D8" s="20">
        <f t="shared" ca="1" si="2"/>
        <v>1.2</v>
      </c>
      <c r="E8" s="3" t="str">
        <f t="shared" ca="1" si="3"/>
        <v>9A-9A-DC-95-E0-61-A6-19</v>
      </c>
      <c r="F8" s="3">
        <f t="shared" ca="1" si="4"/>
        <v>41.792231214803714</v>
      </c>
      <c r="G8" s="3">
        <f t="shared" ca="1" si="5"/>
        <v>-108.97588717734472</v>
      </c>
      <c r="H8" s="3" t="str">
        <f t="shared" ca="1" si="6"/>
        <v>4DB5-A98A-AC9C-9DC3</v>
      </c>
      <c r="I8" s="22">
        <f t="shared" ca="1" si="7"/>
        <v>43683.419482680503</v>
      </c>
      <c r="J8" s="20">
        <f t="shared" ca="1" si="8"/>
        <v>507</v>
      </c>
      <c r="K8" s="3"/>
      <c r="L8" s="4"/>
    </row>
    <row r="9" spans="1:12">
      <c r="A9" s="21">
        <f t="shared" si="9"/>
        <v>7</v>
      </c>
      <c r="B9" s="21">
        <f t="shared" ca="1" si="0"/>
        <v>10</v>
      </c>
      <c r="C9" s="3">
        <f t="shared" ca="1" si="1"/>
        <v>167661</v>
      </c>
      <c r="D9" s="20">
        <f t="shared" ca="1" si="2"/>
        <v>3.3</v>
      </c>
      <c r="E9" s="3" t="str">
        <f t="shared" ca="1" si="3"/>
        <v>DF-5D-91-30-72-60-AD-E5</v>
      </c>
      <c r="F9" s="3">
        <f t="shared" ca="1" si="4"/>
        <v>44.963622709953057</v>
      </c>
      <c r="G9" s="3">
        <f t="shared" ca="1" si="5"/>
        <v>-83.763747755560132</v>
      </c>
      <c r="H9" s="3" t="str">
        <f t="shared" ca="1" si="6"/>
        <v>AB90-1B5-D2BD-9525</v>
      </c>
      <c r="I9" s="22">
        <f t="shared" ca="1" si="7"/>
        <v>43417.449028549767</v>
      </c>
      <c r="J9" s="20">
        <f t="shared" ca="1" si="8"/>
        <v>82</v>
      </c>
      <c r="K9" s="3"/>
      <c r="L9" s="4"/>
    </row>
    <row r="10" spans="1:12">
      <c r="A10" s="21">
        <f t="shared" si="9"/>
        <v>8</v>
      </c>
      <c r="B10" s="21">
        <f t="shared" ca="1" si="0"/>
        <v>5</v>
      </c>
      <c r="C10" s="3">
        <f t="shared" ca="1" si="1"/>
        <v>198007</v>
      </c>
      <c r="D10" s="20">
        <f t="shared" ca="1" si="2"/>
        <v>1.2</v>
      </c>
      <c r="E10" s="3" t="str">
        <f t="shared" ca="1" si="3"/>
        <v>85-D0-D7-49-4B-3F-E4-39</v>
      </c>
      <c r="F10" s="3">
        <f t="shared" ca="1" si="4"/>
        <v>33.742427793970521</v>
      </c>
      <c r="G10" s="3">
        <f t="shared" ca="1" si="5"/>
        <v>-83.206969728044157</v>
      </c>
      <c r="H10" s="3" t="str">
        <f t="shared" ca="1" si="6"/>
        <v>952-CD96-E955-24AF</v>
      </c>
      <c r="I10" s="22">
        <f t="shared" ca="1" si="7"/>
        <v>43431.103967342984</v>
      </c>
      <c r="J10" s="20">
        <f t="shared" ca="1" si="8"/>
        <v>98</v>
      </c>
      <c r="K10" s="3"/>
      <c r="L10" s="4"/>
    </row>
    <row r="11" spans="1:12">
      <c r="A11" s="21">
        <f t="shared" si="9"/>
        <v>9</v>
      </c>
      <c r="B11" s="21">
        <f t="shared" ca="1" si="0"/>
        <v>9</v>
      </c>
      <c r="C11" s="3">
        <f t="shared" ca="1" si="1"/>
        <v>147008</v>
      </c>
      <c r="D11" s="20">
        <f t="shared" ca="1" si="2"/>
        <v>1</v>
      </c>
      <c r="E11" s="3" t="str">
        <f t="shared" ca="1" si="3"/>
        <v>CD-12-9C-54-4D-F6-29-1A</v>
      </c>
      <c r="F11" s="3">
        <f t="shared" ca="1" si="4"/>
        <v>35.580745447289956</v>
      </c>
      <c r="G11" s="3">
        <f t="shared" ca="1" si="5"/>
        <v>-99.038320343096387</v>
      </c>
      <c r="H11" s="3" t="str">
        <f t="shared" ca="1" si="6"/>
        <v>93FF-3499-55C2-57F6</v>
      </c>
      <c r="I11" s="22">
        <f t="shared" ca="1" si="7"/>
        <v>43673.194631075203</v>
      </c>
      <c r="J11" s="20">
        <f t="shared" ca="1" si="8"/>
        <v>266</v>
      </c>
      <c r="K11" s="3"/>
      <c r="L11" s="4"/>
    </row>
    <row r="12" spans="1:12">
      <c r="A12" s="21">
        <f t="shared" si="9"/>
        <v>10</v>
      </c>
      <c r="B12" s="21">
        <f t="shared" ca="1" si="0"/>
        <v>5</v>
      </c>
      <c r="C12" s="3">
        <f t="shared" ca="1" si="1"/>
        <v>157831</v>
      </c>
      <c r="D12" s="20">
        <f t="shared" ca="1" si="2"/>
        <v>1</v>
      </c>
      <c r="E12" s="3" t="str">
        <f t="shared" ca="1" si="3"/>
        <v>F4-B0-F3-67-D4-76-C4-23</v>
      </c>
      <c r="F12" s="3">
        <f t="shared" ca="1" si="4"/>
        <v>36.907760726127243</v>
      </c>
      <c r="G12" s="3">
        <f t="shared" ca="1" si="5"/>
        <v>-95.491738654446493</v>
      </c>
      <c r="H12" s="3" t="str">
        <f t="shared" ca="1" si="6"/>
        <v>B9C6-CA76-5357-3286</v>
      </c>
      <c r="I12" s="22">
        <f t="shared" ca="1" si="7"/>
        <v>43584.605437017264</v>
      </c>
      <c r="J12" s="20">
        <f t="shared" ca="1" si="8"/>
        <v>618</v>
      </c>
      <c r="K12" s="3"/>
      <c r="L12" s="4"/>
    </row>
    <row r="13" spans="1:12">
      <c r="A13" s="21">
        <f t="shared" si="9"/>
        <v>11</v>
      </c>
      <c r="B13" s="21">
        <f t="shared" ca="1" si="0"/>
        <v>8</v>
      </c>
      <c r="C13" s="3">
        <f t="shared" ca="1" si="1"/>
        <v>179870</v>
      </c>
      <c r="D13" s="20">
        <f t="shared" ca="1" si="2"/>
        <v>3.1</v>
      </c>
      <c r="E13" s="3" t="str">
        <f t="shared" ca="1" si="3"/>
        <v>D8-B2-DA-17-19-45-D8-D9</v>
      </c>
      <c r="F13" s="3">
        <f t="shared" ca="1" si="4"/>
        <v>44.246881846679145</v>
      </c>
      <c r="G13" s="3">
        <f t="shared" ca="1" si="5"/>
        <v>-89.314347343946451</v>
      </c>
      <c r="H13" s="3" t="str">
        <f t="shared" ca="1" si="6"/>
        <v>1FCC-6188-CC44-5F</v>
      </c>
      <c r="I13" s="22">
        <f t="shared" ca="1" si="7"/>
        <v>43612.187885940337</v>
      </c>
      <c r="J13" s="20">
        <f t="shared" ca="1" si="8"/>
        <v>332</v>
      </c>
      <c r="K13" s="3"/>
      <c r="L13" s="4"/>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tabSelected="1" zoomScaleNormal="100" workbookViewId="0">
      <selection activeCell="S19" sqref="R18:S19"/>
    </sheetView>
  </sheetViews>
  <sheetFormatPr defaultRowHeight="14.4"/>
  <cols>
    <col min="1" max="1" width="6.6640625" style="5" bestFit="1" customWidth="1"/>
    <col min="2" max="2" width="10.21875" bestFit="1" customWidth="1"/>
    <col min="3" max="3" width="12.21875" bestFit="1" customWidth="1"/>
    <col min="4" max="4" width="5.44140625" style="5" bestFit="1" customWidth="1"/>
    <col min="5" max="5" width="9.77734375" bestFit="1" customWidth="1"/>
    <col min="6" max="6" width="10.33203125" bestFit="1" customWidth="1"/>
    <col min="7" max="7" width="10.21875" style="5" bestFit="1" customWidth="1"/>
    <col min="8" max="8" width="29.77734375" bestFit="1" customWidth="1"/>
  </cols>
  <sheetData>
    <row r="1" spans="1:8">
      <c r="A1" s="5" t="s">
        <v>10</v>
      </c>
      <c r="B1" t="s">
        <v>162</v>
      </c>
      <c r="C1" t="s">
        <v>163</v>
      </c>
      <c r="D1" s="5" t="s">
        <v>164</v>
      </c>
      <c r="E1" t="s">
        <v>118</v>
      </c>
      <c r="F1" t="s">
        <v>119</v>
      </c>
      <c r="G1" s="5" t="s">
        <v>106</v>
      </c>
      <c r="H1" t="s">
        <v>165</v>
      </c>
    </row>
    <row r="2" spans="1:8">
      <c r="A2" s="5" t="s">
        <v>12</v>
      </c>
      <c r="B2" t="s">
        <v>2</v>
      </c>
      <c r="C2" t="s">
        <v>105</v>
      </c>
      <c r="D2" s="5" t="s">
        <v>2</v>
      </c>
      <c r="E2" t="s">
        <v>2</v>
      </c>
      <c r="F2" t="s">
        <v>2</v>
      </c>
      <c r="G2" s="5" t="s">
        <v>25</v>
      </c>
      <c r="H2" t="s">
        <v>2</v>
      </c>
    </row>
    <row r="3" spans="1:8">
      <c r="A3" s="5">
        <v>1</v>
      </c>
      <c r="B3" t="str">
        <f t="shared" ref="B3:B22" ca="1" si="0">CONCATENATE(DEC2HEX(RANDBETWEEN(0,65535)),"-",DEC2HEX(RANDBETWEEN(0,65535)))</f>
        <v>FE25-5263</v>
      </c>
      <c r="C3" s="7">
        <f t="shared" ref="C3:C22" ca="1" si="1">NOW()-90*365*RAND()</f>
        <v>41247.705057215804</v>
      </c>
      <c r="D3" s="5" t="s">
        <v>166</v>
      </c>
      <c r="E3" t="s">
        <v>167</v>
      </c>
      <c r="F3" t="s">
        <v>168</v>
      </c>
      <c r="G3" s="5">
        <f t="shared" ref="G3:G22" ca="1" si="2">RANDBETWEEN(2,5)</f>
        <v>2</v>
      </c>
      <c r="H3" t="str">
        <f t="shared" ref="H3:H22" si="3">CONCATENATE(E3, ".",F4,"@patient.com")</f>
        <v>Nathalia.Fisher@patient.com</v>
      </c>
    </row>
    <row r="4" spans="1:8">
      <c r="A4" s="5">
        <v>2</v>
      </c>
      <c r="B4" t="str">
        <f t="shared" ca="1" si="0"/>
        <v>13BB-6EFB</v>
      </c>
      <c r="C4" s="7">
        <f t="shared" ca="1" si="1"/>
        <v>39287.711582448159</v>
      </c>
      <c r="D4" s="5" t="s">
        <v>166</v>
      </c>
      <c r="E4" t="s">
        <v>169</v>
      </c>
      <c r="F4" t="s">
        <v>170</v>
      </c>
      <c r="G4" s="5">
        <f t="shared" ca="1" si="2"/>
        <v>2</v>
      </c>
      <c r="H4" t="str">
        <f t="shared" si="3"/>
        <v>Grace.Bartlett@patient.com</v>
      </c>
    </row>
    <row r="5" spans="1:8">
      <c r="A5" s="5">
        <v>3</v>
      </c>
      <c r="B5" t="str">
        <f t="shared" ca="1" si="0"/>
        <v>1126-282A</v>
      </c>
      <c r="C5" s="7">
        <f t="shared" ca="1" si="1"/>
        <v>29261.089802611656</v>
      </c>
      <c r="D5" s="5" t="s">
        <v>166</v>
      </c>
      <c r="E5" t="s">
        <v>171</v>
      </c>
      <c r="F5" t="s">
        <v>172</v>
      </c>
      <c r="G5" s="5">
        <f t="shared" ca="1" si="2"/>
        <v>3</v>
      </c>
      <c r="H5" t="str">
        <f t="shared" si="3"/>
        <v>Lucille.George@patient.com</v>
      </c>
    </row>
    <row r="6" spans="1:8">
      <c r="A6" s="5">
        <v>4</v>
      </c>
      <c r="B6" t="str">
        <f t="shared" ca="1" si="0"/>
        <v>C256-7D66</v>
      </c>
      <c r="C6" s="7">
        <f t="shared" ca="1" si="1"/>
        <v>35585.442280072224</v>
      </c>
      <c r="D6" s="5" t="s">
        <v>166</v>
      </c>
      <c r="E6" t="s">
        <v>173</v>
      </c>
      <c r="F6" t="s">
        <v>125</v>
      </c>
      <c r="G6" s="5">
        <f t="shared" ca="1" si="2"/>
        <v>4</v>
      </c>
      <c r="H6" t="str">
        <f t="shared" si="3"/>
        <v>Julianna.Hays@patient.com</v>
      </c>
    </row>
    <row r="7" spans="1:8">
      <c r="A7" s="5">
        <v>5</v>
      </c>
      <c r="B7" t="str">
        <f t="shared" ca="1" si="0"/>
        <v>F9E0-4569</v>
      </c>
      <c r="C7" s="7">
        <f t="shared" ca="1" si="1"/>
        <v>35244.065366990995</v>
      </c>
      <c r="D7" s="5" t="s">
        <v>166</v>
      </c>
      <c r="E7" t="s">
        <v>174</v>
      </c>
      <c r="F7" t="s">
        <v>175</v>
      </c>
      <c r="G7" s="5">
        <f t="shared" ca="1" si="2"/>
        <v>2</v>
      </c>
      <c r="H7" t="str">
        <f t="shared" si="3"/>
        <v>Lila.Mendoza@patient.com</v>
      </c>
    </row>
    <row r="8" spans="1:8">
      <c r="A8" s="5">
        <v>6</v>
      </c>
      <c r="B8" t="str">
        <f t="shared" ca="1" si="0"/>
        <v>E1E3-C610</v>
      </c>
      <c r="C8" s="7">
        <f t="shared" ca="1" si="1"/>
        <v>11204.532486075113</v>
      </c>
      <c r="D8" s="5" t="s">
        <v>166</v>
      </c>
      <c r="E8" t="s">
        <v>176</v>
      </c>
      <c r="F8" t="s">
        <v>177</v>
      </c>
      <c r="G8" s="5">
        <f t="shared" ca="1" si="2"/>
        <v>2</v>
      </c>
      <c r="H8" t="str">
        <f t="shared" si="3"/>
        <v>Amina.Lindsey@patient.com</v>
      </c>
    </row>
    <row r="9" spans="1:8">
      <c r="A9" s="5">
        <v>7</v>
      </c>
      <c r="B9" t="str">
        <f t="shared" ca="1" si="0"/>
        <v>6729-A285</v>
      </c>
      <c r="C9" s="7">
        <f t="shared" ca="1" si="1"/>
        <v>13680.189463497012</v>
      </c>
      <c r="D9" s="5" t="s">
        <v>166</v>
      </c>
      <c r="E9" t="s">
        <v>178</v>
      </c>
      <c r="F9" t="s">
        <v>179</v>
      </c>
      <c r="G9" s="5">
        <f t="shared" ca="1" si="2"/>
        <v>5</v>
      </c>
      <c r="H9" t="str">
        <f t="shared" si="3"/>
        <v>Rachael.Case@patient.com</v>
      </c>
    </row>
    <row r="10" spans="1:8">
      <c r="A10" s="5">
        <v>8</v>
      </c>
      <c r="B10" t="str">
        <f t="shared" ca="1" si="0"/>
        <v>D895-B0C0</v>
      </c>
      <c r="C10" s="7">
        <f t="shared" ca="1" si="1"/>
        <v>35397.93137442942</v>
      </c>
      <c r="D10" s="5" t="s">
        <v>166</v>
      </c>
      <c r="E10" t="s">
        <v>180</v>
      </c>
      <c r="F10" t="s">
        <v>181</v>
      </c>
      <c r="G10" s="5">
        <f t="shared" ca="1" si="2"/>
        <v>4</v>
      </c>
      <c r="H10" t="str">
        <f t="shared" si="3"/>
        <v>Harley.Ewing@patient.com</v>
      </c>
    </row>
    <row r="11" spans="1:8">
      <c r="A11" s="5">
        <v>9</v>
      </c>
      <c r="B11" t="str">
        <f t="shared" ca="1" si="0"/>
        <v>87D4-92F4</v>
      </c>
      <c r="C11" s="7">
        <f t="shared" ca="1" si="1"/>
        <v>38391.809107402754</v>
      </c>
      <c r="D11" s="5" t="s">
        <v>166</v>
      </c>
      <c r="E11" t="s">
        <v>182</v>
      </c>
      <c r="F11" t="s">
        <v>183</v>
      </c>
      <c r="G11" s="5">
        <f t="shared" ca="1" si="2"/>
        <v>3</v>
      </c>
      <c r="H11" t="str">
        <f t="shared" si="3"/>
        <v>Giuliana.Jefferson@patient.com</v>
      </c>
    </row>
    <row r="12" spans="1:8">
      <c r="A12" s="5">
        <v>10</v>
      </c>
      <c r="B12" t="str">
        <f t="shared" ca="1" si="0"/>
        <v>D669-E46A</v>
      </c>
      <c r="C12" s="7">
        <f t="shared" ca="1" si="1"/>
        <v>35490.978064171672</v>
      </c>
      <c r="D12" s="5" t="s">
        <v>166</v>
      </c>
      <c r="E12" t="s">
        <v>184</v>
      </c>
      <c r="F12" t="s">
        <v>132</v>
      </c>
      <c r="G12" s="5">
        <f t="shared" ca="1" si="2"/>
        <v>5</v>
      </c>
      <c r="H12" t="str">
        <f t="shared" si="3"/>
        <v>Ariella.Dickson@patient.com</v>
      </c>
    </row>
    <row r="13" spans="1:8">
      <c r="A13" s="5">
        <v>11</v>
      </c>
      <c r="B13" t="str">
        <f t="shared" ca="1" si="0"/>
        <v>D7BB-2F1F</v>
      </c>
      <c r="C13" s="7">
        <f t="shared" ca="1" si="1"/>
        <v>18521.70313112537</v>
      </c>
      <c r="D13" s="5" t="s">
        <v>166</v>
      </c>
      <c r="E13" t="s">
        <v>185</v>
      </c>
      <c r="F13" t="s">
        <v>186</v>
      </c>
      <c r="G13" s="5">
        <f t="shared" ca="1" si="2"/>
        <v>2</v>
      </c>
      <c r="H13" t="str">
        <f t="shared" si="3"/>
        <v>Nelson.Serrano@patient.com</v>
      </c>
    </row>
    <row r="14" spans="1:8">
      <c r="A14" s="5">
        <v>12</v>
      </c>
      <c r="B14" t="str">
        <f t="shared" ca="1" si="0"/>
        <v>8E3-496D</v>
      </c>
      <c r="C14" s="7">
        <f t="shared" ca="1" si="1"/>
        <v>21046.300456723064</v>
      </c>
      <c r="D14" s="5" t="s">
        <v>187</v>
      </c>
      <c r="E14" t="s">
        <v>188</v>
      </c>
      <c r="F14" t="s">
        <v>189</v>
      </c>
      <c r="G14" s="5">
        <f t="shared" ca="1" si="2"/>
        <v>4</v>
      </c>
      <c r="H14" t="str">
        <f t="shared" si="3"/>
        <v>Brennan.Morton@patient.com</v>
      </c>
    </row>
    <row r="15" spans="1:8">
      <c r="A15" s="5">
        <v>13</v>
      </c>
      <c r="B15" t="str">
        <f t="shared" ca="1" si="0"/>
        <v>801E-7BD4</v>
      </c>
      <c r="C15" s="7">
        <f t="shared" ca="1" si="1"/>
        <v>37558.368826309917</v>
      </c>
      <c r="D15" s="5" t="s">
        <v>187</v>
      </c>
      <c r="E15" t="s">
        <v>190</v>
      </c>
      <c r="F15" t="s">
        <v>191</v>
      </c>
      <c r="G15" s="5">
        <f t="shared" ca="1" si="2"/>
        <v>3</v>
      </c>
      <c r="H15" t="str">
        <f t="shared" si="3"/>
        <v>Colt.Foley@patient.com</v>
      </c>
    </row>
    <row r="16" spans="1:8">
      <c r="A16" s="5">
        <v>14</v>
      </c>
      <c r="B16" t="str">
        <f t="shared" ca="1" si="0"/>
        <v>67F4-DFFD</v>
      </c>
      <c r="C16" s="7">
        <f t="shared" ca="1" si="1"/>
        <v>38068.980502838567</v>
      </c>
      <c r="D16" s="5" t="s">
        <v>187</v>
      </c>
      <c r="E16" t="s">
        <v>192</v>
      </c>
      <c r="F16" t="s">
        <v>193</v>
      </c>
      <c r="G16" s="5">
        <f t="shared" ca="1" si="2"/>
        <v>5</v>
      </c>
      <c r="H16" t="str">
        <f t="shared" si="3"/>
        <v>Dax.Benson@patient.com</v>
      </c>
    </row>
    <row r="17" spans="1:8">
      <c r="A17" s="5">
        <v>15</v>
      </c>
      <c r="B17" t="str">
        <f t="shared" ca="1" si="0"/>
        <v>AD52-60B7</v>
      </c>
      <c r="C17" s="7">
        <f t="shared" ca="1" si="1"/>
        <v>12846.108277875421</v>
      </c>
      <c r="D17" s="5" t="s">
        <v>187</v>
      </c>
      <c r="E17" t="s">
        <v>194</v>
      </c>
      <c r="F17" t="s">
        <v>195</v>
      </c>
      <c r="G17" s="5">
        <f t="shared" ca="1" si="2"/>
        <v>4</v>
      </c>
      <c r="H17" t="str">
        <f t="shared" si="3"/>
        <v>Dominic.Maldonado@patient.com</v>
      </c>
    </row>
    <row r="18" spans="1:8">
      <c r="A18" s="5">
        <v>16</v>
      </c>
      <c r="B18" t="str">
        <f t="shared" ca="1" si="0"/>
        <v>8DFB-4D</v>
      </c>
      <c r="C18" s="7">
        <f t="shared" ca="1" si="1"/>
        <v>20240.608561456982</v>
      </c>
      <c r="D18" s="5" t="s">
        <v>187</v>
      </c>
      <c r="E18" t="s">
        <v>196</v>
      </c>
      <c r="F18" t="s">
        <v>197</v>
      </c>
      <c r="G18" s="5">
        <f t="shared" ca="1" si="2"/>
        <v>4</v>
      </c>
      <c r="H18" t="str">
        <f t="shared" si="3"/>
        <v>Matteo.Schmitt@patient.com</v>
      </c>
    </row>
    <row r="19" spans="1:8">
      <c r="A19" s="5">
        <v>17</v>
      </c>
      <c r="B19" t="str">
        <f t="shared" ca="1" si="0"/>
        <v>CEDC-4D4A</v>
      </c>
      <c r="C19" s="7">
        <f t="shared" ca="1" si="1"/>
        <v>26115.208829600018</v>
      </c>
      <c r="D19" s="5" t="s">
        <v>187</v>
      </c>
      <c r="E19" t="s">
        <v>198</v>
      </c>
      <c r="F19" t="s">
        <v>199</v>
      </c>
      <c r="G19" s="5">
        <f t="shared" ca="1" si="2"/>
        <v>4</v>
      </c>
      <c r="H19" t="str">
        <f t="shared" si="3"/>
        <v>Augustus.Greer@patient.com</v>
      </c>
    </row>
    <row r="20" spans="1:8">
      <c r="A20" s="5">
        <v>18</v>
      </c>
      <c r="B20" t="str">
        <f t="shared" ca="1" si="0"/>
        <v>5D1A-E058</v>
      </c>
      <c r="C20" s="7">
        <f t="shared" ca="1" si="1"/>
        <v>13020.094342416225</v>
      </c>
      <c r="D20" s="5" t="s">
        <v>187</v>
      </c>
      <c r="E20" t="s">
        <v>200</v>
      </c>
      <c r="F20" t="s">
        <v>201</v>
      </c>
      <c r="G20" s="5">
        <f t="shared" ca="1" si="2"/>
        <v>3</v>
      </c>
      <c r="H20" t="str">
        <f t="shared" si="3"/>
        <v>Nathen.Pierce@patient.com</v>
      </c>
    </row>
    <row r="21" spans="1:8">
      <c r="A21" s="5">
        <v>19</v>
      </c>
      <c r="B21" t="str">
        <f t="shared" ca="1" si="0"/>
        <v>E345-9A13</v>
      </c>
      <c r="C21" s="7">
        <f t="shared" ca="1" si="1"/>
        <v>39005.72529077599</v>
      </c>
      <c r="D21" s="5" t="s">
        <v>187</v>
      </c>
      <c r="E21" t="s">
        <v>202</v>
      </c>
      <c r="F21" t="s">
        <v>203</v>
      </c>
      <c r="G21" s="5">
        <f t="shared" ca="1" si="2"/>
        <v>2</v>
      </c>
      <c r="H21" t="str">
        <f t="shared" si="3"/>
        <v>Jordan.Dodson@patient.com</v>
      </c>
    </row>
    <row r="22" spans="1:8">
      <c r="A22" s="5">
        <v>20</v>
      </c>
      <c r="B22" t="str">
        <f t="shared" ca="1" si="0"/>
        <v>761C-DA92</v>
      </c>
      <c r="C22" s="7">
        <f t="shared" ca="1" si="1"/>
        <v>24259.276686570531</v>
      </c>
      <c r="D22" s="5" t="s">
        <v>187</v>
      </c>
      <c r="E22" t="s">
        <v>204</v>
      </c>
      <c r="F22" t="s">
        <v>205</v>
      </c>
      <c r="G22" s="5">
        <f t="shared" ca="1" si="2"/>
        <v>4</v>
      </c>
      <c r="H22" t="str">
        <f t="shared" si="3"/>
        <v>Agustin.@patient.com</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zoomScaleNormal="100" workbookViewId="0">
      <selection activeCell="H21" sqref="H21"/>
    </sheetView>
  </sheetViews>
  <sheetFormatPr defaultRowHeight="14.4"/>
  <cols>
    <col min="1" max="7" width="9" style="5"/>
    <col min="8" max="8" width="21.33203125" style="8"/>
    <col min="9" max="13" width="21.33203125"/>
  </cols>
  <sheetData>
    <row r="1" spans="1:9" s="11" customFormat="1" ht="28.8">
      <c r="A1" s="9" t="s">
        <v>10</v>
      </c>
      <c r="B1" s="9" t="s">
        <v>206</v>
      </c>
      <c r="C1" s="9" t="s">
        <v>207</v>
      </c>
      <c r="D1" s="9" t="s">
        <v>106</v>
      </c>
      <c r="E1" s="9" t="s">
        <v>208</v>
      </c>
      <c r="F1" s="9" t="s">
        <v>209</v>
      </c>
      <c r="G1" s="9" t="s">
        <v>210</v>
      </c>
      <c r="H1" s="10" t="s">
        <v>211</v>
      </c>
      <c r="I1" s="11" t="s">
        <v>24</v>
      </c>
    </row>
    <row r="2" spans="1:9">
      <c r="A2" s="5" t="s">
        <v>12</v>
      </c>
      <c r="B2" s="5" t="s">
        <v>25</v>
      </c>
      <c r="C2" s="5" t="s">
        <v>25</v>
      </c>
      <c r="D2" s="5" t="s">
        <v>25</v>
      </c>
      <c r="E2" s="5" t="s">
        <v>25</v>
      </c>
      <c r="F2" s="5" t="s">
        <v>25</v>
      </c>
      <c r="G2" s="5" t="s">
        <v>116</v>
      </c>
      <c r="H2" s="8" t="s">
        <v>212</v>
      </c>
      <c r="I2" t="s">
        <v>2</v>
      </c>
    </row>
    <row r="3" spans="1:9">
      <c r="A3" s="5">
        <v>1</v>
      </c>
      <c r="B3" s="5">
        <f t="shared" ref="B3:F12" ca="1" si="0">1+RANDBETWEEN(1,10)</f>
        <v>3</v>
      </c>
      <c r="C3" s="5">
        <f t="shared" ca="1" si="0"/>
        <v>7</v>
      </c>
      <c r="D3" s="5">
        <f t="shared" ca="1" si="0"/>
        <v>9</v>
      </c>
      <c r="E3" s="5">
        <f t="shared" ca="1" si="0"/>
        <v>10</v>
      </c>
      <c r="F3" s="5">
        <f t="shared" ca="1" si="0"/>
        <v>8</v>
      </c>
      <c r="G3" s="5">
        <f t="shared" ref="G3:G35" ca="1" si="1">RANDBETWEEN(1,10000)/1000</f>
        <v>6.7640000000000002</v>
      </c>
      <c r="H3" s="12">
        <f ca="1">NOW() -RAND()*99.7</f>
        <v>43239.567421795742</v>
      </c>
      <c r="I3" t="s">
        <v>213</v>
      </c>
    </row>
    <row r="4" spans="1:9">
      <c r="A4" s="5">
        <v>2</v>
      </c>
      <c r="B4" s="5">
        <f t="shared" ca="1" si="0"/>
        <v>10</v>
      </c>
      <c r="C4" s="5">
        <f t="shared" ca="1" si="0"/>
        <v>8</v>
      </c>
      <c r="D4" s="5">
        <f t="shared" ca="1" si="0"/>
        <v>5</v>
      </c>
      <c r="E4" s="5">
        <f t="shared" ca="1" si="0"/>
        <v>4</v>
      </c>
      <c r="F4" s="5">
        <f t="shared" ca="1" si="0"/>
        <v>2</v>
      </c>
      <c r="G4" s="5">
        <f t="shared" ca="1" si="1"/>
        <v>1.083</v>
      </c>
      <c r="H4" s="12">
        <f t="shared" ref="H4:H35" ca="1" si="2">NOW() -RAND()*100</f>
        <v>43292.85112027578</v>
      </c>
      <c r="I4" t="s">
        <v>214</v>
      </c>
    </row>
    <row r="5" spans="1:9">
      <c r="A5" s="5">
        <v>3</v>
      </c>
      <c r="B5" s="5">
        <f t="shared" ca="1" si="0"/>
        <v>8</v>
      </c>
      <c r="C5" s="5">
        <f t="shared" ca="1" si="0"/>
        <v>2</v>
      </c>
      <c r="D5" s="5">
        <f t="shared" ca="1" si="0"/>
        <v>8</v>
      </c>
      <c r="E5" s="5">
        <f t="shared" ca="1" si="0"/>
        <v>8</v>
      </c>
      <c r="F5" s="5">
        <f t="shared" ca="1" si="0"/>
        <v>6</v>
      </c>
      <c r="G5" s="5">
        <f t="shared" ca="1" si="1"/>
        <v>9.1539999999999999</v>
      </c>
      <c r="H5" s="12">
        <f t="shared" ca="1" si="2"/>
        <v>43285.233183492732</v>
      </c>
      <c r="I5" t="s">
        <v>215</v>
      </c>
    </row>
    <row r="6" spans="1:9">
      <c r="A6" s="5">
        <v>4</v>
      </c>
      <c r="B6" s="5">
        <f t="shared" ca="1" si="0"/>
        <v>11</v>
      </c>
      <c r="C6" s="5">
        <f t="shared" ca="1" si="0"/>
        <v>2</v>
      </c>
      <c r="D6" s="5">
        <f t="shared" ca="1" si="0"/>
        <v>7</v>
      </c>
      <c r="E6" s="5">
        <f t="shared" ca="1" si="0"/>
        <v>9</v>
      </c>
      <c r="F6" s="5">
        <f t="shared" ca="1" si="0"/>
        <v>2</v>
      </c>
      <c r="G6" s="5">
        <f t="shared" ca="1" si="1"/>
        <v>9.3859999999999992</v>
      </c>
      <c r="H6" s="12">
        <f t="shared" ca="1" si="2"/>
        <v>43276.298137080463</v>
      </c>
      <c r="I6" t="s">
        <v>216</v>
      </c>
    </row>
    <row r="7" spans="1:9">
      <c r="A7" s="5">
        <v>5</v>
      </c>
      <c r="B7" s="5">
        <f t="shared" ca="1" si="0"/>
        <v>8</v>
      </c>
      <c r="C7" s="5">
        <f t="shared" ca="1" si="0"/>
        <v>5</v>
      </c>
      <c r="D7" s="5">
        <f t="shared" ca="1" si="0"/>
        <v>11</v>
      </c>
      <c r="E7" s="5">
        <f t="shared" ca="1" si="0"/>
        <v>7</v>
      </c>
      <c r="F7" s="5">
        <f t="shared" ca="1" si="0"/>
        <v>10</v>
      </c>
      <c r="G7" s="5">
        <f t="shared" ca="1" si="1"/>
        <v>7.617</v>
      </c>
      <c r="H7" s="12">
        <f t="shared" ca="1" si="2"/>
        <v>43223.596159915534</v>
      </c>
      <c r="I7" t="s">
        <v>217</v>
      </c>
    </row>
    <row r="8" spans="1:9">
      <c r="A8" s="5">
        <v>6</v>
      </c>
      <c r="B8" s="5">
        <f t="shared" ca="1" si="0"/>
        <v>5</v>
      </c>
      <c r="C8" s="5">
        <f t="shared" ca="1" si="0"/>
        <v>6</v>
      </c>
      <c r="D8" s="5">
        <f t="shared" ca="1" si="0"/>
        <v>7</v>
      </c>
      <c r="E8" s="5">
        <f t="shared" ca="1" si="0"/>
        <v>3</v>
      </c>
      <c r="F8" s="5">
        <f t="shared" ca="1" si="0"/>
        <v>11</v>
      </c>
      <c r="G8" s="5">
        <f t="shared" ca="1" si="1"/>
        <v>6.12</v>
      </c>
      <c r="H8" s="12">
        <f t="shared" ca="1" si="2"/>
        <v>43271.640063981198</v>
      </c>
      <c r="I8" t="s">
        <v>218</v>
      </c>
    </row>
    <row r="9" spans="1:9">
      <c r="A9" s="5">
        <v>7</v>
      </c>
      <c r="B9" s="5">
        <f t="shared" ca="1" si="0"/>
        <v>2</v>
      </c>
      <c r="C9" s="5">
        <f t="shared" ca="1" si="0"/>
        <v>4</v>
      </c>
      <c r="D9" s="5">
        <f t="shared" ca="1" si="0"/>
        <v>8</v>
      </c>
      <c r="E9" s="5">
        <f t="shared" ca="1" si="0"/>
        <v>4</v>
      </c>
      <c r="F9" s="5">
        <f t="shared" ca="1" si="0"/>
        <v>3</v>
      </c>
      <c r="G9" s="5">
        <f t="shared" ca="1" si="1"/>
        <v>2.2930000000000001</v>
      </c>
      <c r="H9" s="12">
        <f t="shared" ca="1" si="2"/>
        <v>43263.690243604469</v>
      </c>
      <c r="I9" t="s">
        <v>219</v>
      </c>
    </row>
    <row r="10" spans="1:9">
      <c r="A10" s="5">
        <v>8</v>
      </c>
      <c r="B10" s="5">
        <f t="shared" ca="1" si="0"/>
        <v>10</v>
      </c>
      <c r="C10" s="5">
        <f t="shared" ca="1" si="0"/>
        <v>11</v>
      </c>
      <c r="D10" s="5">
        <f t="shared" ca="1" si="0"/>
        <v>9</v>
      </c>
      <c r="E10" s="5">
        <f t="shared" ca="1" si="0"/>
        <v>7</v>
      </c>
      <c r="F10" s="5">
        <f t="shared" ca="1" si="0"/>
        <v>6</v>
      </c>
      <c r="G10" s="5">
        <f t="shared" ca="1" si="1"/>
        <v>5.8849999999999998</v>
      </c>
      <c r="H10" s="12">
        <f t="shared" ca="1" si="2"/>
        <v>43240.001032671869</v>
      </c>
      <c r="I10" t="s">
        <v>220</v>
      </c>
    </row>
    <row r="11" spans="1:9">
      <c r="A11" s="5">
        <v>9</v>
      </c>
      <c r="B11" s="5">
        <f t="shared" ca="1" si="0"/>
        <v>9</v>
      </c>
      <c r="C11" s="5">
        <f t="shared" ca="1" si="0"/>
        <v>8</v>
      </c>
      <c r="D11" s="5">
        <f t="shared" ca="1" si="0"/>
        <v>11</v>
      </c>
      <c r="E11" s="5">
        <f t="shared" ca="1" si="0"/>
        <v>8</v>
      </c>
      <c r="F11" s="5">
        <f t="shared" ca="1" si="0"/>
        <v>8</v>
      </c>
      <c r="G11" s="5">
        <f t="shared" ca="1" si="1"/>
        <v>6.6639999999999997</v>
      </c>
      <c r="H11" s="12">
        <f t="shared" ca="1" si="2"/>
        <v>43261.677755641649</v>
      </c>
      <c r="I11" t="s">
        <v>221</v>
      </c>
    </row>
    <row r="12" spans="1:9">
      <c r="A12" s="5">
        <v>10</v>
      </c>
      <c r="B12" s="5">
        <f t="shared" ca="1" si="0"/>
        <v>7</v>
      </c>
      <c r="C12" s="5">
        <f t="shared" ca="1" si="0"/>
        <v>8</v>
      </c>
      <c r="D12" s="5">
        <f t="shared" ca="1" si="0"/>
        <v>5</v>
      </c>
      <c r="E12" s="5">
        <f t="shared" ca="1" si="0"/>
        <v>6</v>
      </c>
      <c r="F12" s="5">
        <f t="shared" ca="1" si="0"/>
        <v>3</v>
      </c>
      <c r="G12" s="5">
        <f t="shared" ca="1" si="1"/>
        <v>2.64</v>
      </c>
      <c r="H12" s="12">
        <f t="shared" ca="1" si="2"/>
        <v>43246.60470325013</v>
      </c>
      <c r="I12" t="s">
        <v>222</v>
      </c>
    </row>
    <row r="13" spans="1:9">
      <c r="A13" s="5">
        <v>11</v>
      </c>
      <c r="B13" s="5">
        <f t="shared" ref="B13:F22" ca="1" si="3">1+RANDBETWEEN(1,10)</f>
        <v>10</v>
      </c>
      <c r="C13" s="5">
        <f t="shared" ca="1" si="3"/>
        <v>5</v>
      </c>
      <c r="D13" s="5">
        <f t="shared" ca="1" si="3"/>
        <v>4</v>
      </c>
      <c r="E13" s="5">
        <f t="shared" ca="1" si="3"/>
        <v>8</v>
      </c>
      <c r="F13" s="5">
        <f t="shared" ca="1" si="3"/>
        <v>11</v>
      </c>
      <c r="G13" s="5">
        <f t="shared" ca="1" si="1"/>
        <v>5.5119999999999996</v>
      </c>
      <c r="H13" s="12">
        <f t="shared" ca="1" si="2"/>
        <v>43240.858259494358</v>
      </c>
      <c r="I13" t="s">
        <v>223</v>
      </c>
    </row>
    <row r="14" spans="1:9">
      <c r="A14" s="5">
        <v>12</v>
      </c>
      <c r="B14" s="5">
        <f t="shared" ca="1" si="3"/>
        <v>10</v>
      </c>
      <c r="C14" s="5">
        <f t="shared" ca="1" si="3"/>
        <v>10</v>
      </c>
      <c r="D14" s="5">
        <f t="shared" ca="1" si="3"/>
        <v>8</v>
      </c>
      <c r="E14" s="5">
        <f t="shared" ca="1" si="3"/>
        <v>11</v>
      </c>
      <c r="F14" s="5">
        <f t="shared" ca="1" si="3"/>
        <v>5</v>
      </c>
      <c r="G14" s="5">
        <f t="shared" ca="1" si="1"/>
        <v>0.86499999999999999</v>
      </c>
      <c r="H14" s="12">
        <f t="shared" ca="1" si="2"/>
        <v>43212.694433647135</v>
      </c>
      <c r="I14" t="s">
        <v>224</v>
      </c>
    </row>
    <row r="15" spans="1:9">
      <c r="A15" s="5">
        <v>13</v>
      </c>
      <c r="B15" s="5">
        <f t="shared" ca="1" si="3"/>
        <v>3</v>
      </c>
      <c r="C15" s="5">
        <f t="shared" ca="1" si="3"/>
        <v>9</v>
      </c>
      <c r="D15" s="5">
        <f t="shared" ca="1" si="3"/>
        <v>10</v>
      </c>
      <c r="E15" s="5">
        <f t="shared" ca="1" si="3"/>
        <v>5</v>
      </c>
      <c r="F15" s="5">
        <f t="shared" ca="1" si="3"/>
        <v>9</v>
      </c>
      <c r="G15" s="5">
        <f t="shared" ca="1" si="1"/>
        <v>5.4450000000000003</v>
      </c>
      <c r="H15" s="12">
        <f t="shared" ca="1" si="2"/>
        <v>43253.060161646958</v>
      </c>
      <c r="I15" t="s">
        <v>225</v>
      </c>
    </row>
    <row r="16" spans="1:9">
      <c r="A16" s="5">
        <v>14</v>
      </c>
      <c r="B16" s="5">
        <f t="shared" ca="1" si="3"/>
        <v>11</v>
      </c>
      <c r="C16" s="5">
        <f t="shared" ca="1" si="3"/>
        <v>9</v>
      </c>
      <c r="D16" s="5">
        <f t="shared" ca="1" si="3"/>
        <v>9</v>
      </c>
      <c r="E16" s="5">
        <f t="shared" ca="1" si="3"/>
        <v>4</v>
      </c>
      <c r="F16" s="5">
        <f t="shared" ca="1" si="3"/>
        <v>6</v>
      </c>
      <c r="G16" s="5">
        <f t="shared" ca="1" si="1"/>
        <v>7.1879999999999997</v>
      </c>
      <c r="H16" s="12">
        <f t="shared" ca="1" si="2"/>
        <v>43275.564771115882</v>
      </c>
      <c r="I16" t="s">
        <v>226</v>
      </c>
    </row>
    <row r="17" spans="1:9">
      <c r="A17" s="5">
        <v>15</v>
      </c>
      <c r="B17" s="5">
        <f t="shared" ca="1" si="3"/>
        <v>4</v>
      </c>
      <c r="C17" s="5">
        <f t="shared" ca="1" si="3"/>
        <v>7</v>
      </c>
      <c r="D17" s="5">
        <f t="shared" ca="1" si="3"/>
        <v>4</v>
      </c>
      <c r="E17" s="5">
        <f t="shared" ca="1" si="3"/>
        <v>2</v>
      </c>
      <c r="F17" s="5">
        <f t="shared" ca="1" si="3"/>
        <v>7</v>
      </c>
      <c r="G17" s="5">
        <f t="shared" ca="1" si="1"/>
        <v>3.98</v>
      </c>
      <c r="H17" s="12">
        <f t="shared" ca="1" si="2"/>
        <v>43224.629891147182</v>
      </c>
      <c r="I17" t="s">
        <v>227</v>
      </c>
    </row>
    <row r="18" spans="1:9">
      <c r="A18" s="5">
        <v>16</v>
      </c>
      <c r="B18" s="5">
        <f t="shared" ca="1" si="3"/>
        <v>3</v>
      </c>
      <c r="C18" s="5">
        <f t="shared" ca="1" si="3"/>
        <v>10</v>
      </c>
      <c r="D18" s="5">
        <f t="shared" ca="1" si="3"/>
        <v>11</v>
      </c>
      <c r="E18" s="5">
        <f t="shared" ca="1" si="3"/>
        <v>11</v>
      </c>
      <c r="F18" s="5">
        <f t="shared" ca="1" si="3"/>
        <v>7</v>
      </c>
      <c r="G18" s="5">
        <f t="shared" ca="1" si="1"/>
        <v>3.1419999999999999</v>
      </c>
      <c r="H18" s="12">
        <f t="shared" ca="1" si="2"/>
        <v>43273.332885625845</v>
      </c>
      <c r="I18" t="s">
        <v>228</v>
      </c>
    </row>
    <row r="19" spans="1:9">
      <c r="A19" s="5">
        <v>17</v>
      </c>
      <c r="B19" s="5">
        <f t="shared" ca="1" si="3"/>
        <v>9</v>
      </c>
      <c r="C19" s="5">
        <f t="shared" ca="1" si="3"/>
        <v>3</v>
      </c>
      <c r="D19" s="5">
        <f t="shared" ca="1" si="3"/>
        <v>7</v>
      </c>
      <c r="E19" s="5">
        <f t="shared" ca="1" si="3"/>
        <v>3</v>
      </c>
      <c r="F19" s="5">
        <f t="shared" ca="1" si="3"/>
        <v>7</v>
      </c>
      <c r="G19" s="5">
        <f t="shared" ca="1" si="1"/>
        <v>2.879</v>
      </c>
      <c r="H19" s="12">
        <f t="shared" ca="1" si="2"/>
        <v>43302.567932391357</v>
      </c>
      <c r="I19" t="s">
        <v>229</v>
      </c>
    </row>
    <row r="20" spans="1:9">
      <c r="A20" s="5">
        <v>18</v>
      </c>
      <c r="B20" s="5">
        <f t="shared" ca="1" si="3"/>
        <v>9</v>
      </c>
      <c r="C20" s="5">
        <f t="shared" ca="1" si="3"/>
        <v>4</v>
      </c>
      <c r="D20" s="5">
        <f t="shared" ca="1" si="3"/>
        <v>10</v>
      </c>
      <c r="E20" s="5">
        <f t="shared" ca="1" si="3"/>
        <v>8</v>
      </c>
      <c r="F20" s="5">
        <f t="shared" ca="1" si="3"/>
        <v>10</v>
      </c>
      <c r="G20" s="5">
        <f t="shared" ca="1" si="1"/>
        <v>5.6390000000000002</v>
      </c>
      <c r="H20" s="12">
        <f t="shared" ca="1" si="2"/>
        <v>43269.652523570905</v>
      </c>
      <c r="I20" t="s">
        <v>230</v>
      </c>
    </row>
    <row r="21" spans="1:9">
      <c r="A21" s="5">
        <v>19</v>
      </c>
      <c r="B21" s="5">
        <f t="shared" ca="1" si="3"/>
        <v>2</v>
      </c>
      <c r="C21" s="5">
        <f t="shared" ca="1" si="3"/>
        <v>9</v>
      </c>
      <c r="D21" s="5">
        <f t="shared" ca="1" si="3"/>
        <v>3</v>
      </c>
      <c r="E21" s="5">
        <f t="shared" ca="1" si="3"/>
        <v>3</v>
      </c>
      <c r="F21" s="5">
        <f t="shared" ca="1" si="3"/>
        <v>6</v>
      </c>
      <c r="G21" s="5">
        <f t="shared" ca="1" si="1"/>
        <v>2.0880000000000001</v>
      </c>
      <c r="H21" s="12">
        <f t="shared" ca="1" si="2"/>
        <v>43255.375749144041</v>
      </c>
      <c r="I21" t="s">
        <v>231</v>
      </c>
    </row>
    <row r="22" spans="1:9">
      <c r="A22" s="5">
        <v>20</v>
      </c>
      <c r="B22" s="5">
        <f t="shared" ca="1" si="3"/>
        <v>4</v>
      </c>
      <c r="C22" s="5">
        <f t="shared" ca="1" si="3"/>
        <v>11</v>
      </c>
      <c r="D22" s="5">
        <f t="shared" ca="1" si="3"/>
        <v>5</v>
      </c>
      <c r="E22" s="5">
        <f t="shared" ca="1" si="3"/>
        <v>7</v>
      </c>
      <c r="F22" s="5">
        <f t="shared" ca="1" si="3"/>
        <v>11</v>
      </c>
      <c r="G22" s="5">
        <f t="shared" ca="1" si="1"/>
        <v>0.46700000000000003</v>
      </c>
      <c r="H22" s="12">
        <f t="shared" ca="1" si="2"/>
        <v>43298.754823609823</v>
      </c>
      <c r="I22" t="s">
        <v>232</v>
      </c>
    </row>
    <row r="23" spans="1:9">
      <c r="A23" s="5">
        <v>21</v>
      </c>
      <c r="B23" s="5">
        <f t="shared" ref="B23:F35" ca="1" si="4">1+RANDBETWEEN(1,10)</f>
        <v>5</v>
      </c>
      <c r="C23" s="5">
        <f t="shared" ca="1" si="4"/>
        <v>2</v>
      </c>
      <c r="D23" s="5">
        <f t="shared" ca="1" si="4"/>
        <v>4</v>
      </c>
      <c r="E23" s="5">
        <f t="shared" ca="1" si="4"/>
        <v>4</v>
      </c>
      <c r="F23" s="5">
        <f t="shared" ca="1" si="4"/>
        <v>3</v>
      </c>
      <c r="G23" s="5">
        <f t="shared" ca="1" si="1"/>
        <v>4.202</v>
      </c>
      <c r="H23" s="12">
        <f t="shared" ca="1" si="2"/>
        <v>43299.730197786834</v>
      </c>
      <c r="I23" t="s">
        <v>233</v>
      </c>
    </row>
    <row r="24" spans="1:9">
      <c r="A24" s="5">
        <v>22</v>
      </c>
      <c r="B24" s="5">
        <f t="shared" ca="1" si="4"/>
        <v>2</v>
      </c>
      <c r="C24" s="5">
        <f t="shared" ca="1" si="4"/>
        <v>10</v>
      </c>
      <c r="D24" s="5">
        <f t="shared" ca="1" si="4"/>
        <v>3</v>
      </c>
      <c r="E24" s="5">
        <f t="shared" ca="1" si="4"/>
        <v>6</v>
      </c>
      <c r="F24" s="5">
        <f t="shared" ca="1" si="4"/>
        <v>3</v>
      </c>
      <c r="G24" s="5">
        <f t="shared" ca="1" si="1"/>
        <v>5.63</v>
      </c>
      <c r="H24" s="12">
        <f t="shared" ca="1" si="2"/>
        <v>43274.228880904229</v>
      </c>
      <c r="I24" t="s">
        <v>234</v>
      </c>
    </row>
    <row r="25" spans="1:9">
      <c r="A25" s="5">
        <v>23</v>
      </c>
      <c r="B25" s="5">
        <f t="shared" ca="1" si="4"/>
        <v>6</v>
      </c>
      <c r="C25" s="5">
        <f t="shared" ca="1" si="4"/>
        <v>6</v>
      </c>
      <c r="D25" s="5">
        <f t="shared" ca="1" si="4"/>
        <v>2</v>
      </c>
      <c r="E25" s="5">
        <f t="shared" ca="1" si="4"/>
        <v>3</v>
      </c>
      <c r="F25" s="5">
        <f t="shared" ca="1" si="4"/>
        <v>9</v>
      </c>
      <c r="G25" s="5">
        <f t="shared" ca="1" si="1"/>
        <v>3.6669999999999998</v>
      </c>
      <c r="H25" s="12">
        <f t="shared" ca="1" si="2"/>
        <v>43306.483831535632</v>
      </c>
      <c r="I25" t="s">
        <v>235</v>
      </c>
    </row>
    <row r="26" spans="1:9">
      <c r="A26" s="5">
        <v>24</v>
      </c>
      <c r="B26" s="5">
        <f t="shared" ca="1" si="4"/>
        <v>5</v>
      </c>
      <c r="C26" s="5">
        <f t="shared" ca="1" si="4"/>
        <v>6</v>
      </c>
      <c r="D26" s="5">
        <f t="shared" ca="1" si="4"/>
        <v>3</v>
      </c>
      <c r="E26" s="5">
        <f t="shared" ca="1" si="4"/>
        <v>7</v>
      </c>
      <c r="F26" s="5">
        <f t="shared" ca="1" si="4"/>
        <v>3</v>
      </c>
      <c r="G26" s="5">
        <f t="shared" ca="1" si="1"/>
        <v>3.3410000000000002</v>
      </c>
      <c r="H26" s="12">
        <f t="shared" ca="1" si="2"/>
        <v>43231.88841285633</v>
      </c>
      <c r="I26" t="s">
        <v>236</v>
      </c>
    </row>
    <row r="27" spans="1:9">
      <c r="A27" s="5">
        <v>25</v>
      </c>
      <c r="B27" s="5">
        <f t="shared" ca="1" si="4"/>
        <v>2</v>
      </c>
      <c r="C27" s="5">
        <f t="shared" ca="1" si="4"/>
        <v>9</v>
      </c>
      <c r="D27" s="5">
        <f t="shared" ca="1" si="4"/>
        <v>6</v>
      </c>
      <c r="E27" s="5">
        <f t="shared" ca="1" si="4"/>
        <v>2</v>
      </c>
      <c r="F27" s="5">
        <f t="shared" ca="1" si="4"/>
        <v>9</v>
      </c>
      <c r="G27" s="5">
        <f t="shared" ca="1" si="1"/>
        <v>9.01</v>
      </c>
      <c r="H27" s="12">
        <f t="shared" ca="1" si="2"/>
        <v>43242.133207746381</v>
      </c>
      <c r="I27" t="s">
        <v>237</v>
      </c>
    </row>
    <row r="28" spans="1:9">
      <c r="A28" s="5">
        <v>26</v>
      </c>
      <c r="B28" s="5">
        <f t="shared" ca="1" si="4"/>
        <v>10</v>
      </c>
      <c r="C28" s="5">
        <f t="shared" ca="1" si="4"/>
        <v>5</v>
      </c>
      <c r="D28" s="5">
        <f t="shared" ca="1" si="4"/>
        <v>11</v>
      </c>
      <c r="E28" s="5">
        <f t="shared" ca="1" si="4"/>
        <v>10</v>
      </c>
      <c r="F28" s="5">
        <f t="shared" ca="1" si="4"/>
        <v>4</v>
      </c>
      <c r="G28" s="5">
        <f t="shared" ca="1" si="1"/>
        <v>2.5880000000000001</v>
      </c>
      <c r="H28" s="12">
        <f t="shared" ca="1" si="2"/>
        <v>43269.945203074516</v>
      </c>
      <c r="I28" t="s">
        <v>238</v>
      </c>
    </row>
    <row r="29" spans="1:9">
      <c r="A29" s="5">
        <v>27</v>
      </c>
      <c r="B29" s="5">
        <f t="shared" ca="1" si="4"/>
        <v>2</v>
      </c>
      <c r="C29" s="5">
        <f t="shared" ca="1" si="4"/>
        <v>5</v>
      </c>
      <c r="D29" s="5">
        <f t="shared" ca="1" si="4"/>
        <v>9</v>
      </c>
      <c r="E29" s="5">
        <f t="shared" ca="1" si="4"/>
        <v>9</v>
      </c>
      <c r="F29" s="5">
        <f t="shared" ca="1" si="4"/>
        <v>9</v>
      </c>
      <c r="G29" s="5">
        <f t="shared" ca="1" si="1"/>
        <v>7.5679999999999996</v>
      </c>
      <c r="H29" s="12">
        <f t="shared" ca="1" si="2"/>
        <v>43296.921907158088</v>
      </c>
      <c r="I29" t="s">
        <v>239</v>
      </c>
    </row>
    <row r="30" spans="1:9">
      <c r="A30" s="5">
        <v>28</v>
      </c>
      <c r="B30" s="5">
        <f t="shared" ca="1" si="4"/>
        <v>7</v>
      </c>
      <c r="C30" s="5">
        <f t="shared" ca="1" si="4"/>
        <v>4</v>
      </c>
      <c r="D30" s="5">
        <f t="shared" ca="1" si="4"/>
        <v>2</v>
      </c>
      <c r="E30" s="5">
        <f t="shared" ca="1" si="4"/>
        <v>2</v>
      </c>
      <c r="F30" s="5">
        <f t="shared" ca="1" si="4"/>
        <v>10</v>
      </c>
      <c r="G30" s="5">
        <f t="shared" ca="1" si="1"/>
        <v>6.2560000000000002</v>
      </c>
      <c r="H30" s="12">
        <f t="shared" ca="1" si="2"/>
        <v>43216.516021479256</v>
      </c>
      <c r="I30" t="s">
        <v>240</v>
      </c>
    </row>
    <row r="31" spans="1:9">
      <c r="A31" s="5">
        <v>29</v>
      </c>
      <c r="B31" s="5">
        <f t="shared" ca="1" si="4"/>
        <v>7</v>
      </c>
      <c r="C31" s="5">
        <f t="shared" ca="1" si="4"/>
        <v>8</v>
      </c>
      <c r="D31" s="5">
        <f t="shared" ca="1" si="4"/>
        <v>11</v>
      </c>
      <c r="E31" s="5">
        <f t="shared" ca="1" si="4"/>
        <v>11</v>
      </c>
      <c r="F31" s="5">
        <f t="shared" ca="1" si="4"/>
        <v>7</v>
      </c>
      <c r="G31" s="5">
        <f t="shared" ca="1" si="1"/>
        <v>3.8220000000000001</v>
      </c>
      <c r="H31" s="12">
        <f t="shared" ca="1" si="2"/>
        <v>43272.860374358053</v>
      </c>
      <c r="I31" t="s">
        <v>241</v>
      </c>
    </row>
    <row r="32" spans="1:9">
      <c r="A32" s="5">
        <v>30</v>
      </c>
      <c r="B32" s="5">
        <f t="shared" ca="1" si="4"/>
        <v>9</v>
      </c>
      <c r="C32" s="5">
        <f t="shared" ca="1" si="4"/>
        <v>9</v>
      </c>
      <c r="D32" s="5">
        <f t="shared" ca="1" si="4"/>
        <v>10</v>
      </c>
      <c r="E32" s="5">
        <f t="shared" ca="1" si="4"/>
        <v>10</v>
      </c>
      <c r="F32" s="5">
        <f t="shared" ca="1" si="4"/>
        <v>2</v>
      </c>
      <c r="G32" s="5">
        <f t="shared" ca="1" si="1"/>
        <v>3.9550000000000001</v>
      </c>
      <c r="H32" s="12">
        <f t="shared" ca="1" si="2"/>
        <v>43297.795155938831</v>
      </c>
      <c r="I32" t="s">
        <v>242</v>
      </c>
    </row>
    <row r="33" spans="1:9">
      <c r="A33" s="5">
        <v>31</v>
      </c>
      <c r="B33" s="5">
        <f t="shared" ca="1" si="4"/>
        <v>4</v>
      </c>
      <c r="C33" s="5">
        <f t="shared" ca="1" si="4"/>
        <v>9</v>
      </c>
      <c r="D33" s="5">
        <f t="shared" ca="1" si="4"/>
        <v>7</v>
      </c>
      <c r="E33" s="5">
        <f t="shared" ca="1" si="4"/>
        <v>9</v>
      </c>
      <c r="F33" s="5">
        <f t="shared" ca="1" si="4"/>
        <v>9</v>
      </c>
      <c r="G33" s="5">
        <f t="shared" ca="1" si="1"/>
        <v>9.1219999999999999</v>
      </c>
      <c r="H33" s="12">
        <f t="shared" ca="1" si="2"/>
        <v>43259.776267040012</v>
      </c>
      <c r="I33" t="s">
        <v>243</v>
      </c>
    </row>
    <row r="34" spans="1:9">
      <c r="A34" s="5">
        <v>32</v>
      </c>
      <c r="B34" s="5">
        <f t="shared" ca="1" si="4"/>
        <v>10</v>
      </c>
      <c r="C34" s="5">
        <f t="shared" ca="1" si="4"/>
        <v>6</v>
      </c>
      <c r="D34" s="5">
        <f t="shared" ca="1" si="4"/>
        <v>10</v>
      </c>
      <c r="E34" s="5">
        <f t="shared" ca="1" si="4"/>
        <v>9</v>
      </c>
      <c r="F34" s="5">
        <f t="shared" ca="1" si="4"/>
        <v>4</v>
      </c>
      <c r="G34" s="5">
        <f t="shared" ca="1" si="1"/>
        <v>0.501</v>
      </c>
      <c r="H34" s="12">
        <f t="shared" ca="1" si="2"/>
        <v>43281.175801528298</v>
      </c>
      <c r="I34" t="s">
        <v>244</v>
      </c>
    </row>
    <row r="35" spans="1:9">
      <c r="A35" s="5">
        <v>33</v>
      </c>
      <c r="B35" s="5">
        <f t="shared" ca="1" si="4"/>
        <v>11</v>
      </c>
      <c r="C35" s="5">
        <f t="shared" ca="1" si="4"/>
        <v>6</v>
      </c>
      <c r="D35" s="5">
        <f t="shared" ca="1" si="4"/>
        <v>11</v>
      </c>
      <c r="E35" s="5">
        <f t="shared" ca="1" si="4"/>
        <v>3</v>
      </c>
      <c r="F35" s="5">
        <f t="shared" ca="1" si="4"/>
        <v>5</v>
      </c>
      <c r="G35" s="5">
        <f t="shared" ca="1" si="1"/>
        <v>5.2469999999999999</v>
      </c>
      <c r="H35" s="12">
        <f t="shared" ca="1" si="2"/>
        <v>43290.174188500299</v>
      </c>
      <c r="I35" t="s">
        <v>245</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C7" sqref="A7:C7"/>
    </sheetView>
  </sheetViews>
  <sheetFormatPr defaultRowHeight="14.4"/>
  <cols>
    <col min="1" max="1" width="32.44140625" bestFit="1" customWidth="1"/>
    <col min="2" max="2" width="12.33203125" bestFit="1" customWidth="1"/>
    <col min="3" max="3" width="28.33203125" bestFit="1" customWidth="1"/>
    <col min="4" max="4" width="11.44140625" bestFit="1" customWidth="1"/>
  </cols>
  <sheetData>
    <row r="1" spans="1:4">
      <c r="A1" s="13" t="s">
        <v>246</v>
      </c>
      <c r="B1" s="13" t="s">
        <v>247</v>
      </c>
      <c r="C1" s="13" t="s">
        <v>248</v>
      </c>
      <c r="D1" s="13" t="s">
        <v>249</v>
      </c>
    </row>
    <row r="2" spans="1:4">
      <c r="A2" s="13" t="s">
        <v>13</v>
      </c>
      <c r="B2" s="13" t="s">
        <v>250</v>
      </c>
      <c r="C2" s="13" t="s">
        <v>251</v>
      </c>
      <c r="D2" s="13"/>
    </row>
    <row r="3" spans="1:4">
      <c r="A3" s="13" t="s">
        <v>14</v>
      </c>
      <c r="B3" s="13" t="s">
        <v>250</v>
      </c>
      <c r="C3" s="13" t="s">
        <v>252</v>
      </c>
      <c r="D3" s="13"/>
    </row>
    <row r="4" spans="1:4">
      <c r="A4" s="13" t="s">
        <v>14</v>
      </c>
      <c r="B4" s="13" t="s">
        <v>253</v>
      </c>
      <c r="C4" s="13" t="s">
        <v>254</v>
      </c>
      <c r="D4" s="13"/>
    </row>
    <row r="5" spans="1:4">
      <c r="A5" s="13" t="s">
        <v>16</v>
      </c>
      <c r="B5" s="13" t="s">
        <v>253</v>
      </c>
      <c r="C5" s="13" t="s">
        <v>255</v>
      </c>
      <c r="D5" s="13" t="s">
        <v>106</v>
      </c>
    </row>
    <row r="6" spans="1:4">
      <c r="A6" s="13" t="s">
        <v>16</v>
      </c>
      <c r="B6" s="13" t="s">
        <v>250</v>
      </c>
      <c r="C6" s="13" t="s">
        <v>256</v>
      </c>
      <c r="D6" s="13" t="s">
        <v>106</v>
      </c>
    </row>
    <row r="7" spans="1:4">
      <c r="A7" s="13" t="s">
        <v>16</v>
      </c>
      <c r="B7" s="13" t="s">
        <v>257</v>
      </c>
      <c r="C7" s="13" t="s">
        <v>258</v>
      </c>
      <c r="D7" s="13" t="s">
        <v>106</v>
      </c>
    </row>
    <row r="8" spans="1:4">
      <c r="A8" s="13" t="s">
        <v>259</v>
      </c>
      <c r="B8" s="13" t="s">
        <v>250</v>
      </c>
      <c r="C8" s="13" t="s">
        <v>158</v>
      </c>
      <c r="D8" s="13" t="s">
        <v>106</v>
      </c>
    </row>
    <row r="9" spans="1:4">
      <c r="A9" s="13" t="s">
        <v>15</v>
      </c>
      <c r="B9" s="13" t="s">
        <v>257</v>
      </c>
      <c r="C9" s="13" t="s">
        <v>255</v>
      </c>
      <c r="D9" s="13" t="s">
        <v>106</v>
      </c>
    </row>
    <row r="10" spans="1:4">
      <c r="A10" s="13" t="s">
        <v>15</v>
      </c>
      <c r="B10" s="13" t="s">
        <v>257</v>
      </c>
      <c r="C10" s="13" t="s">
        <v>256</v>
      </c>
      <c r="D10" s="13" t="s">
        <v>206</v>
      </c>
    </row>
    <row r="11" spans="1:4">
      <c r="A11" s="13" t="s">
        <v>17</v>
      </c>
      <c r="B11" s="13" t="s">
        <v>257</v>
      </c>
      <c r="C11" s="13" t="s">
        <v>256</v>
      </c>
      <c r="D11" s="13" t="s">
        <v>206</v>
      </c>
    </row>
    <row r="12" spans="1:4">
      <c r="A12" s="13" t="s">
        <v>260</v>
      </c>
      <c r="B12" s="13" t="s">
        <v>250</v>
      </c>
      <c r="C12" s="13" t="s">
        <v>256</v>
      </c>
      <c r="D12" s="13" t="s">
        <v>106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5937</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Status</vt:lpstr>
      <vt:lpstr>Role</vt:lpstr>
      <vt:lpstr>Consumable</vt:lpstr>
      <vt:lpstr>Business</vt:lpstr>
      <vt:lpstr>User</vt:lpstr>
      <vt:lpstr>Device</vt:lpstr>
      <vt:lpstr>Patient</vt:lpstr>
      <vt:lpstr>Result</vt:lpstr>
      <vt:lpstr>ability</vt:lpstr>
      <vt:lpstr>notes</vt:lpstr>
    </vt:vector>
  </TitlesOfParts>
  <Company>SPARTON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Rick Weil</dc:creator>
  <dc:description/>
  <cp:lastModifiedBy>Rick Weil</cp:lastModifiedBy>
  <cp:revision>54</cp:revision>
  <dcterms:created xsi:type="dcterms:W3CDTF">2016-12-01T18:44:30Z</dcterms:created>
  <dcterms:modified xsi:type="dcterms:W3CDTF">2018-07-28T02:07:35Z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SPARTON CORPORATION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