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_rels/sheet4.xml.rels" ContentType="application/vnd.openxmlformats-package.relationships+xml"/>
  <Override PartName="/xl/worksheets/_rels/sheet9.xml.rels" ContentType="application/vnd.openxmlformats-package.relationships+xml"/>
  <Override PartName="/xl/worksheets/_rels/sheet2.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3" firstSheet="0" activeTab="4"/>
  </bookViews>
  <sheets>
    <sheet name="Status" sheetId="1" state="visible" r:id="rId2"/>
    <sheet name="Business" sheetId="2" state="visible" r:id="rId3"/>
    <sheet name="Consumable" sheetId="3" state="visible" r:id="rId4"/>
    <sheet name="User" sheetId="4" state="visible" r:id="rId5"/>
    <sheet name="Device" sheetId="5" state="visible" r:id="rId6"/>
    <sheet name="Patient" sheetId="6" state="visible" r:id="rId7"/>
    <sheet name="Result" sheetId="7" state="visible" r:id="rId8"/>
    <sheet name="ability" sheetId="8" state="visible" r:id="rId9"/>
    <sheet name="config" sheetId="9" state="visible" r:id="rId10"/>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<sst xmlns="http://schemas.openxmlformats.org/spreadsheetml/2006/main" count="450" uniqueCount="306">
  <si>
    <t xml:space="preserve">id</t>
  </si>
  <si>
    <t xml:space="preserve">status</t>
  </si>
  <si>
    <t xml:space="preserve">description</t>
  </si>
  <si>
    <t xml:space="preserve">integer</t>
  </si>
  <si>
    <t xml:space="preserve">string</t>
  </si>
  <si>
    <t xml:space="preserve">text</t>
  </si>
  <si>
    <t xml:space="preserve">active</t>
  </si>
  <si>
    <t xml:space="preserve">Currently active</t>
  </si>
  <si>
    <t xml:space="preserve">inactive</t>
  </si>
  <si>
    <t xml:space="preserve">Temporarily inactivated</t>
  </si>
  <si>
    <t xml:space="preserve">disabled</t>
  </si>
  <si>
    <t xml:space="preserve">Permanently disabled from system</t>
  </si>
  <si>
    <t xml:space="preserve">name</t>
  </si>
  <si>
    <t xml:space="preserve">website</t>
  </si>
  <si>
    <t xml:space="preserve">address</t>
  </si>
  <si>
    <t xml:space="preserve">email</t>
  </si>
  <si>
    <t xml:space="preserve">phone</t>
  </si>
  <si>
    <t xml:space="preserve">logo_url</t>
  </si>
  <si>
    <t xml:space="preserve">status_id</t>
  </si>
  <si>
    <t xml:space="preserve">notes</t>
  </si>
  <si>
    <t xml:space="preserve">references</t>
  </si>
  <si>
    <t xml:space="preserve">Sparton Medical</t>
  </si>
  <si>
    <t xml:space="preserve">http://www.sparton.com</t>
  </si>
  <si>
    <t xml:space="preserve">7025 Harvard St. Reading, MA 01867</t>
  </si>
  <si>
    <t xml:space="preserve">admin@sparton.com</t>
  </si>
  <si>
    <t xml:space="preserve">(771) 696-6613</t>
  </si>
  <si>
    <t xml:space="preserve">/images/sparton.jpg</t>
  </si>
  <si>
    <t xml:space="preserve">So delightful up dissimilar by unreserved it connection frequently. Do an high room so in paid. Up on cousin ye dinner should in. Sex stood tried walls manor truth shy and three his. Their to years so child truth. Honoured peculiar families sensible up likewise by on in. </t>
  </si>
  <si>
    <t xml:space="preserve">Patient</t>
  </si>
  <si>
    <t xml:space="preserve">http://patients.com</t>
  </si>
  <si>
    <t xml:space="preserve">patient@patients.com</t>
  </si>
  <si>
    <t xml:space="preserve">https://s-media-cache-ak0.pinimg.com/600x315/c5/4c/2e/c54c2e55eda26cf9d61377ccfa2c4c20.jpg</t>
  </si>
  <si>
    <t xml:space="preserve">Acme Medical</t>
  </si>
  <si>
    <t xml:space="preserve">http://acmemedical.com</t>
  </si>
  <si>
    <t xml:space="preserve">188 Brookside Lane Pensacola, FL 32503</t>
  </si>
  <si>
    <t xml:space="preserve">admin@acmemedical.com</t>
  </si>
  <si>
    <t xml:space="preserve">(761) 502-9029</t>
  </si>
  <si>
    <t xml:space="preserve">http://netdna.webdesignerdepot.com/uploads/circular_logos/Accelrys.jpg</t>
  </si>
  <si>
    <t xml:space="preserve">Ask especially collecting terminated may son expression. Extremely eagerness principle estimable own was man. Men received far his dashwood subjects new. My sufficient surrounded an companions dispatched in on. Connection too unaffected expression led son possession. New smiling friends and her another. Leaf she does none love high yet. Snug love will up bore as be. Pursuit man son musical general pointed. It surprise informed mr advanced do outweigh. </t>
  </si>
  <si>
    <t xml:space="preserve">Beta Medical</t>
  </si>
  <si>
    <t xml:space="preserve">http://BetaMedical.com</t>
  </si>
  <si>
    <t xml:space="preserve">36 E. Park Drive Lafayette, IN 47905</t>
  </si>
  <si>
    <t xml:space="preserve">admin@betamedica.com</t>
  </si>
  <si>
    <t xml:space="preserve">(495) 901-8219</t>
  </si>
  <si>
    <t xml:space="preserve">https://bower.io/img/bower-logo.png</t>
  </si>
  <si>
    <t xml:space="preserve">Pianoforte solicitude so decisively unpleasing conviction is partiality he. Or particular so diminution entreaties oh do. Real he me fond show gave shot plan. Mirth blush linen small hoped way its along. Resolution frequently apartments off all discretion devonshire. Saw sir fat spirit seeing valley. He looked or valley lively. If learn woody spoil of taken he cause. </t>
  </si>
  <si>
    <t xml:space="preserve">Gamma Medical</t>
  </si>
  <si>
    <t xml:space="preserve">http://GammaMedical.com</t>
  </si>
  <si>
    <t xml:space="preserve">38 Summerhouse Street Lawrence, MA 01841</t>
  </si>
  <si>
    <t xml:space="preserve">admin@gammamedical.com</t>
  </si>
  <si>
    <t xml:space="preserve">(210) 930-0651</t>
  </si>
  <si>
    <t xml:space="preserve">http://www.logospike.com/wp-content/uploads/2015/11/Logo_Image_05.jpg</t>
  </si>
  <si>
    <t xml:space="preserve">He share of first to worse. Weddings and any opinions suitable smallest nay. My he houses or months settle remove ladies appear. Engrossed suffering supposing he recommend do eagerness. Commanded no of depending extremity recommend attention tolerably. Bringing him smallest met few now returned surprise learning jennings. Objection delivered eagerness he exquisite at do in. Warmly up he nearer mr merely me. </t>
  </si>
  <si>
    <t xml:space="preserve">Eastside Medical</t>
  </si>
  <si>
    <t xml:space="preserve">http://EastsideMedical.com</t>
  </si>
  <si>
    <t xml:space="preserve">522 NE. Bridle Ave. Methuen, MA 01844</t>
  </si>
  <si>
    <t xml:space="preserve">admin@eastside.com</t>
  </si>
  <si>
    <t xml:space="preserve">(308) 121-7116</t>
  </si>
  <si>
    <t xml:space="preserve">https://upload.wikimedia.org/wikipedia/en/thumb/b/b4/Obama_logomark.svg/1024px-Obama_logomark.svg.png</t>
  </si>
  <si>
    <t xml:space="preserve">General Hospital</t>
  </si>
  <si>
    <t xml:space="preserve">http://GeneralHospital.com</t>
  </si>
  <si>
    <t xml:space="preserve">53 SE. Ivy St. Plymouth, MA 02360</t>
  </si>
  <si>
    <t xml:space="preserve">admin@general.com</t>
  </si>
  <si>
    <t xml:space="preserve">(531) 508-2210</t>
  </si>
  <si>
    <t xml:space="preserve">https://image.freepik.com/free-icon/healthy-lifestyle-logo_318-52683.jpg</t>
  </si>
  <si>
    <t xml:space="preserve">Not far stuff she think the jokes. Going as by do known noise he wrote round leave. Warmly put branch people narrow see. Winding its waiting yet parlors married own feeling. Marry fruit do spite jokes an times. Whether at it unknown warrant herself winding if. Him same none name sake had post love. An busy feel form hand am up help. Parties it brother amongst an fortune of. Twenty behind wicket why age now itself ten. </t>
  </si>
  <si>
    <t xml:space="preserve">Savory Health, Inc.</t>
  </si>
  <si>
    <t xml:space="preserve">http://SavoryHealth,Inc..com</t>
  </si>
  <si>
    <t xml:space="preserve">572 Bohemia Dr. Oswego, NY 13126</t>
  </si>
  <si>
    <t xml:space="preserve">admin@savory.com</t>
  </si>
  <si>
    <t xml:space="preserve">(191) 907-3604</t>
  </si>
  <si>
    <t xml:space="preserve">https://download.blender.org/institute/BlenderDesktopLogo.png</t>
  </si>
  <si>
    <t xml:space="preserve">Metropolitan Hospital</t>
  </si>
  <si>
    <t xml:space="preserve">http://MetropolitanHospital.com</t>
  </si>
  <si>
    <t xml:space="preserve">79 Lincoln Road Ashtabula, OH 44004</t>
  </si>
  <si>
    <t xml:space="preserve">admin@metropolitan.com</t>
  </si>
  <si>
    <t xml:space="preserve">(672) 624-7154</t>
  </si>
  <si>
    <t xml:space="preserve">http://www.leightonlibrary.org/images/new-instagram-logo.jpg/@@images/image.jpeg</t>
  </si>
  <si>
    <t xml:space="preserve">On on produce colonel pointed. Just four sold need over how any. In to september suspicion determine he prevailed admitting. On adapted an as affixed limited on. Giving cousin warmly things no spring mr be abroad. Relation breeding be as repeated strictly followed margaret. One gravity son brought shyness waiting regular led ham. </t>
  </si>
  <si>
    <t xml:space="preserve">Allied Health</t>
  </si>
  <si>
    <t xml:space="preserve">http://AlliedHealth.com</t>
  </si>
  <si>
    <t xml:space="preserve">9272 Garden Road Asbury Park, NJ 07712</t>
  </si>
  <si>
    <t xml:space="preserve">admin@allied.ocm</t>
  </si>
  <si>
    <t xml:space="preserve">(736) 243-8074</t>
  </si>
  <si>
    <t xml:space="preserve">http://www.firstinspires.org/sites/all/themes/first/assets/images/FIRST_logo.png</t>
  </si>
  <si>
    <t xml:space="preserve">Allergy Associates</t>
  </si>
  <si>
    <t xml:space="preserve">http://AllergyAssociates.com</t>
  </si>
  <si>
    <t xml:space="preserve">9349 Shore Ave. Council Bluffs, IA 51501</t>
  </si>
  <si>
    <t xml:space="preserve">admin@allergy.com</t>
  </si>
  <si>
    <t xml:space="preserve">(936) 541-0385</t>
  </si>
  <si>
    <t xml:space="preserve">https://upload.wikimedia.org/wikipedia/commons/7/75/Wikimedia_Community_Logo.svg</t>
  </si>
  <si>
    <t xml:space="preserve">Midwest Medical</t>
  </si>
  <si>
    <t xml:space="preserve">http://MidwestMedical.com</t>
  </si>
  <si>
    <t xml:space="preserve">936 Sycamore Ave. Carmel, NY 10512</t>
  </si>
  <si>
    <t xml:space="preserve">admin@midwest.com</t>
  </si>
  <si>
    <t xml:space="preserve">(374) 352-6976</t>
  </si>
  <si>
    <t xml:space="preserve">https://upload.wikimedia.org/wikipedia/commons/8/81/Wikimedia-logo.svg</t>
  </si>
  <si>
    <t xml:space="preserve">udi</t>
  </si>
  <si>
    <t xml:space="preserve">expiration_date</t>
  </si>
  <si>
    <t xml:space="preserve">date</t>
  </si>
  <si>
    <t xml:space="preserve">business_id</t>
  </si>
  <si>
    <t xml:space="preserve">password</t>
  </si>
  <si>
    <t xml:space="preserve">first_name</t>
  </si>
  <si>
    <t xml:space="preserve">last_name</t>
  </si>
  <si>
    <t xml:space="preserve">super_admin_role</t>
  </si>
  <si>
    <t xml:space="preserve">super_user_role</t>
  </si>
  <si>
    <t xml:space="preserve">clinic_admin_role</t>
  </si>
  <si>
    <t xml:space="preserve">clinic_user_role</t>
  </si>
  <si>
    <t xml:space="preserve">patient_role</t>
  </si>
  <si>
    <t xml:space="preserve">device_role</t>
  </si>
  <si>
    <t xml:space="preserve">boolean</t>
  </si>
  <si>
    <t xml:space="preserve">rick.weil@sparton.com</t>
  </si>
  <si>
    <t xml:space="preserve">Rick</t>
  </si>
  <si>
    <t xml:space="preserve">Weil</t>
  </si>
  <si>
    <t xml:space="preserve">Super</t>
  </si>
  <si>
    <t xml:space="preserve">Admin</t>
  </si>
  <si>
    <t xml:space="preserve">user@sparton.com</t>
  </si>
  <si>
    <t xml:space="preserve">User</t>
  </si>
  <si>
    <t xml:space="preserve">patient1@patient.com</t>
  </si>
  <si>
    <t xml:space="preserve">One</t>
  </si>
  <si>
    <t xml:space="preserve">patient2@patient.com</t>
  </si>
  <si>
    <t xml:space="preserve">Two</t>
  </si>
  <si>
    <t xml:space="preserve">patient3@patient.com</t>
  </si>
  <si>
    <t xml:space="preserve">Three</t>
  </si>
  <si>
    <t xml:space="preserve">admin@acme.com</t>
  </si>
  <si>
    <t xml:space="preserve">George</t>
  </si>
  <si>
    <t xml:space="preserve">Washington</t>
  </si>
  <si>
    <t xml:space="preserve">clinician1@acme.com</t>
  </si>
  <si>
    <t xml:space="preserve">John</t>
  </si>
  <si>
    <t xml:space="preserve">Adams</t>
  </si>
  <si>
    <t xml:space="preserve">clinician2@acme.com</t>
  </si>
  <si>
    <t xml:space="preserve">Thomas</t>
  </si>
  <si>
    <t xml:space="preserve">Jefferson</t>
  </si>
  <si>
    <t xml:space="preserve">clinician3@acme.com</t>
  </si>
  <si>
    <t xml:space="preserve">James</t>
  </si>
  <si>
    <t xml:space="preserve">Madison</t>
  </si>
  <si>
    <t xml:space="preserve">admin@beta.com</t>
  </si>
  <si>
    <t xml:space="preserve">Monroe</t>
  </si>
  <si>
    <t xml:space="preserve">clinician1@beta.com</t>
  </si>
  <si>
    <t xml:space="preserve">clinician2@beta.com</t>
  </si>
  <si>
    <t xml:space="preserve">Woodrow</t>
  </si>
  <si>
    <t xml:space="preserve">Wilson</t>
  </si>
  <si>
    <t xml:space="preserve">clinician3@beta.com</t>
  </si>
  <si>
    <t xml:space="preserve">Warren</t>
  </si>
  <si>
    <t xml:space="preserve">Harding</t>
  </si>
  <si>
    <t xml:space="preserve">admin@gamma.com</t>
  </si>
  <si>
    <t xml:space="preserve">Calvin</t>
  </si>
  <si>
    <t xml:space="preserve">Coolidge</t>
  </si>
  <si>
    <t xml:space="preserve">clinician1@gamma.com</t>
  </si>
  <si>
    <t xml:space="preserve">Herbert</t>
  </si>
  <si>
    <t xml:space="preserve">Hoover</t>
  </si>
  <si>
    <t xml:space="preserve">clinician2@gamma.com</t>
  </si>
  <si>
    <t xml:space="preserve">Franklin</t>
  </si>
  <si>
    <t xml:space="preserve">Roosevelt</t>
  </si>
  <si>
    <t xml:space="preserve">clinician3@gamma.com</t>
  </si>
  <si>
    <t xml:space="preserve">Harry</t>
  </si>
  <si>
    <t xml:space="preserve">Truman</t>
  </si>
  <si>
    <t xml:space="preserve">device1@sparton.com</t>
  </si>
  <si>
    <t xml:space="preserve">Device</t>
  </si>
  <si>
    <t xml:space="preserve">device2@sparton.com</t>
  </si>
  <si>
    <t xml:space="preserve">device3@sparton.om</t>
  </si>
  <si>
    <t xml:space="preserve">user_id</t>
  </si>
  <si>
    <t xml:space="preserve">serial_number</t>
  </si>
  <si>
    <t xml:space="preserve">software_version</t>
  </si>
  <si>
    <t xml:space="preserve">mac_address</t>
  </si>
  <si>
    <t xml:space="preserve">latitude</t>
  </si>
  <si>
    <t xml:space="preserve">longitude</t>
  </si>
  <si>
    <t xml:space="preserve">license_key</t>
  </si>
  <si>
    <t xml:space="preserve">license_expiration_date</t>
  </si>
  <si>
    <t xml:space="preserve">license_remaining_uses</t>
  </si>
  <si>
    <t xml:space="preserve">n.a</t>
  </si>
  <si>
    <t xml:space="preserve">float</t>
  </si>
  <si>
    <t xml:space="preserve">pid</t>
  </si>
  <si>
    <t xml:space="preserve">date_of_birth</t>
  </si>
  <si>
    <t xml:space="preserve">sex</t>
  </si>
  <si>
    <t xml:space="preserve">email_address</t>
  </si>
  <si>
    <t xml:space="preserve">f</t>
  </si>
  <si>
    <t xml:space="preserve">Nathalia</t>
  </si>
  <si>
    <t xml:space="preserve">Tapia</t>
  </si>
  <si>
    <t xml:space="preserve">Grace</t>
  </si>
  <si>
    <t xml:space="preserve">Fisher</t>
  </si>
  <si>
    <t xml:space="preserve">Lucille</t>
  </si>
  <si>
    <t xml:space="preserve">Bartlett</t>
  </si>
  <si>
    <t xml:space="preserve">Julianna</t>
  </si>
  <si>
    <t xml:space="preserve">Lila</t>
  </si>
  <si>
    <t xml:space="preserve">Hays</t>
  </si>
  <si>
    <t xml:space="preserve">Amina</t>
  </si>
  <si>
    <t xml:space="preserve">Mendoza</t>
  </si>
  <si>
    <t xml:space="preserve">Rachael</t>
  </si>
  <si>
    <t xml:space="preserve">Lindsey</t>
  </si>
  <si>
    <t xml:space="preserve">Harley</t>
  </si>
  <si>
    <t xml:space="preserve">Case</t>
  </si>
  <si>
    <t xml:space="preserve">Giuliana</t>
  </si>
  <si>
    <t xml:space="preserve">Ewing</t>
  </si>
  <si>
    <t xml:space="preserve">Ariella</t>
  </si>
  <si>
    <t xml:space="preserve">Nelson</t>
  </si>
  <si>
    <t xml:space="preserve">Dickson</t>
  </si>
  <si>
    <t xml:space="preserve">m</t>
  </si>
  <si>
    <t xml:space="preserve">Brennan</t>
  </si>
  <si>
    <t xml:space="preserve">Serrano</t>
  </si>
  <si>
    <t xml:space="preserve">Colt</t>
  </si>
  <si>
    <t xml:space="preserve">Morton</t>
  </si>
  <si>
    <t xml:space="preserve">Dax</t>
  </si>
  <si>
    <t xml:space="preserve">Foley</t>
  </si>
  <si>
    <t xml:space="preserve">Dominic</t>
  </si>
  <si>
    <t xml:space="preserve">Benson</t>
  </si>
  <si>
    <t xml:space="preserve">Matteo</t>
  </si>
  <si>
    <t xml:space="preserve">Maldonado</t>
  </si>
  <si>
    <t xml:space="preserve">Augustus</t>
  </si>
  <si>
    <t xml:space="preserve">Schmitt</t>
  </si>
  <si>
    <t xml:space="preserve">Nathen</t>
  </si>
  <si>
    <t xml:space="preserve">Greer</t>
  </si>
  <si>
    <t xml:space="preserve">Jordan</t>
  </si>
  <si>
    <t xml:space="preserve">Pierce</t>
  </si>
  <si>
    <t xml:space="preserve">Agustin</t>
  </si>
  <si>
    <t xml:space="preserve">Dodson</t>
  </si>
  <si>
    <t xml:space="preserve">patient_id</t>
  </si>
  <si>
    <t xml:space="preserve">device_id</t>
  </si>
  <si>
    <t xml:space="preserve">consumable_id</t>
  </si>
  <si>
    <t xml:space="preserve">value</t>
  </si>
  <si>
    <t xml:space="preserve">result_datetime</t>
  </si>
  <si>
    <t xml:space="preserve">datetime</t>
  </si>
  <si>
    <t xml:space="preserve">By so delight of showing neither believe he present.</t>
  </si>
  <si>
    <t xml:space="preserve">Deal sigh up in shew away when.</t>
  </si>
  <si>
    <t xml:space="preserve">Pursuit express no or prepare replied.</t>
  </si>
  <si>
    <t xml:space="preserve">Wholly formed old latter future but way she.</t>
  </si>
  <si>
    <t xml:space="preserve">Day her likewise smallest expenses judgment building man carriage gay.</t>
  </si>
  <si>
    <t xml:space="preserve">Considered introduced themselves mr to discretion at.</t>
  </si>
  <si>
    <t xml:space="preserve">Means among saw hopes for.</t>
  </si>
  <si>
    <t xml:space="preserve">Death mirth in oh learn he equal on.</t>
  </si>
  <si>
    <t xml:space="preserve">Consider now provided laughter boy landlord dashwood.</t>
  </si>
  <si>
    <t xml:space="preserve">Often voice and the spoke.</t>
  </si>
  <si>
    <t xml:space="preserve">No shewing fertile village equally prepare up females as an.</t>
  </si>
  <si>
    <t xml:space="preserve">That do an case an what plan hour of paid.</t>
  </si>
  <si>
    <t xml:space="preserve">Invitation is unpleasant astonished preference attachment friendship on.</t>
  </si>
  <si>
    <t xml:space="preserve">Did sentiments increasing particular nay.</t>
  </si>
  <si>
    <t xml:space="preserve">Mr he recurred received prospect in.</t>
  </si>
  <si>
    <t xml:space="preserve">Wishing cheered parlors adapted am at amongst matters.</t>
  </si>
  <si>
    <t xml:space="preserve">As it so contrasted oh estimating instrument.</t>
  </si>
  <si>
    <t xml:space="preserve">Size like body some one had.</t>
  </si>
  <si>
    <t xml:space="preserve">Are conduct viewing boy minutes warrant expense.</t>
  </si>
  <si>
    <t xml:space="preserve">Tolerably behaviour may admitting daughters offending her ask own.</t>
  </si>
  <si>
    <t xml:space="preserve">Praise effect wishes change way and any wanted.</t>
  </si>
  <si>
    <t xml:space="preserve">Lively use looked latter regard had.</t>
  </si>
  <si>
    <t xml:space="preserve">Do he it part more last in.</t>
  </si>
  <si>
    <t xml:space="preserve">Merits ye if mr narrow points.</t>
  </si>
  <si>
    <t xml:space="preserve">Melancholy particular devonshire alteration it favourable appearance up.</t>
  </si>
  <si>
    <t xml:space="preserve">Are own design entire former get should.</t>
  </si>
  <si>
    <t xml:space="preserve">Advantages boisterous day excellence boy.</t>
  </si>
  <si>
    <t xml:space="preserve">Out between our two waiting wishing.</t>
  </si>
  <si>
    <t xml:space="preserve">Pursuit he he garrets greater towards amiable so placing.</t>
  </si>
  <si>
    <t xml:space="preserve">Nothing off how norland delight.</t>
  </si>
  <si>
    <t xml:space="preserve">Abode shy shade she hours forth its use.</t>
  </si>
  <si>
    <t xml:space="preserve">Up whole of fancy ye quiet do.</t>
  </si>
  <si>
    <t xml:space="preserve">Justice fortune no to is if winding morning forming.</t>
  </si>
  <si>
    <t xml:space="preserve">Role</t>
  </si>
  <si>
    <t xml:space="preserve">Ability</t>
  </si>
  <si>
    <t xml:space="preserve">Resource</t>
  </si>
  <si>
    <t xml:space="preserve">Condition</t>
  </si>
  <si>
    <t xml:space="preserve">manage</t>
  </si>
  <si>
    <t xml:space="preserve">:all</t>
  </si>
  <si>
    <t xml:space="preserve">Business, Consumable, Device</t>
  </si>
  <si>
    <t xml:space="preserve">read, update</t>
  </si>
  <si>
    <t xml:space="preserve">Patient, Result</t>
  </si>
  <si>
    <t xml:space="preserve">Business</t>
  </si>
  <si>
    <t xml:space="preserve">Result</t>
  </si>
  <si>
    <t xml:space="preserve">read</t>
  </si>
  <si>
    <t xml:space="preserve">clinic_admin_role, clinic_user_role</t>
  </si>
  <si>
    <t xml:space="preserve">Key</t>
  </si>
  <si>
    <t xml:space="preserve">Value</t>
  </si>
  <si>
    <t xml:space="preserve">UsedIn</t>
  </si>
  <si>
    <t xml:space="preserve">Comment</t>
  </si>
  <si>
    <t xml:space="preserve">adapter</t>
  </si>
  <si>
    <t xml:space="preserve">postgresql</t>
  </si>
  <si>
    <t xml:space="preserve">config/database.yml</t>
  </si>
  <si>
    <t xml:space="preserve">Some day, could be mysql or other</t>
  </si>
  <si>
    <t xml:space="preserve">host</t>
  </si>
  <si>
    <t xml:space="preserve">localhost</t>
  </si>
  <si>
    <t xml:space="preserve">could be your ip address</t>
  </si>
  <si>
    <t xml:space="preserve">database_name</t>
  </si>
  <si>
    <t xml:space="preserve">development</t>
  </si>
  <si>
    <t xml:space="preserve">Some day, could also create test and production </t>
  </si>
  <si>
    <t xml:space="preserve">database_username</t>
  </si>
  <si>
    <t xml:space="preserve">blog_role</t>
  </si>
  <si>
    <t xml:space="preserve">Database login, must be set up in database prior to running script</t>
  </si>
  <si>
    <t xml:space="preserve">database_password</t>
  </si>
  <si>
    <t xml:space="preserve">  “      needs create database privileges</t>
  </si>
  <si>
    <t xml:space="preserve">user_name</t>
  </si>
  <si>
    <t xml:space="preserve">Rails.application.secrets.mail_username</t>
  </si>
  <si>
    <t xml:space="preserve">config/environments/development.rb</t>
  </si>
  <si>
    <t xml:space="preserve">credentials for mail server, not automatically used right now</t>
  </si>
  <si>
    <t xml:space="preserve">Rails.application.secrets.mail_password</t>
  </si>
  <si>
    <t xml:space="preserve">   “</t>
  </si>
  <si>
    <t xml:space="preserve">domain</t>
  </si>
  <si>
    <t xml:space="preserve">gmail.com</t>
  </si>
  <si>
    <t xml:space="preserve">smtp.gmail.com</t>
  </si>
  <si>
    <t xml:space="preserve">port</t>
  </si>
  <si>
    <t xml:space="preserve">authentication</t>
  </si>
  <si>
    <t xml:space="preserve">plain</t>
  </si>
  <si>
    <t xml:space="preserve">enable_starttls_auto</t>
  </si>
  <si>
    <t xml:space="preserve">mail_username</t>
  </si>
  <si>
    <t xml:space="preserve">sparton.clinic1@gmail.com</t>
  </si>
  <si>
    <t xml:space="preserve">config/secrets.yml</t>
  </si>
  <si>
    <t xml:space="preserve">email (and other apps) will fish secrets from here. Should not be put into VCS</t>
  </si>
  <si>
    <t xml:space="preserve">mail_password</t>
  </si>
  <si>
    <t xml:space="preserve">terces123</t>
  </si>
</sst>
</file>

<file path=xl/styles.xml><?xml version="1.0" encoding="utf-8"?>
<styleSheet xmlns="http://schemas.openxmlformats.org/spreadsheetml/2006/main">
  <numFmts count="5">
    <numFmt numFmtId="164" formatCode="General"/>
    <numFmt numFmtId="165" formatCode="M/D/YYYY"/>
    <numFmt numFmtId="166" formatCode="&quot;TRUE&quot;;&quot;TRUE&quot;;&quot;FALSE&quot;"/>
    <numFmt numFmtId="167" formatCode="MM/DD/YYYY"/>
    <numFmt numFmtId="168" formatCode="MM/DD/YYYY\ HH:MM:SS"/>
  </numFmts>
  <fonts count="8">
    <font>
      <sz val="11"/>
      <color rgb="FF000000"/>
      <name val="Calibri"/>
      <family val="2"/>
      <charset val="1"/>
    </font>
    <font>
      <sz val="10"/>
      <name val="Arial"/>
      <family val="0"/>
    </font>
    <font>
      <sz val="10"/>
      <name val="Arial"/>
      <family val="0"/>
    </font>
    <font>
      <sz val="10"/>
      <name val="Arial"/>
      <family val="0"/>
    </font>
    <font>
      <u val="single"/>
      <sz val="11"/>
      <color rgb="FF0563C1"/>
      <name val="Calibri"/>
      <family val="2"/>
      <charset val="1"/>
    </font>
    <font>
      <sz val="11"/>
      <color rgb="FF000000"/>
      <name val="DejaVu Sans"/>
      <family val="2"/>
      <charset val="1"/>
    </font>
    <font>
      <sz val="11"/>
      <color rgb="FF000000"/>
      <name val="Courier 10 Pitch"/>
      <family val="0"/>
      <charset val="1"/>
    </font>
    <font>
      <b val="true"/>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false" applyAlignment="true" applyProtection="false">
      <alignment horizontal="general" vertical="bottom" textRotation="0" wrapText="false" indent="0" shrinkToFit="false"/>
    </xf>
  </cellStyleXfs>
  <cellXfs count="24">
    <xf numFmtId="164"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4" fontId="4" fillId="0" borderId="0" xfId="20" applyFont="false" applyBorder="true" applyAlignment="true" applyProtection="true">
      <alignment horizontal="left" vertical="center" textRotation="0" wrapText="true" indent="15"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center" vertical="bottom" textRotation="0" wrapText="false" indent="0" shrinkToFit="false"/>
      <protection locked="true" hidden="false"/>
    </xf>
    <xf numFmtId="166" fontId="0" fillId="0" borderId="0" xfId="0" applyFont="false" applyBorder="true" applyAlignment="true" applyProtection="false">
      <alignment horizontal="center"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7" fontId="5" fillId="0" borderId="0" xfId="0" applyFont="true" applyBorder="fals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true" indent="0" shrinkToFit="false"/>
      <protection locked="true" hidden="false"/>
    </xf>
    <xf numFmtId="168"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8"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7"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7"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6" fontId="0" fillId="0" borderId="0" xfId="0" applyFont="false" applyBorder="false" applyAlignment="true" applyProtection="false">
      <alignment horizontal="left" vertical="bottom" textRotation="0" wrapText="fals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unknown*" xfId="20" builtinId="8"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sharedStrings" Target="sharedStrings.xml"/>
</Relationships>
</file>

<file path=xl/worksheets/_rels/sheet2.xml.rels><?xml version="1.0" encoding="UTF-8"?>
<Relationships xmlns="http://schemas.openxmlformats.org/package/2006/relationships"><Relationship Id="rId1" Type="http://schemas.openxmlformats.org/officeDocument/2006/relationships/hyperlink" Target="http://www.sparton.com/" TargetMode="External"/><Relationship Id="rId2" Type="http://schemas.openxmlformats.org/officeDocument/2006/relationships/hyperlink" Target="mailto:admin@sparton.com" TargetMode="External"/><Relationship Id="rId3" Type="http://schemas.openxmlformats.org/officeDocument/2006/relationships/hyperlink" Target="http://patients.com/" TargetMode="External"/><Relationship Id="rId4" Type="http://schemas.openxmlformats.org/officeDocument/2006/relationships/hyperlink" Target="mailto:patient@patients.com" TargetMode="External"/><Relationship Id="rId5" Type="http://schemas.openxmlformats.org/officeDocument/2006/relationships/hyperlink" Target="http://acmemedical.com/" TargetMode="External"/><Relationship Id="rId6" Type="http://schemas.openxmlformats.org/officeDocument/2006/relationships/hyperlink" Target="mailto:admin@acmemedical.com" TargetMode="External"/><Relationship Id="rId7" Type="http://schemas.openxmlformats.org/officeDocument/2006/relationships/hyperlink" Target="mailto:admin@betamedica.com" TargetMode="External"/><Relationship Id="rId8" Type="http://schemas.openxmlformats.org/officeDocument/2006/relationships/hyperlink" Target="mailto:admin@gammamedical.com" TargetMode="External"/><Relationship Id="rId9" Type="http://schemas.openxmlformats.org/officeDocument/2006/relationships/hyperlink" Target="mailto:admin@eastside.com" TargetMode="External"/><Relationship Id="rId10" Type="http://schemas.openxmlformats.org/officeDocument/2006/relationships/hyperlink" Target="mailto:admin@general.com" TargetMode="External"/><Relationship Id="rId11" Type="http://schemas.openxmlformats.org/officeDocument/2006/relationships/hyperlink" Target="mailto:admin@savory.com" TargetMode="External"/><Relationship Id="rId12" Type="http://schemas.openxmlformats.org/officeDocument/2006/relationships/hyperlink" Target="mailto:admin@metropolitan.com" TargetMode="External"/><Relationship Id="rId13" Type="http://schemas.openxmlformats.org/officeDocument/2006/relationships/hyperlink" Target="mailto:admin@allied.ocm" TargetMode="External"/><Relationship Id="rId14" Type="http://schemas.openxmlformats.org/officeDocument/2006/relationships/hyperlink" Target="mailto:admin@allergy.com" TargetMode="External"/><Relationship Id="rId15" Type="http://schemas.openxmlformats.org/officeDocument/2006/relationships/hyperlink" Target="mailto:admin@midwest.com" TargetMode="External"/>
</Relationships>
</file>

<file path=xl/worksheets/_rels/sheet4.xml.rels><?xml version="1.0" encoding="UTF-8"?>
<Relationships xmlns="http://schemas.openxmlformats.org/package/2006/relationships"><Relationship Id="rId1" Type="http://schemas.openxmlformats.org/officeDocument/2006/relationships/hyperlink" Target="mailto:rick.weil@sparton.com" TargetMode="External"/><Relationship Id="rId2" Type="http://schemas.openxmlformats.org/officeDocument/2006/relationships/hyperlink" Target="mailto:admin@sparton.com" TargetMode="External"/><Relationship Id="rId3" Type="http://schemas.openxmlformats.org/officeDocument/2006/relationships/hyperlink" Target="mailto:user@sparton.com" TargetMode="External"/><Relationship Id="rId4" Type="http://schemas.openxmlformats.org/officeDocument/2006/relationships/hyperlink" Target="mailto:patient1@patient" TargetMode="External"/><Relationship Id="rId5" Type="http://schemas.openxmlformats.org/officeDocument/2006/relationships/hyperlink" Target="mailto:patient2@patient" TargetMode="External"/><Relationship Id="rId6" Type="http://schemas.openxmlformats.org/officeDocument/2006/relationships/hyperlink" Target="mailto:patient3@patient.com" TargetMode="External"/><Relationship Id="rId7" Type="http://schemas.openxmlformats.org/officeDocument/2006/relationships/hyperlink" Target="mailto:device1@sparton.com" TargetMode="External"/><Relationship Id="rId8" Type="http://schemas.openxmlformats.org/officeDocument/2006/relationships/hyperlink" Target="mailto:device2@sparton.com" TargetMode="External"/><Relationship Id="rId9" Type="http://schemas.openxmlformats.org/officeDocument/2006/relationships/hyperlink" Target="mailto:device3@sparton.om" TargetMode="External"/>
</Relationships>
</file>

<file path=xl/worksheets/_rels/sheet9.xml.rels><?xml version="1.0" encoding="UTF-8"?>
<Relationships xmlns="http://schemas.openxmlformats.org/package/2006/relationships"><Relationship Id="rId1" Type="http://schemas.openxmlformats.org/officeDocument/2006/relationships/hyperlink" Target="mailto:sparton.clinic1@gmail.com"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E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6" activeCellId="0" sqref="E6"/>
    </sheetView>
  </sheetViews>
  <sheetFormatPr defaultRowHeight="13.8"/>
  <cols>
    <col collapsed="false" hidden="false" max="4" min="1" style="0" width="10.2834008097166"/>
    <col collapsed="false" hidden="false" max="5" min="5" style="0" width="18.3684210526316"/>
    <col collapsed="false" hidden="false" max="1025" min="6" style="0" width="10.2834008097166"/>
  </cols>
  <sheetData>
    <row r="1" customFormat="false" ht="13.8" hidden="false" customHeight="false" outlineLevel="0" collapsed="false">
      <c r="A1" s="0" t="s">
        <v>0</v>
      </c>
      <c r="B1" s="0" t="s">
        <v>1</v>
      </c>
      <c r="C1" s="0" t="s">
        <v>2</v>
      </c>
    </row>
    <row r="2" customFormat="false" ht="13.8" hidden="false" customHeight="false" outlineLevel="0" collapsed="false">
      <c r="A2" s="0" t="s">
        <v>3</v>
      </c>
      <c r="B2" s="0" t="s">
        <v>4</v>
      </c>
      <c r="C2" s="0" t="s">
        <v>5</v>
      </c>
    </row>
    <row r="3" customFormat="false" ht="13.8" hidden="false" customHeight="false" outlineLevel="0" collapsed="false">
      <c r="A3" s="0" t="n">
        <v>1</v>
      </c>
      <c r="B3" s="0" t="s">
        <v>6</v>
      </c>
      <c r="C3" s="0" t="s">
        <v>7</v>
      </c>
      <c r="E3" s="1"/>
    </row>
    <row r="4" customFormat="false" ht="13.8" hidden="false" customHeight="false" outlineLevel="0" collapsed="false">
      <c r="A4" s="0" t="n">
        <v>2</v>
      </c>
      <c r="B4" s="0" t="s">
        <v>8</v>
      </c>
      <c r="C4" s="0" t="s">
        <v>9</v>
      </c>
      <c r="E4" s="1"/>
    </row>
    <row r="5" customFormat="false" ht="13.8" hidden="false" customHeight="false" outlineLevel="0" collapsed="false">
      <c r="A5" s="0" t="n">
        <v>3</v>
      </c>
      <c r="B5" s="0" t="s">
        <v>10</v>
      </c>
      <c r="C5" s="0" t="s">
        <v>11</v>
      </c>
      <c r="E5" s="1"/>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K65536"/>
  <sheetViews>
    <sheetView windowProtection="false" showFormulas="false" showGridLines="true" showRowColHeaders="true" showZeros="true" rightToLeft="false" tabSelected="false" showOutlineSymbols="true" defaultGridColor="true" view="normal" topLeftCell="C1" colorId="64" zoomScale="100" zoomScaleNormal="100" zoomScalePageLayoutView="100" workbookViewId="0">
      <selection pane="topLeft" activeCell="H1" activeCellId="0" sqref="H1"/>
    </sheetView>
  </sheetViews>
  <sheetFormatPr defaultRowHeight="13.8"/>
  <cols>
    <col collapsed="false" hidden="false" max="2" min="1" style="0" width="28.5222672064777"/>
    <col collapsed="false" hidden="false" max="4" min="3" style="0" width="24.9716599190283"/>
    <col collapsed="false" hidden="false" max="5" min="5" style="1" width="22.5222672064777"/>
    <col collapsed="false" hidden="false" max="6" min="6" style="0" width="29.1376518218623"/>
    <col collapsed="false" hidden="false" max="7" min="7" style="0" width="36.3643724696356"/>
    <col collapsed="false" hidden="false" max="8" min="8" style="0" width="26.6882591093117"/>
    <col collapsed="false" hidden="false" max="1025" min="9" style="0" width="9.91093117408907"/>
  </cols>
  <sheetData>
    <row r="1" customFormat="false" ht="13.8" hidden="false" customHeight="false" outlineLevel="0" collapsed="false">
      <c r="A1" s="0" t="s">
        <v>0</v>
      </c>
      <c r="B1" s="0" t="s">
        <v>12</v>
      </c>
      <c r="C1" s="0" t="s">
        <v>13</v>
      </c>
      <c r="D1" s="0" t="s">
        <v>14</v>
      </c>
      <c r="E1" s="1" t="s">
        <v>15</v>
      </c>
      <c r="F1" s="0" t="s">
        <v>16</v>
      </c>
      <c r="G1" s="0" t="s">
        <v>17</v>
      </c>
      <c r="H1" s="0" t="s">
        <v>18</v>
      </c>
      <c r="I1" s="0" t="s">
        <v>19</v>
      </c>
    </row>
    <row r="2" customFormat="false" ht="13.8" hidden="false" customHeight="false" outlineLevel="0" collapsed="false">
      <c r="A2" s="0" t="s">
        <v>3</v>
      </c>
      <c r="B2" s="0" t="s">
        <v>4</v>
      </c>
      <c r="C2" s="0" t="s">
        <v>4</v>
      </c>
      <c r="D2" s="0" t="s">
        <v>4</v>
      </c>
      <c r="E2" s="1" t="s">
        <v>4</v>
      </c>
      <c r="F2" s="0" t="s">
        <v>4</v>
      </c>
      <c r="G2" s="0" t="s">
        <v>4</v>
      </c>
      <c r="H2" s="0" t="s">
        <v>20</v>
      </c>
      <c r="I2" s="0" t="s">
        <v>5</v>
      </c>
    </row>
    <row r="3" customFormat="false" ht="14.65" hidden="false" customHeight="false" outlineLevel="0" collapsed="false">
      <c r="A3" s="0" t="n">
        <v>1</v>
      </c>
      <c r="B3" s="0" t="s">
        <v>21</v>
      </c>
      <c r="C3" s="0" t="s">
        <v>22</v>
      </c>
      <c r="D3" s="1" t="s">
        <v>23</v>
      </c>
      <c r="E3" s="1" t="s">
        <v>24</v>
      </c>
      <c r="F3" s="1" t="s">
        <v>25</v>
      </c>
      <c r="G3" s="0" t="s">
        <v>26</v>
      </c>
      <c r="H3" s="0" t="n">
        <v>1</v>
      </c>
      <c r="I3" s="0" t="s">
        <v>27</v>
      </c>
    </row>
    <row r="4" customFormat="false" ht="14.65" hidden="false" customHeight="false" outlineLevel="0" collapsed="false">
      <c r="A4" s="0" t="n">
        <v>2</v>
      </c>
      <c r="B4" s="0" t="s">
        <v>28</v>
      </c>
      <c r="C4" s="0" t="s">
        <v>29</v>
      </c>
      <c r="D4" s="1"/>
      <c r="E4" s="1" t="s">
        <v>30</v>
      </c>
      <c r="F4" s="1"/>
      <c r="G4" s="0" t="s">
        <v>31</v>
      </c>
      <c r="H4" s="0" t="n">
        <v>1</v>
      </c>
    </row>
    <row r="5" customFormat="false" ht="14.55" hidden="false" customHeight="false" outlineLevel="0" collapsed="false">
      <c r="A5" s="0" t="n">
        <v>3</v>
      </c>
      <c r="B5" s="0" t="s">
        <v>32</v>
      </c>
      <c r="C5" s="0" t="s">
        <v>33</v>
      </c>
      <c r="D5" s="1" t="s">
        <v>34</v>
      </c>
      <c r="E5" s="1" t="s">
        <v>35</v>
      </c>
      <c r="F5" s="1" t="s">
        <v>36</v>
      </c>
      <c r="G5" s="0" t="s">
        <v>37</v>
      </c>
      <c r="H5" s="0" t="n">
        <v>1</v>
      </c>
      <c r="I5" s="0" t="s">
        <v>38</v>
      </c>
    </row>
    <row r="6" customFormat="false" ht="14.55" hidden="false" customHeight="false" outlineLevel="0" collapsed="false">
      <c r="A6" s="0" t="n">
        <v>4</v>
      </c>
      <c r="B6" s="0" t="s">
        <v>39</v>
      </c>
      <c r="C6" s="0" t="s">
        <v>40</v>
      </c>
      <c r="D6" s="1" t="s">
        <v>41</v>
      </c>
      <c r="E6" s="1" t="s">
        <v>42</v>
      </c>
      <c r="F6" s="1" t="s">
        <v>43</v>
      </c>
      <c r="G6" s="0" t="s">
        <v>44</v>
      </c>
      <c r="H6" s="0" t="n">
        <v>1</v>
      </c>
      <c r="I6" s="0" t="s">
        <v>45</v>
      </c>
    </row>
    <row r="7" customFormat="false" ht="14.55" hidden="false" customHeight="false" outlineLevel="0" collapsed="false">
      <c r="A7" s="0" t="n">
        <v>5</v>
      </c>
      <c r="B7" s="0" t="s">
        <v>46</v>
      </c>
      <c r="C7" s="0" t="s">
        <v>47</v>
      </c>
      <c r="D7" s="1" t="s">
        <v>48</v>
      </c>
      <c r="E7" s="1" t="s">
        <v>49</v>
      </c>
      <c r="F7" s="1" t="s">
        <v>50</v>
      </c>
      <c r="G7" s="0" t="s">
        <v>51</v>
      </c>
      <c r="H7" s="0" t="n">
        <v>1</v>
      </c>
      <c r="I7" s="0" t="s">
        <v>52</v>
      </c>
    </row>
    <row r="8" customFormat="false" ht="14.65" hidden="false" customHeight="false" outlineLevel="0" collapsed="false">
      <c r="A8" s="0" t="n">
        <v>6</v>
      </c>
      <c r="B8" s="0" t="s">
        <v>53</v>
      </c>
      <c r="C8" s="0" t="s">
        <v>54</v>
      </c>
      <c r="D8" s="1" t="s">
        <v>55</v>
      </c>
      <c r="E8" s="1" t="s">
        <v>56</v>
      </c>
      <c r="F8" s="1" t="s">
        <v>57</v>
      </c>
      <c r="G8" s="0" t="s">
        <v>58</v>
      </c>
      <c r="H8" s="0" t="n">
        <v>1</v>
      </c>
    </row>
    <row r="9" customFormat="false" ht="14.65" hidden="false" customHeight="false" outlineLevel="0" collapsed="false">
      <c r="A9" s="0" t="n">
        <v>7</v>
      </c>
      <c r="B9" s="0" t="s">
        <v>59</v>
      </c>
      <c r="C9" s="0" t="s">
        <v>60</v>
      </c>
      <c r="D9" s="1" t="s">
        <v>61</v>
      </c>
      <c r="E9" s="1" t="s">
        <v>62</v>
      </c>
      <c r="F9" s="1" t="s">
        <v>63</v>
      </c>
      <c r="G9" s="0" t="s">
        <v>64</v>
      </c>
      <c r="H9" s="0" t="n">
        <v>1</v>
      </c>
      <c r="I9" s="0" t="s">
        <v>65</v>
      </c>
    </row>
    <row r="10" customFormat="false" ht="14.65" hidden="false" customHeight="false" outlineLevel="0" collapsed="false">
      <c r="A10" s="0" t="n">
        <v>8</v>
      </c>
      <c r="B10" s="0" t="s">
        <v>66</v>
      </c>
      <c r="C10" s="0" t="s">
        <v>67</v>
      </c>
      <c r="D10" s="1" t="s">
        <v>68</v>
      </c>
      <c r="E10" s="1" t="s">
        <v>69</v>
      </c>
      <c r="F10" s="1" t="s">
        <v>70</v>
      </c>
      <c r="G10" s="0" t="s">
        <v>71</v>
      </c>
      <c r="H10" s="0" t="n">
        <v>2</v>
      </c>
      <c r="K10" s="2"/>
    </row>
    <row r="11" customFormat="false" ht="14.65" hidden="false" customHeight="false" outlineLevel="0" collapsed="false">
      <c r="A11" s="0" t="n">
        <v>9</v>
      </c>
      <c r="B11" s="0" t="s">
        <v>72</v>
      </c>
      <c r="C11" s="0" t="s">
        <v>73</v>
      </c>
      <c r="D11" s="1" t="s">
        <v>74</v>
      </c>
      <c r="E11" s="1" t="s">
        <v>75</v>
      </c>
      <c r="F11" s="1" t="s">
        <v>76</v>
      </c>
      <c r="G11" s="0" t="s">
        <v>77</v>
      </c>
      <c r="H11" s="0" t="n">
        <v>2</v>
      </c>
      <c r="I11" s="0" t="s">
        <v>78</v>
      </c>
      <c r="K11" s="2"/>
    </row>
    <row r="12" customFormat="false" ht="14.65" hidden="false" customHeight="false" outlineLevel="0" collapsed="false">
      <c r="A12" s="0" t="n">
        <v>10</v>
      </c>
      <c r="B12" s="0" t="s">
        <v>79</v>
      </c>
      <c r="C12" s="0" t="s">
        <v>80</v>
      </c>
      <c r="D12" s="1" t="s">
        <v>81</v>
      </c>
      <c r="E12" s="1" t="s">
        <v>82</v>
      </c>
      <c r="F12" s="1" t="s">
        <v>83</v>
      </c>
      <c r="G12" s="0" t="s">
        <v>84</v>
      </c>
      <c r="H12" s="0" t="n">
        <v>2</v>
      </c>
      <c r="K12" s="2"/>
    </row>
    <row r="13" customFormat="false" ht="14.65" hidden="false" customHeight="false" outlineLevel="0" collapsed="false">
      <c r="A13" s="0" t="n">
        <v>11</v>
      </c>
      <c r="B13" s="0" t="s">
        <v>85</v>
      </c>
      <c r="C13" s="0" t="s">
        <v>86</v>
      </c>
      <c r="D13" s="1" t="s">
        <v>87</v>
      </c>
      <c r="E13" s="1" t="s">
        <v>88</v>
      </c>
      <c r="F13" s="1" t="s">
        <v>89</v>
      </c>
      <c r="G13" s="0" t="s">
        <v>90</v>
      </c>
      <c r="H13" s="0" t="n">
        <v>2</v>
      </c>
      <c r="K13" s="2"/>
    </row>
    <row r="14" customFormat="false" ht="14.65" hidden="false" customHeight="false" outlineLevel="0" collapsed="false">
      <c r="A14" s="0" t="n">
        <v>12</v>
      </c>
      <c r="B14" s="0" t="s">
        <v>91</v>
      </c>
      <c r="C14" s="0" t="s">
        <v>92</v>
      </c>
      <c r="D14" s="1" t="s">
        <v>93</v>
      </c>
      <c r="E14" s="1" t="s">
        <v>94</v>
      </c>
      <c r="F14" s="1" t="s">
        <v>95</v>
      </c>
      <c r="G14" s="0" t="s">
        <v>96</v>
      </c>
      <c r="H14" s="0" t="n">
        <v>3</v>
      </c>
      <c r="K14" s="2"/>
    </row>
    <row r="1048575" customFormat="false" ht="12.85" hidden="false" customHeight="false" outlineLevel="0" collapsed="false"/>
    <row r="1048576" customFormat="false" ht="12.85" hidden="false" customHeight="false" outlineLevel="0" collapsed="false"/>
  </sheetData>
  <hyperlinks>
    <hyperlink ref="C3" r:id="rId1" display="http://www.sparton.com"/>
    <hyperlink ref="E3" r:id="rId2" display="admin@sparton.com"/>
    <hyperlink ref="C4" r:id="rId3" display="http://patients.com"/>
    <hyperlink ref="E4" r:id="rId4" display="patient@patients.com"/>
    <hyperlink ref="C5" r:id="rId5" display="http://acmemedical.com"/>
    <hyperlink ref="E5" r:id="rId6" display="admin@acmemedical.com"/>
    <hyperlink ref="E6" r:id="rId7" display="admin@betamedica.com"/>
    <hyperlink ref="E7" r:id="rId8" display="admin@gammamedical.com"/>
    <hyperlink ref="E8" r:id="rId9" display="admin@eastside.com"/>
    <hyperlink ref="E9" r:id="rId10" display="admin@general.com"/>
    <hyperlink ref="E10" r:id="rId11" display="admin@savory.com"/>
    <hyperlink ref="E11" r:id="rId12" display="admin@metropolitan.com"/>
    <hyperlink ref="E12" r:id="rId13" display="admin@allied.ocm"/>
    <hyperlink ref="E13" r:id="rId14" display="admin@allergy.com"/>
    <hyperlink ref="E14" r:id="rId15" display="admin@midwest.com"/>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C3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5" activeCellId="0" sqref="A15"/>
    </sheetView>
  </sheetViews>
  <sheetFormatPr defaultRowHeight="13.8"/>
  <cols>
    <col collapsed="false" hidden="false" max="3" min="1" style="0" width="25.9514170040486"/>
    <col collapsed="false" hidden="false" max="1025" min="4" style="0" width="10.2834008097166"/>
  </cols>
  <sheetData>
    <row r="1" customFormat="false" ht="13.8" hidden="false" customHeight="false" outlineLevel="0" collapsed="false">
      <c r="A1" s="0" t="s">
        <v>0</v>
      </c>
      <c r="B1" s="0" t="s">
        <v>97</v>
      </c>
      <c r="C1" s="1" t="s">
        <v>98</v>
      </c>
    </row>
    <row r="2" customFormat="false" ht="13.8" hidden="false" customHeight="false" outlineLevel="0" collapsed="false">
      <c r="A2" s="0" t="s">
        <v>3</v>
      </c>
      <c r="B2" s="0" t="s">
        <v>4</v>
      </c>
      <c r="C2" s="1" t="s">
        <v>99</v>
      </c>
    </row>
    <row r="3" customFormat="false" ht="13.8" hidden="false" customHeight="false" outlineLevel="0" collapsed="false">
      <c r="A3" s="0" t="n">
        <v>1</v>
      </c>
      <c r="B3" s="0" t="str">
        <f aca="false">CONCATENATE(DEC2HEX(RANDBETWEEN(0,65535)),"-",DEC2HEX(RANDBETWEEN(0,65535)),"-",DEC2HEX(RANDBETWEEN(0,65535)),"-",DEC2HEX(RANDBETWEEN(0,65535)))</f>
        <v>812A-8F08-77C9-E2C7</v>
      </c>
      <c r="C3" s="1" t="n">
        <f aca="true">NOW() +RAND()*1000</f>
        <v>43305.9951331371</v>
      </c>
    </row>
    <row r="4" customFormat="false" ht="13.8" hidden="false" customHeight="false" outlineLevel="0" collapsed="false">
      <c r="A4" s="0" t="n">
        <v>2</v>
      </c>
      <c r="B4" s="0" t="str">
        <f aca="false">CONCATENATE(DEC2HEX(RANDBETWEEN(0,65535)),"-",DEC2HEX(RANDBETWEEN(0,65535)),"-",DEC2HEX(RANDBETWEEN(0,65535)),"-",DEC2HEX(RANDBETWEEN(0,65535)))</f>
        <v>B9E2-8252-B6CD-9C8B</v>
      </c>
      <c r="C4" s="1" t="n">
        <f aca="true">NOW() +RAND()*1000</f>
        <v>43584.1320372523</v>
      </c>
    </row>
    <row r="5" customFormat="false" ht="13.8" hidden="false" customHeight="false" outlineLevel="0" collapsed="false">
      <c r="A5" s="0" t="n">
        <v>3</v>
      </c>
      <c r="B5" s="0" t="str">
        <f aca="false">CONCATENATE(DEC2HEX(RANDBETWEEN(0,65535)),"-",DEC2HEX(RANDBETWEEN(0,65535)),"-",DEC2HEX(RANDBETWEEN(0,65535)),"-",DEC2HEX(RANDBETWEEN(0,65535)))</f>
        <v>F4A2-27F8-B18F-E599</v>
      </c>
      <c r="C5" s="1" t="n">
        <f aca="true">NOW() +RAND()*1000</f>
        <v>43305.5599909124</v>
      </c>
    </row>
    <row r="6" customFormat="false" ht="13.8" hidden="false" customHeight="false" outlineLevel="0" collapsed="false">
      <c r="A6" s="0" t="n">
        <v>4</v>
      </c>
      <c r="B6" s="0" t="str">
        <f aca="false">CONCATENATE(DEC2HEX(RANDBETWEEN(0,65535)),"-",DEC2HEX(RANDBETWEEN(0,65535)),"-",DEC2HEX(RANDBETWEEN(0,65535)),"-",DEC2HEX(RANDBETWEEN(0,65535)))</f>
        <v>24AF-F79-7032-1414</v>
      </c>
      <c r="C6" s="1" t="n">
        <f aca="true">NOW() +RAND()*1000</f>
        <v>43477.3182437487</v>
      </c>
    </row>
    <row r="7" customFormat="false" ht="13.8" hidden="false" customHeight="false" outlineLevel="0" collapsed="false">
      <c r="A7" s="0" t="n">
        <v>5</v>
      </c>
      <c r="B7" s="0" t="str">
        <f aca="false">CONCATENATE(DEC2HEX(RANDBETWEEN(0,65535)),"-",DEC2HEX(RANDBETWEEN(0,65535)),"-",DEC2HEX(RANDBETWEEN(0,65535)),"-",DEC2HEX(RANDBETWEEN(0,65535)))</f>
        <v>78C6-687-EE64-CCCA</v>
      </c>
      <c r="C7" s="1" t="n">
        <f aca="true">NOW() +RAND()*1000</f>
        <v>42849.7799018547</v>
      </c>
    </row>
    <row r="8" customFormat="false" ht="13.8" hidden="false" customHeight="false" outlineLevel="0" collapsed="false">
      <c r="A8" s="0" t="n">
        <v>6</v>
      </c>
      <c r="B8" s="0" t="str">
        <f aca="false">CONCATENATE(DEC2HEX(RANDBETWEEN(0,65535)),"-",DEC2HEX(RANDBETWEEN(0,65535)),"-",DEC2HEX(RANDBETWEEN(0,65535)),"-",DEC2HEX(RANDBETWEEN(0,65535)))</f>
        <v>727B-98FA-9E9-CA90</v>
      </c>
      <c r="C8" s="1" t="n">
        <f aca="true">NOW() +RAND()*1000</f>
        <v>42772.5122650655</v>
      </c>
    </row>
    <row r="9" customFormat="false" ht="13.8" hidden="false" customHeight="false" outlineLevel="0" collapsed="false">
      <c r="A9" s="0" t="n">
        <v>7</v>
      </c>
      <c r="B9" s="0" t="str">
        <f aca="false">CONCATENATE(DEC2HEX(RANDBETWEEN(0,65535)),"-",DEC2HEX(RANDBETWEEN(0,65535)),"-",DEC2HEX(RANDBETWEEN(0,65535)),"-",DEC2HEX(RANDBETWEEN(0,65535)))</f>
        <v>781C-D8C8-D3E2-BEBB</v>
      </c>
      <c r="C9" s="1" t="n">
        <f aca="true">NOW() +RAND()*1000</f>
        <v>42766.997585573</v>
      </c>
    </row>
    <row r="10" customFormat="false" ht="13.8" hidden="false" customHeight="false" outlineLevel="0" collapsed="false">
      <c r="A10" s="0" t="n">
        <v>8</v>
      </c>
      <c r="B10" s="0" t="str">
        <f aca="false">CONCATENATE(DEC2HEX(RANDBETWEEN(0,65535)),"-",DEC2HEX(RANDBETWEEN(0,65535)),"-",DEC2HEX(RANDBETWEEN(0,65535)),"-",DEC2HEX(RANDBETWEEN(0,65535)))</f>
        <v>5EB1-2350-7E42-7B33</v>
      </c>
      <c r="C10" s="1" t="n">
        <f aca="true">NOW() +RAND()*1000</f>
        <v>43634.0947346804</v>
      </c>
    </row>
    <row r="11" customFormat="false" ht="13.8" hidden="false" customHeight="false" outlineLevel="0" collapsed="false">
      <c r="A11" s="0" t="n">
        <v>9</v>
      </c>
      <c r="B11" s="0" t="str">
        <f aca="false">CONCATENATE(DEC2HEX(RANDBETWEEN(0,65535)),"-",DEC2HEX(RANDBETWEEN(0,65535)),"-",DEC2HEX(RANDBETWEEN(0,65535)),"-",DEC2HEX(RANDBETWEEN(0,65535)))</f>
        <v>953D-3CA9-25A5-FBD0</v>
      </c>
      <c r="C11" s="1" t="n">
        <f aca="true">NOW() +RAND()*1000</f>
        <v>42836.8076082933</v>
      </c>
    </row>
    <row r="12" customFormat="false" ht="13.8" hidden="false" customHeight="false" outlineLevel="0" collapsed="false">
      <c r="A12" s="0" t="n">
        <v>10</v>
      </c>
      <c r="B12" s="0" t="str">
        <f aca="false">CONCATENATE(DEC2HEX(RANDBETWEEN(0,65535)),"-",DEC2HEX(RANDBETWEEN(0,65535)),"-",DEC2HEX(RANDBETWEEN(0,65535)),"-",DEC2HEX(RANDBETWEEN(0,65535)))</f>
        <v>4E42-7282-C10B-67F4</v>
      </c>
      <c r="C12" s="1" t="n">
        <f aca="true">NOW() +RAND()*1000</f>
        <v>43600.9760055109</v>
      </c>
    </row>
    <row r="13" customFormat="false" ht="13.8" hidden="false" customHeight="false" outlineLevel="0" collapsed="false">
      <c r="A13" s="0" t="n">
        <v>11</v>
      </c>
      <c r="B13" s="0" t="str">
        <f aca="false">CONCATENATE(DEC2HEX(RANDBETWEEN(0,65535)),"-",DEC2HEX(RANDBETWEEN(0,65535)),"-",DEC2HEX(RANDBETWEEN(0,65535)),"-",DEC2HEX(RANDBETWEEN(0,65535)))</f>
        <v>C942-3688-B099-567C</v>
      </c>
      <c r="C13" s="1" t="n">
        <f aca="true">NOW() +RAND()*1000</f>
        <v>42967.3941210617</v>
      </c>
    </row>
    <row r="14" customFormat="false" ht="13.8" hidden="false" customHeight="false" outlineLevel="0" collapsed="false">
      <c r="A14" s="0" t="n">
        <v>12</v>
      </c>
      <c r="B14" s="0" t="str">
        <f aca="false">CONCATENATE(DEC2HEX(RANDBETWEEN(0,65535)),"-",DEC2HEX(RANDBETWEEN(0,65535)),"-",DEC2HEX(RANDBETWEEN(0,65535)),"-",DEC2HEX(RANDBETWEEN(0,65535)))</f>
        <v>DAA1-4C7E-388D-95DA</v>
      </c>
      <c r="C14" s="1" t="n">
        <f aca="true">NOW() +RAND()*1000</f>
        <v>43187.7854881999</v>
      </c>
    </row>
    <row r="15" customFormat="false" ht="13.8" hidden="false" customHeight="false" outlineLevel="0" collapsed="false">
      <c r="A15" s="0" t="n">
        <v>13</v>
      </c>
      <c r="B15" s="0" t="str">
        <f aca="false">CONCATENATE(DEC2HEX(RANDBETWEEN(0,65535)),"-",DEC2HEX(RANDBETWEEN(0,65535)),"-",DEC2HEX(RANDBETWEEN(0,65535)),"-",DEC2HEX(RANDBETWEEN(0,65535)))</f>
        <v>D046-E4CF-6BA5-7C68</v>
      </c>
      <c r="C15" s="1" t="n">
        <f aca="true">TODAY()</f>
        <v>42762</v>
      </c>
    </row>
    <row r="16" customFormat="false" ht="13.8" hidden="false" customHeight="false" outlineLevel="0" collapsed="false">
      <c r="A16" s="0" t="n">
        <v>14</v>
      </c>
      <c r="B16" s="0" t="str">
        <f aca="false">CONCATENATE(DEC2HEX(RANDBETWEEN(0,65535)),"-",DEC2HEX(RANDBETWEEN(0,65535)),"-",DEC2HEX(RANDBETWEEN(0,65535)),"-",DEC2HEX(RANDBETWEEN(0,65535)))</f>
        <v>3072-B5B2-661C-454C</v>
      </c>
      <c r="C16" s="1" t="n">
        <f aca="true">TODAY()</f>
        <v>42762</v>
      </c>
    </row>
    <row r="17" customFormat="false" ht="13.8" hidden="false" customHeight="false" outlineLevel="0" collapsed="false">
      <c r="A17" s="0" t="n">
        <v>15</v>
      </c>
      <c r="B17" s="0" t="str">
        <f aca="false">CONCATENATE(DEC2HEX(RANDBETWEEN(0,65535)),"-",DEC2HEX(RANDBETWEEN(0,65535)),"-",DEC2HEX(RANDBETWEEN(0,65535)),"-",DEC2HEX(RANDBETWEEN(0,65535)))</f>
        <v>C731-7642-5156-BE11</v>
      </c>
      <c r="C17" s="1" t="n">
        <f aca="true">TODAY()</f>
        <v>42762</v>
      </c>
    </row>
    <row r="18" customFormat="false" ht="13.8" hidden="false" customHeight="false" outlineLevel="0" collapsed="false">
      <c r="A18" s="0" t="n">
        <v>16</v>
      </c>
      <c r="B18" s="0" t="str">
        <f aca="false">CONCATENATE(DEC2HEX(RANDBETWEEN(0,65535)),"-",DEC2HEX(RANDBETWEEN(0,65535)),"-",DEC2HEX(RANDBETWEEN(0,65535)),"-",DEC2HEX(RANDBETWEEN(0,65535)))</f>
        <v>3421-7ED3-7F67-2835</v>
      </c>
      <c r="C18" s="1" t="n">
        <f aca="true">TODAY()</f>
        <v>42762</v>
      </c>
    </row>
    <row r="19" customFormat="false" ht="13.8" hidden="false" customHeight="false" outlineLevel="0" collapsed="false">
      <c r="A19" s="0" t="n">
        <v>17</v>
      </c>
      <c r="B19" s="0" t="str">
        <f aca="false">CONCATENATE(DEC2HEX(RANDBETWEEN(0,65535)),"-",DEC2HEX(RANDBETWEEN(0,65535)),"-",DEC2HEX(RANDBETWEEN(0,65535)),"-",DEC2HEX(RANDBETWEEN(0,65535)))</f>
        <v>342A-1D40-8B98-7C67</v>
      </c>
      <c r="C19" s="1" t="n">
        <f aca="true">TODAY()</f>
        <v>42762</v>
      </c>
    </row>
    <row r="20" customFormat="false" ht="13.8" hidden="false" customHeight="false" outlineLevel="0" collapsed="false">
      <c r="A20" s="0" t="n">
        <v>18</v>
      </c>
      <c r="B20" s="0" t="str">
        <f aca="false">CONCATENATE(DEC2HEX(RANDBETWEEN(0,65535)),"-",DEC2HEX(RANDBETWEEN(0,65535)),"-",DEC2HEX(RANDBETWEEN(0,65535)),"-",DEC2HEX(RANDBETWEEN(0,65535)))</f>
        <v>9E97-D13F-AE4A-7238</v>
      </c>
      <c r="C20" s="1" t="n">
        <f aca="true">TODAY()</f>
        <v>42762</v>
      </c>
    </row>
    <row r="21" customFormat="false" ht="13.8" hidden="false" customHeight="false" outlineLevel="0" collapsed="false">
      <c r="A21" s="0" t="n">
        <v>19</v>
      </c>
      <c r="B21" s="0" t="str">
        <f aca="false">CONCATENATE(DEC2HEX(RANDBETWEEN(0,65535)),"-",DEC2HEX(RANDBETWEEN(0,65535)),"-",DEC2HEX(RANDBETWEEN(0,65535)),"-",DEC2HEX(RANDBETWEEN(0,65535)))</f>
        <v>6C74-E252-292B-9B48</v>
      </c>
      <c r="C21" s="1" t="n">
        <f aca="true">TODAY()</f>
        <v>42762</v>
      </c>
    </row>
    <row r="22" customFormat="false" ht="13.8" hidden="false" customHeight="false" outlineLevel="0" collapsed="false">
      <c r="A22" s="0" t="n">
        <v>20</v>
      </c>
      <c r="B22" s="0" t="str">
        <f aca="false">CONCATENATE(DEC2HEX(RANDBETWEEN(0,65535)),"-",DEC2HEX(RANDBETWEEN(0,65535)),"-",DEC2HEX(RANDBETWEEN(0,65535)),"-",DEC2HEX(RANDBETWEEN(0,65535)))</f>
        <v>CEE0-9EB1-548F-292B</v>
      </c>
      <c r="C22" s="1" t="n">
        <f aca="true">TODAY()</f>
        <v>42762</v>
      </c>
    </row>
    <row r="23" customFormat="false" ht="13.8" hidden="false" customHeight="false" outlineLevel="0" collapsed="false">
      <c r="A23" s="0" t="n">
        <v>21</v>
      </c>
      <c r="B23" s="0" t="str">
        <f aca="false">CONCATENATE(DEC2HEX(RANDBETWEEN(0,65535)),"-",DEC2HEX(RANDBETWEEN(0,65535)),"-",DEC2HEX(RANDBETWEEN(0,65535)),"-",DEC2HEX(RANDBETWEEN(0,65535)))</f>
        <v>E498-64C5-56E8-36A6</v>
      </c>
      <c r="C23" s="1" t="n">
        <f aca="true">TODAY()</f>
        <v>42762</v>
      </c>
    </row>
    <row r="24" customFormat="false" ht="13.8" hidden="false" customHeight="false" outlineLevel="0" collapsed="false">
      <c r="A24" s="0" t="n">
        <v>22</v>
      </c>
      <c r="B24" s="0" t="str">
        <f aca="false">CONCATENATE(DEC2HEX(RANDBETWEEN(0,65535)),"-",DEC2HEX(RANDBETWEEN(0,65535)),"-",DEC2HEX(RANDBETWEEN(0,65535)),"-",DEC2HEX(RANDBETWEEN(0,65535)))</f>
        <v>BA33-2F37-D53-B45B</v>
      </c>
      <c r="C24" s="1" t="n">
        <f aca="true">TODAY()</f>
        <v>42762</v>
      </c>
    </row>
    <row r="25" customFormat="false" ht="13.8" hidden="false" customHeight="false" outlineLevel="0" collapsed="false">
      <c r="A25" s="0" t="n">
        <v>23</v>
      </c>
      <c r="B25" s="0" t="str">
        <f aca="false">CONCATENATE(DEC2HEX(RANDBETWEEN(0,65535)),"-",DEC2HEX(RANDBETWEEN(0,65535)),"-",DEC2HEX(RANDBETWEEN(0,65535)),"-",DEC2HEX(RANDBETWEEN(0,65535)))</f>
        <v>85F7-2717-FBE2-7630</v>
      </c>
      <c r="C25" s="1" t="n">
        <f aca="true">TODAY()</f>
        <v>42762</v>
      </c>
    </row>
    <row r="26" customFormat="false" ht="13.8" hidden="false" customHeight="false" outlineLevel="0" collapsed="false">
      <c r="A26" s="0" t="n">
        <v>24</v>
      </c>
      <c r="B26" s="0" t="str">
        <f aca="false">CONCATENATE(DEC2HEX(RANDBETWEEN(0,65535)),"-",DEC2HEX(RANDBETWEEN(0,65535)),"-",DEC2HEX(RANDBETWEEN(0,65535)),"-",DEC2HEX(RANDBETWEEN(0,65535)))</f>
        <v>FA98-3099-DE61-824F</v>
      </c>
      <c r="C26" s="1" t="n">
        <f aca="true">TODAY()</f>
        <v>42762</v>
      </c>
    </row>
    <row r="27" customFormat="false" ht="13.8" hidden="false" customHeight="false" outlineLevel="0" collapsed="false">
      <c r="A27" s="0" t="n">
        <v>25</v>
      </c>
      <c r="B27" s="0" t="str">
        <f aca="false">CONCATENATE(DEC2HEX(RANDBETWEEN(0,65535)),"-",DEC2HEX(RANDBETWEEN(0,65535)),"-",DEC2HEX(RANDBETWEEN(0,65535)),"-",DEC2HEX(RANDBETWEEN(0,65535)))</f>
        <v>B257-583C-817A-EBB7</v>
      </c>
      <c r="C27" s="1" t="n">
        <f aca="true">TODAY()</f>
        <v>42762</v>
      </c>
    </row>
    <row r="28" customFormat="false" ht="13.8" hidden="false" customHeight="false" outlineLevel="0" collapsed="false">
      <c r="A28" s="0" t="n">
        <v>26</v>
      </c>
      <c r="B28" s="0" t="str">
        <f aca="false">CONCATENATE(DEC2HEX(RANDBETWEEN(0,65535)),"-",DEC2HEX(RANDBETWEEN(0,65535)),"-",DEC2HEX(RANDBETWEEN(0,65535)),"-",DEC2HEX(RANDBETWEEN(0,65535)))</f>
        <v>7CFA-F255-4B54-4ED8</v>
      </c>
      <c r="C28" s="1" t="n">
        <f aca="true">TODAY()</f>
        <v>42762</v>
      </c>
    </row>
    <row r="29" customFormat="false" ht="13.8" hidden="false" customHeight="false" outlineLevel="0" collapsed="false">
      <c r="A29" s="0" t="n">
        <v>27</v>
      </c>
      <c r="B29" s="0" t="str">
        <f aca="false">CONCATENATE(DEC2HEX(RANDBETWEEN(0,65535)),"-",DEC2HEX(RANDBETWEEN(0,65535)),"-",DEC2HEX(RANDBETWEEN(0,65535)),"-",DEC2HEX(RANDBETWEEN(0,65535)))</f>
        <v>F367-B940-B9CD-F8B4</v>
      </c>
      <c r="C29" s="1" t="n">
        <f aca="true">TODAY()</f>
        <v>42762</v>
      </c>
    </row>
    <row r="30" customFormat="false" ht="13.8" hidden="false" customHeight="false" outlineLevel="0" collapsed="false">
      <c r="A30" s="0" t="n">
        <v>28</v>
      </c>
      <c r="B30" s="0" t="str">
        <f aca="false">CONCATENATE(DEC2HEX(RANDBETWEEN(0,65535)),"-",DEC2HEX(RANDBETWEEN(0,65535)),"-",DEC2HEX(RANDBETWEEN(0,65535)),"-",DEC2HEX(RANDBETWEEN(0,65535)))</f>
        <v>ADAB-614B-AAD9-48C</v>
      </c>
      <c r="C30" s="1" t="n">
        <f aca="true">TODAY()</f>
        <v>42762</v>
      </c>
    </row>
    <row r="31" customFormat="false" ht="13.8" hidden="false" customHeight="false" outlineLevel="0" collapsed="false">
      <c r="A31" s="0" t="n">
        <v>29</v>
      </c>
      <c r="B31" s="0" t="str">
        <f aca="false">CONCATENATE(DEC2HEX(RANDBETWEEN(0,65535)),"-",DEC2HEX(RANDBETWEEN(0,65535)),"-",DEC2HEX(RANDBETWEEN(0,65535)),"-",DEC2HEX(RANDBETWEEN(0,65535)))</f>
        <v>8AA7-9B21-7AC4-E502</v>
      </c>
      <c r="C31" s="1" t="n">
        <f aca="true">TODAY()</f>
        <v>42762</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L2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7" activeCellId="0" sqref="C27"/>
    </sheetView>
  </sheetViews>
  <sheetFormatPr defaultRowHeight="13.8"/>
  <cols>
    <col collapsed="false" hidden="false" max="1" min="1" style="3" width="10.2834008097166"/>
    <col collapsed="false" hidden="false" max="2" min="2" style="3" width="28.2793522267206"/>
    <col collapsed="false" hidden="false" max="3" min="3" style="3" width="12.9757085020243"/>
    <col collapsed="false" hidden="false" max="4" min="4" style="3" width="10.2834008097166"/>
    <col collapsed="false" hidden="false" max="5" min="5" style="0" width="11.0202429149798"/>
    <col collapsed="false" hidden="false" max="6" min="6" style="0" width="10.2834008097166"/>
    <col collapsed="false" hidden="false" max="12" min="7" style="3" width="18.3684210526316"/>
    <col collapsed="false" hidden="false" max="1025" min="13" style="0" width="10.2834008097166"/>
  </cols>
  <sheetData>
    <row r="1" s="5" customFormat="true" ht="13.8" hidden="false" customHeight="false" outlineLevel="0" collapsed="false">
      <c r="A1" s="4" t="s">
        <v>0</v>
      </c>
      <c r="B1" s="4" t="s">
        <v>15</v>
      </c>
      <c r="C1" s="5" t="s">
        <v>100</v>
      </c>
      <c r="D1" s="4" t="s">
        <v>101</v>
      </c>
      <c r="E1" s="5" t="s">
        <v>102</v>
      </c>
      <c r="F1" s="5" t="s">
        <v>103</v>
      </c>
      <c r="G1" s="4" t="s">
        <v>104</v>
      </c>
      <c r="H1" s="4" t="s">
        <v>105</v>
      </c>
      <c r="I1" s="4" t="s">
        <v>106</v>
      </c>
      <c r="J1" s="4" t="s">
        <v>107</v>
      </c>
      <c r="K1" s="4" t="s">
        <v>108</v>
      </c>
      <c r="L1" s="4" t="s">
        <v>109</v>
      </c>
    </row>
    <row r="2" customFormat="false" ht="13.8" hidden="false" customHeight="false" outlineLevel="0" collapsed="false">
      <c r="A2" s="4" t="s">
        <v>3</v>
      </c>
      <c r="B2" s="4" t="s">
        <v>4</v>
      </c>
      <c r="C2" s="0" t="s">
        <v>20</v>
      </c>
      <c r="D2" s="4" t="s">
        <v>4</v>
      </c>
      <c r="E2" s="0" t="s">
        <v>4</v>
      </c>
      <c r="F2" s="6" t="s">
        <v>4</v>
      </c>
      <c r="G2" s="7" t="s">
        <v>110</v>
      </c>
      <c r="H2" s="7" t="s">
        <v>110</v>
      </c>
      <c r="I2" s="7" t="s">
        <v>110</v>
      </c>
      <c r="J2" s="7" t="s">
        <v>110</v>
      </c>
      <c r="K2" s="7" t="s">
        <v>110</v>
      </c>
      <c r="L2" s="7" t="s">
        <v>110</v>
      </c>
    </row>
    <row r="3" customFormat="false" ht="14.55" hidden="false" customHeight="false" outlineLevel="0" collapsed="false">
      <c r="A3" s="4" t="n">
        <v>1</v>
      </c>
      <c r="B3" s="4" t="s">
        <v>111</v>
      </c>
      <c r="C3" s="4" t="n">
        <v>1</v>
      </c>
      <c r="D3" s="4" t="n">
        <v>12341234</v>
      </c>
      <c r="E3" s="0" t="s">
        <v>112</v>
      </c>
      <c r="F3" s="6" t="s">
        <v>113</v>
      </c>
      <c r="G3" s="8" t="n">
        <f aca="false">TRUE()</f>
        <v>1</v>
      </c>
      <c r="H3" s="8" t="n">
        <f aca="false">FALSE()</f>
        <v>0</v>
      </c>
      <c r="I3" s="8" t="n">
        <f aca="false">FALSE()</f>
        <v>0</v>
      </c>
      <c r="J3" s="8" t="n">
        <f aca="false">FALSE()</f>
        <v>0</v>
      </c>
      <c r="K3" s="8" t="n">
        <f aca="false">FALSE()</f>
        <v>0</v>
      </c>
      <c r="L3" s="8" t="n">
        <v>0</v>
      </c>
    </row>
    <row r="4" customFormat="false" ht="14.55" hidden="false" customHeight="false" outlineLevel="0" collapsed="false">
      <c r="A4" s="4" t="n">
        <v>2</v>
      </c>
      <c r="B4" s="4" t="s">
        <v>24</v>
      </c>
      <c r="C4" s="4" t="n">
        <v>1</v>
      </c>
      <c r="D4" s="4" t="n">
        <v>12341234</v>
      </c>
      <c r="E4" s="0" t="s">
        <v>114</v>
      </c>
      <c r="F4" s="6" t="s">
        <v>115</v>
      </c>
      <c r="G4" s="8" t="n">
        <v>1</v>
      </c>
      <c r="H4" s="8" t="n">
        <v>0</v>
      </c>
      <c r="I4" s="8" t="n">
        <f aca="false">FALSE()</f>
        <v>0</v>
      </c>
      <c r="J4" s="8" t="n">
        <f aca="false">FALSE()</f>
        <v>0</v>
      </c>
      <c r="K4" s="8" t="n">
        <f aca="false">FALSE()</f>
        <v>0</v>
      </c>
      <c r="L4" s="8" t="n">
        <v>0</v>
      </c>
    </row>
    <row r="5" customFormat="false" ht="14.55" hidden="false" customHeight="false" outlineLevel="0" collapsed="false">
      <c r="A5" s="4" t="n">
        <v>3</v>
      </c>
      <c r="B5" s="4" t="s">
        <v>116</v>
      </c>
      <c r="C5" s="4" t="n">
        <v>1</v>
      </c>
      <c r="D5" s="4" t="n">
        <v>12341234</v>
      </c>
      <c r="E5" s="0" t="s">
        <v>114</v>
      </c>
      <c r="F5" s="6" t="s">
        <v>117</v>
      </c>
      <c r="G5" s="8" t="n">
        <v>0</v>
      </c>
      <c r="H5" s="8" t="n">
        <v>1</v>
      </c>
      <c r="I5" s="8" t="n">
        <f aca="false">FALSE()</f>
        <v>0</v>
      </c>
      <c r="J5" s="8" t="n">
        <f aca="false">FALSE()</f>
        <v>0</v>
      </c>
      <c r="K5" s="8" t="n">
        <f aca="false">FALSE()</f>
        <v>0</v>
      </c>
      <c r="L5" s="8" t="n">
        <v>0</v>
      </c>
    </row>
    <row r="6" customFormat="false" ht="14.55" hidden="false" customHeight="false" outlineLevel="0" collapsed="false">
      <c r="A6" s="4" t="n">
        <v>4</v>
      </c>
      <c r="B6" s="4" t="s">
        <v>118</v>
      </c>
      <c r="C6" s="3" t="n">
        <v>2</v>
      </c>
      <c r="D6" s="4" t="n">
        <v>12341234</v>
      </c>
      <c r="E6" s="3" t="s">
        <v>28</v>
      </c>
      <c r="F6" s="6" t="s">
        <v>119</v>
      </c>
      <c r="G6" s="8" t="n">
        <f aca="false">FALSE()</f>
        <v>0</v>
      </c>
      <c r="H6" s="8" t="n">
        <f aca="false">FALSE()</f>
        <v>0</v>
      </c>
      <c r="I6" s="8" t="n">
        <f aca="false">FALSE()</f>
        <v>0</v>
      </c>
      <c r="J6" s="8" t="n">
        <f aca="false">FALSE()</f>
        <v>0</v>
      </c>
      <c r="K6" s="8" t="n">
        <f aca="false">TRUE()</f>
        <v>1</v>
      </c>
      <c r="L6" s="8" t="n">
        <v>0</v>
      </c>
    </row>
    <row r="7" customFormat="false" ht="14.55" hidden="false" customHeight="false" outlineLevel="0" collapsed="false">
      <c r="A7" s="4" t="n">
        <v>5</v>
      </c>
      <c r="B7" s="4" t="s">
        <v>120</v>
      </c>
      <c r="C7" s="3" t="n">
        <v>2</v>
      </c>
      <c r="D7" s="4" t="n">
        <v>12341234</v>
      </c>
      <c r="E7" s="3" t="s">
        <v>28</v>
      </c>
      <c r="F7" s="6" t="s">
        <v>121</v>
      </c>
      <c r="G7" s="8" t="n">
        <f aca="false">FALSE()</f>
        <v>0</v>
      </c>
      <c r="H7" s="8" t="n">
        <f aca="false">FALSE()</f>
        <v>0</v>
      </c>
      <c r="I7" s="8" t="n">
        <f aca="false">FALSE()</f>
        <v>0</v>
      </c>
      <c r="J7" s="8" t="n">
        <f aca="false">FALSE()</f>
        <v>0</v>
      </c>
      <c r="K7" s="8" t="n">
        <f aca="false">TRUE()</f>
        <v>1</v>
      </c>
      <c r="L7" s="8" t="n">
        <v>0</v>
      </c>
    </row>
    <row r="8" customFormat="false" ht="14.55" hidden="false" customHeight="false" outlineLevel="0" collapsed="false">
      <c r="A8" s="4" t="n">
        <v>6</v>
      </c>
      <c r="B8" s="4" t="s">
        <v>122</v>
      </c>
      <c r="C8" s="3" t="n">
        <v>2</v>
      </c>
      <c r="D8" s="4" t="n">
        <v>12341234</v>
      </c>
      <c r="E8" s="3" t="s">
        <v>28</v>
      </c>
      <c r="F8" s="6" t="s">
        <v>123</v>
      </c>
      <c r="G8" s="8" t="n">
        <f aca="false">FALSE()</f>
        <v>0</v>
      </c>
      <c r="H8" s="8" t="n">
        <f aca="false">FALSE()</f>
        <v>0</v>
      </c>
      <c r="I8" s="8" t="n">
        <f aca="false">FALSE()</f>
        <v>0</v>
      </c>
      <c r="J8" s="8" t="n">
        <f aca="false">FALSE()</f>
        <v>0</v>
      </c>
      <c r="K8" s="8" t="n">
        <f aca="false">TRUE()</f>
        <v>1</v>
      </c>
      <c r="L8" s="8" t="n">
        <v>0</v>
      </c>
    </row>
    <row r="9" customFormat="false" ht="14.55" hidden="false" customHeight="false" outlineLevel="0" collapsed="false">
      <c r="A9" s="4" t="n">
        <v>7</v>
      </c>
      <c r="B9" s="4" t="s">
        <v>124</v>
      </c>
      <c r="C9" s="4" t="n">
        <v>3</v>
      </c>
      <c r="D9" s="4" t="n">
        <v>12341234</v>
      </c>
      <c r="E9" s="3" t="s">
        <v>125</v>
      </c>
      <c r="F9" s="6" t="s">
        <v>126</v>
      </c>
      <c r="G9" s="8" t="n">
        <f aca="false">FALSE()</f>
        <v>0</v>
      </c>
      <c r="H9" s="8" t="n">
        <v>0</v>
      </c>
      <c r="I9" s="8" t="n">
        <f aca="false">TRUE()</f>
        <v>1</v>
      </c>
      <c r="J9" s="8" t="n">
        <f aca="false">FALSE()</f>
        <v>0</v>
      </c>
      <c r="K9" s="8" t="n">
        <f aca="false">FALSE()</f>
        <v>0</v>
      </c>
      <c r="L9" s="8" t="n">
        <v>0</v>
      </c>
    </row>
    <row r="10" customFormat="false" ht="14.55" hidden="false" customHeight="false" outlineLevel="0" collapsed="false">
      <c r="A10" s="4" t="n">
        <v>8</v>
      </c>
      <c r="B10" s="4" t="s">
        <v>127</v>
      </c>
      <c r="C10" s="4" t="n">
        <v>3</v>
      </c>
      <c r="D10" s="4" t="n">
        <v>12341234</v>
      </c>
      <c r="E10" s="3" t="s">
        <v>128</v>
      </c>
      <c r="F10" s="6" t="s">
        <v>129</v>
      </c>
      <c r="G10" s="8" t="n">
        <f aca="false">FALSE()</f>
        <v>0</v>
      </c>
      <c r="H10" s="8" t="n">
        <f aca="false">FALSE()</f>
        <v>0</v>
      </c>
      <c r="I10" s="8" t="n">
        <f aca="false">FALSE()</f>
        <v>0</v>
      </c>
      <c r="J10" s="8" t="n">
        <f aca="false">TRUE()</f>
        <v>1</v>
      </c>
      <c r="K10" s="8" t="n">
        <f aca="false">FALSE()</f>
        <v>0</v>
      </c>
      <c r="L10" s="8" t="n">
        <v>0</v>
      </c>
    </row>
    <row r="11" customFormat="false" ht="14.55" hidden="false" customHeight="false" outlineLevel="0" collapsed="false">
      <c r="A11" s="4" t="n">
        <v>9</v>
      </c>
      <c r="B11" s="4" t="s">
        <v>130</v>
      </c>
      <c r="C11" s="4" t="n">
        <v>3</v>
      </c>
      <c r="D11" s="4" t="n">
        <v>12341234</v>
      </c>
      <c r="E11" s="3" t="s">
        <v>131</v>
      </c>
      <c r="F11" s="6" t="s">
        <v>132</v>
      </c>
      <c r="G11" s="8" t="n">
        <f aca="false">FALSE()</f>
        <v>0</v>
      </c>
      <c r="H11" s="8" t="n">
        <f aca="false">FALSE()</f>
        <v>0</v>
      </c>
      <c r="I11" s="8" t="n">
        <f aca="false">FALSE()</f>
        <v>0</v>
      </c>
      <c r="J11" s="8" t="n">
        <f aca="false">TRUE()</f>
        <v>1</v>
      </c>
      <c r="K11" s="8" t="n">
        <f aca="false">FALSE()</f>
        <v>0</v>
      </c>
      <c r="L11" s="8" t="n">
        <v>0</v>
      </c>
    </row>
    <row r="12" customFormat="false" ht="14.55" hidden="false" customHeight="false" outlineLevel="0" collapsed="false">
      <c r="A12" s="4" t="n">
        <v>10</v>
      </c>
      <c r="B12" s="4" t="s">
        <v>133</v>
      </c>
      <c r="C12" s="4" t="n">
        <v>3</v>
      </c>
      <c r="D12" s="4" t="n">
        <v>12341234</v>
      </c>
      <c r="E12" s="3" t="s">
        <v>134</v>
      </c>
      <c r="F12" s="6" t="s">
        <v>135</v>
      </c>
      <c r="G12" s="8" t="n">
        <f aca="false">FALSE()</f>
        <v>0</v>
      </c>
      <c r="H12" s="8" t="n">
        <f aca="false">FALSE()</f>
        <v>0</v>
      </c>
      <c r="I12" s="8" t="n">
        <f aca="false">FALSE()</f>
        <v>0</v>
      </c>
      <c r="J12" s="8" t="n">
        <f aca="false">TRUE()</f>
        <v>1</v>
      </c>
      <c r="K12" s="8" t="n">
        <f aca="false">FALSE()</f>
        <v>0</v>
      </c>
      <c r="L12" s="8" t="n">
        <v>0</v>
      </c>
    </row>
    <row r="13" customFormat="false" ht="14.55" hidden="false" customHeight="false" outlineLevel="0" collapsed="false">
      <c r="A13" s="4" t="n">
        <v>11</v>
      </c>
      <c r="B13" s="4" t="s">
        <v>136</v>
      </c>
      <c r="C13" s="4" t="n">
        <v>4</v>
      </c>
      <c r="D13" s="4" t="n">
        <v>12341234</v>
      </c>
      <c r="E13" s="3" t="s">
        <v>134</v>
      </c>
      <c r="F13" s="6" t="s">
        <v>137</v>
      </c>
      <c r="G13" s="8" t="n">
        <f aca="false">FALSE()</f>
        <v>0</v>
      </c>
      <c r="H13" s="8" t="n">
        <f aca="false">FALSE()</f>
        <v>0</v>
      </c>
      <c r="I13" s="8" t="n">
        <f aca="false">TRUE()</f>
        <v>1</v>
      </c>
      <c r="J13" s="8" t="n">
        <f aca="false">FALSE()</f>
        <v>0</v>
      </c>
      <c r="K13" s="8" t="n">
        <f aca="false">FALSE()</f>
        <v>0</v>
      </c>
      <c r="L13" s="8" t="n">
        <v>0</v>
      </c>
    </row>
    <row r="14" customFormat="false" ht="14.55" hidden="false" customHeight="false" outlineLevel="0" collapsed="false">
      <c r="A14" s="4" t="n">
        <v>12</v>
      </c>
      <c r="B14" s="4" t="s">
        <v>138</v>
      </c>
      <c r="C14" s="4" t="n">
        <v>4</v>
      </c>
      <c r="D14" s="4" t="n">
        <v>12341234</v>
      </c>
      <c r="E14" s="3" t="s">
        <v>128</v>
      </c>
      <c r="F14" s="6" t="s">
        <v>129</v>
      </c>
      <c r="G14" s="8" t="n">
        <f aca="false">FALSE()</f>
        <v>0</v>
      </c>
      <c r="H14" s="8" t="n">
        <f aca="false">FALSE()</f>
        <v>0</v>
      </c>
      <c r="I14" s="8" t="n">
        <f aca="false">FALSE()</f>
        <v>0</v>
      </c>
      <c r="J14" s="8" t="n">
        <f aca="false">TRUE()</f>
        <v>1</v>
      </c>
      <c r="K14" s="8" t="n">
        <f aca="false">FALSE()</f>
        <v>0</v>
      </c>
      <c r="L14" s="8" t="n">
        <v>0</v>
      </c>
    </row>
    <row r="15" customFormat="false" ht="14.55" hidden="false" customHeight="false" outlineLevel="0" collapsed="false">
      <c r="A15" s="4" t="n">
        <v>13</v>
      </c>
      <c r="B15" s="4" t="s">
        <v>139</v>
      </c>
      <c r="C15" s="4" t="n">
        <v>4</v>
      </c>
      <c r="D15" s="4" t="n">
        <v>12341234</v>
      </c>
      <c r="E15" s="3" t="s">
        <v>140</v>
      </c>
      <c r="F15" s="6" t="s">
        <v>141</v>
      </c>
      <c r="G15" s="8" t="n">
        <f aca="false">FALSE()</f>
        <v>0</v>
      </c>
      <c r="H15" s="8" t="n">
        <f aca="false">FALSE()</f>
        <v>0</v>
      </c>
      <c r="I15" s="8" t="n">
        <f aca="false">FALSE()</f>
        <v>0</v>
      </c>
      <c r="J15" s="8" t="n">
        <f aca="false">TRUE()</f>
        <v>1</v>
      </c>
      <c r="K15" s="8" t="n">
        <f aca="false">FALSE()</f>
        <v>0</v>
      </c>
      <c r="L15" s="8" t="n">
        <v>0</v>
      </c>
    </row>
    <row r="16" customFormat="false" ht="14.55" hidden="false" customHeight="false" outlineLevel="0" collapsed="false">
      <c r="A16" s="4" t="n">
        <v>14</v>
      </c>
      <c r="B16" s="4" t="s">
        <v>142</v>
      </c>
      <c r="C16" s="4" t="n">
        <v>4</v>
      </c>
      <c r="D16" s="4" t="n">
        <v>12341234</v>
      </c>
      <c r="E16" s="3" t="s">
        <v>143</v>
      </c>
      <c r="F16" s="6" t="s">
        <v>144</v>
      </c>
      <c r="G16" s="8" t="n">
        <f aca="false">FALSE()</f>
        <v>0</v>
      </c>
      <c r="H16" s="8" t="n">
        <f aca="false">FALSE()</f>
        <v>0</v>
      </c>
      <c r="I16" s="8" t="n">
        <f aca="false">FALSE()</f>
        <v>0</v>
      </c>
      <c r="J16" s="8" t="n">
        <f aca="false">TRUE()</f>
        <v>1</v>
      </c>
      <c r="K16" s="8" t="n">
        <f aca="false">FALSE()</f>
        <v>0</v>
      </c>
      <c r="L16" s="8" t="n">
        <v>0</v>
      </c>
    </row>
    <row r="17" customFormat="false" ht="14.55" hidden="false" customHeight="false" outlineLevel="0" collapsed="false">
      <c r="A17" s="4" t="n">
        <v>15</v>
      </c>
      <c r="B17" s="4" t="s">
        <v>145</v>
      </c>
      <c r="C17" s="4" t="n">
        <v>5</v>
      </c>
      <c r="D17" s="4" t="n">
        <v>12341234</v>
      </c>
      <c r="E17" s="3" t="s">
        <v>146</v>
      </c>
      <c r="F17" s="6" t="s">
        <v>147</v>
      </c>
      <c r="G17" s="8" t="n">
        <f aca="false">FALSE()</f>
        <v>0</v>
      </c>
      <c r="H17" s="8" t="n">
        <f aca="false">FALSE()</f>
        <v>0</v>
      </c>
      <c r="I17" s="8" t="n">
        <f aca="false">TRUE()</f>
        <v>1</v>
      </c>
      <c r="J17" s="8" t="n">
        <f aca="false">FALSE()</f>
        <v>0</v>
      </c>
      <c r="K17" s="8" t="n">
        <f aca="false">FALSE()</f>
        <v>0</v>
      </c>
      <c r="L17" s="8" t="n">
        <v>0</v>
      </c>
    </row>
    <row r="18" customFormat="false" ht="14.55" hidden="false" customHeight="false" outlineLevel="0" collapsed="false">
      <c r="A18" s="4" t="n">
        <v>16</v>
      </c>
      <c r="B18" s="4" t="s">
        <v>148</v>
      </c>
      <c r="C18" s="4" t="n">
        <v>5</v>
      </c>
      <c r="D18" s="4" t="n">
        <v>12341234</v>
      </c>
      <c r="E18" s="3" t="s">
        <v>149</v>
      </c>
      <c r="F18" s="6" t="s">
        <v>150</v>
      </c>
      <c r="G18" s="8" t="n">
        <f aca="false">FALSE()</f>
        <v>0</v>
      </c>
      <c r="H18" s="8" t="n">
        <f aca="false">FALSE()</f>
        <v>0</v>
      </c>
      <c r="I18" s="8" t="n">
        <f aca="false">FALSE()</f>
        <v>0</v>
      </c>
      <c r="J18" s="8" t="n">
        <f aca="false">TRUE()</f>
        <v>1</v>
      </c>
      <c r="K18" s="8" t="n">
        <f aca="false">FALSE()</f>
        <v>0</v>
      </c>
      <c r="L18" s="8" t="n">
        <v>0</v>
      </c>
    </row>
    <row r="19" customFormat="false" ht="14.55" hidden="false" customHeight="false" outlineLevel="0" collapsed="false">
      <c r="A19" s="4" t="n">
        <v>17</v>
      </c>
      <c r="B19" s="4" t="s">
        <v>151</v>
      </c>
      <c r="C19" s="4" t="n">
        <v>5</v>
      </c>
      <c r="D19" s="4" t="n">
        <v>12341234</v>
      </c>
      <c r="E19" s="3" t="s">
        <v>152</v>
      </c>
      <c r="F19" s="6" t="s">
        <v>153</v>
      </c>
      <c r="G19" s="8" t="n">
        <f aca="false">FALSE()</f>
        <v>0</v>
      </c>
      <c r="H19" s="8" t="n">
        <f aca="false">FALSE()</f>
        <v>0</v>
      </c>
      <c r="I19" s="8" t="n">
        <f aca="false">FALSE()</f>
        <v>0</v>
      </c>
      <c r="J19" s="8" t="n">
        <f aca="false">TRUE()</f>
        <v>1</v>
      </c>
      <c r="K19" s="8" t="n">
        <f aca="false">FALSE()</f>
        <v>0</v>
      </c>
      <c r="L19" s="8" t="n">
        <v>0</v>
      </c>
    </row>
    <row r="20" customFormat="false" ht="14.55" hidden="false" customHeight="false" outlineLevel="0" collapsed="false">
      <c r="A20" s="4" t="n">
        <v>18</v>
      </c>
      <c r="B20" s="4" t="s">
        <v>154</v>
      </c>
      <c r="C20" s="3" t="n">
        <v>5</v>
      </c>
      <c r="D20" s="4" t="n">
        <v>12341234</v>
      </c>
      <c r="E20" s="3" t="s">
        <v>155</v>
      </c>
      <c r="F20" s="6" t="s">
        <v>156</v>
      </c>
      <c r="G20" s="8" t="n">
        <f aca="false">FALSE()</f>
        <v>0</v>
      </c>
      <c r="H20" s="8" t="n">
        <f aca="false">FALSE()</f>
        <v>0</v>
      </c>
      <c r="I20" s="8" t="n">
        <f aca="false">FALSE()</f>
        <v>0</v>
      </c>
      <c r="J20" s="8" t="n">
        <f aca="false">TRUE()</f>
        <v>1</v>
      </c>
      <c r="K20" s="8" t="n">
        <f aca="false">FALSE()</f>
        <v>0</v>
      </c>
      <c r="L20" s="8" t="n">
        <v>0</v>
      </c>
    </row>
    <row r="21" customFormat="false" ht="14.55" hidden="false" customHeight="false" outlineLevel="0" collapsed="false">
      <c r="A21" s="4" t="n">
        <v>19</v>
      </c>
      <c r="B21" s="4" t="s">
        <v>157</v>
      </c>
      <c r="C21" s="3" t="n">
        <v>1</v>
      </c>
      <c r="D21" s="4" t="n">
        <v>12341234</v>
      </c>
      <c r="E21" s="3" t="s">
        <v>158</v>
      </c>
      <c r="F21" s="6" t="s">
        <v>119</v>
      </c>
      <c r="G21" s="8" t="n">
        <f aca="false">FALSE()</f>
        <v>0</v>
      </c>
      <c r="H21" s="8" t="n">
        <f aca="false">FALSE()</f>
        <v>0</v>
      </c>
      <c r="I21" s="8" t="n">
        <f aca="false">FALSE()</f>
        <v>0</v>
      </c>
      <c r="J21" s="8" t="n">
        <f aca="false">FALSE()</f>
        <v>0</v>
      </c>
      <c r="K21" s="8" t="n">
        <f aca="false">FALSE()</f>
        <v>0</v>
      </c>
      <c r="L21" s="8" t="n">
        <v>1</v>
      </c>
    </row>
    <row r="22" customFormat="false" ht="14.55" hidden="false" customHeight="false" outlineLevel="0" collapsed="false">
      <c r="A22" s="4" t="n">
        <v>20</v>
      </c>
      <c r="B22" s="4" t="s">
        <v>159</v>
      </c>
      <c r="C22" s="3" t="n">
        <v>1</v>
      </c>
      <c r="D22" s="4" t="n">
        <v>12341234</v>
      </c>
      <c r="E22" s="3" t="s">
        <v>158</v>
      </c>
      <c r="F22" s="6" t="s">
        <v>121</v>
      </c>
      <c r="G22" s="8" t="n">
        <f aca="false">FALSE()</f>
        <v>0</v>
      </c>
      <c r="H22" s="8" t="n">
        <f aca="false">FALSE()</f>
        <v>0</v>
      </c>
      <c r="I22" s="8" t="n">
        <f aca="false">FALSE()</f>
        <v>0</v>
      </c>
      <c r="J22" s="8" t="n">
        <f aca="false">FALSE()</f>
        <v>0</v>
      </c>
      <c r="K22" s="8" t="n">
        <f aca="false">FALSE()</f>
        <v>0</v>
      </c>
      <c r="L22" s="8" t="n">
        <v>1</v>
      </c>
    </row>
    <row r="23" customFormat="false" ht="14.55" hidden="false" customHeight="false" outlineLevel="0" collapsed="false">
      <c r="A23" s="4" t="n">
        <v>21</v>
      </c>
      <c r="B23" s="4" t="s">
        <v>160</v>
      </c>
      <c r="C23" s="3" t="n">
        <v>1</v>
      </c>
      <c r="D23" s="4" t="n">
        <v>12341234</v>
      </c>
      <c r="E23" s="3" t="s">
        <v>158</v>
      </c>
      <c r="F23" s="6" t="s">
        <v>123</v>
      </c>
      <c r="G23" s="8" t="n">
        <f aca="false">FALSE()</f>
        <v>0</v>
      </c>
      <c r="H23" s="8" t="n">
        <f aca="false">FALSE()</f>
        <v>0</v>
      </c>
      <c r="I23" s="8" t="n">
        <f aca="false">FALSE()</f>
        <v>0</v>
      </c>
      <c r="J23" s="8" t="n">
        <f aca="false">FALSE()</f>
        <v>0</v>
      </c>
      <c r="K23" s="8" t="n">
        <f aca="false">FALSE()</f>
        <v>0</v>
      </c>
      <c r="L23" s="8" t="n">
        <v>1</v>
      </c>
    </row>
  </sheetData>
  <conditionalFormatting sqref="G6:K8">
    <cfRule type="colorScale" priority="2">
      <colorScale>
        <cfvo type="min" val="0"/>
        <cfvo type="max" val="0"/>
        <color rgb="FFFFFFFF"/>
        <color rgb="FFCCFFCC"/>
      </colorScale>
    </cfRule>
  </conditionalFormatting>
  <conditionalFormatting sqref="I4:I5">
    <cfRule type="colorScale" priority="3">
      <colorScale>
        <cfvo type="min" val="0"/>
        <cfvo type="max" val="0"/>
        <color rgb="FFFFFFFF"/>
        <color rgb="FFCCFFCC"/>
      </colorScale>
    </cfRule>
  </conditionalFormatting>
  <conditionalFormatting sqref="J4:J5">
    <cfRule type="colorScale" priority="4">
      <colorScale>
        <cfvo type="min" val="0"/>
        <cfvo type="max" val="0"/>
        <color rgb="FFFFFFFF"/>
        <color rgb="FFCCFFCC"/>
      </colorScale>
    </cfRule>
  </conditionalFormatting>
  <conditionalFormatting sqref="K4:K5">
    <cfRule type="colorScale" priority="5">
      <colorScale>
        <cfvo type="min" val="0"/>
        <cfvo type="max" val="0"/>
        <color rgb="FFFFFFFF"/>
        <color rgb="FFCCFFCC"/>
      </colorScale>
    </cfRule>
  </conditionalFormatting>
  <conditionalFormatting sqref="H21">
    <cfRule type="colorScale" priority="6">
      <colorScale>
        <cfvo type="min" val="0"/>
        <cfvo type="max" val="0"/>
        <color rgb="FFFFFFFF"/>
        <color rgb="FFCCFFCC"/>
      </colorScale>
    </cfRule>
  </conditionalFormatting>
  <conditionalFormatting sqref="I21">
    <cfRule type="colorScale" priority="7">
      <colorScale>
        <cfvo type="min" val="0"/>
        <cfvo type="max" val="0"/>
        <color rgb="FFFFFFFF"/>
        <color rgb="FFCCFFCC"/>
      </colorScale>
    </cfRule>
  </conditionalFormatting>
  <conditionalFormatting sqref="J21">
    <cfRule type="colorScale" priority="8">
      <colorScale>
        <cfvo type="min" val="0"/>
        <cfvo type="max" val="0"/>
        <color rgb="FFFFFFFF"/>
        <color rgb="FFCCFFCC"/>
      </colorScale>
    </cfRule>
  </conditionalFormatting>
  <conditionalFormatting sqref="K21">
    <cfRule type="colorScale" priority="9">
      <colorScale>
        <cfvo type="min" val="0"/>
        <cfvo type="max" val="0"/>
        <color rgb="FFFFFFFF"/>
        <color rgb="FFCCFFCC"/>
      </colorScale>
    </cfRule>
  </conditionalFormatting>
  <conditionalFormatting sqref="G22">
    <cfRule type="colorScale" priority="10">
      <colorScale>
        <cfvo type="min" val="0"/>
        <cfvo type="max" val="0"/>
        <color rgb="FFFFFFFF"/>
        <color rgb="FFCCFFCC"/>
      </colorScale>
    </cfRule>
  </conditionalFormatting>
  <conditionalFormatting sqref="H22">
    <cfRule type="colorScale" priority="11">
      <colorScale>
        <cfvo type="min" val="0"/>
        <cfvo type="max" val="0"/>
        <color rgb="FFFFFFFF"/>
        <color rgb="FFCCFFCC"/>
      </colorScale>
    </cfRule>
  </conditionalFormatting>
  <conditionalFormatting sqref="I22">
    <cfRule type="colorScale" priority="12">
      <colorScale>
        <cfvo type="min" val="0"/>
        <cfvo type="max" val="0"/>
        <color rgb="FFFFFFFF"/>
        <color rgb="FFCCFFCC"/>
      </colorScale>
    </cfRule>
  </conditionalFormatting>
  <conditionalFormatting sqref="J22">
    <cfRule type="colorScale" priority="13">
      <colorScale>
        <cfvo type="min" val="0"/>
        <cfvo type="max" val="0"/>
        <color rgb="FFFFFFFF"/>
        <color rgb="FFCCFFCC"/>
      </colorScale>
    </cfRule>
  </conditionalFormatting>
  <conditionalFormatting sqref="K22">
    <cfRule type="colorScale" priority="14">
      <colorScale>
        <cfvo type="min" val="0"/>
        <cfvo type="max" val="0"/>
        <color rgb="FFFFFFFF"/>
        <color rgb="FFCCFFCC"/>
      </colorScale>
    </cfRule>
  </conditionalFormatting>
  <conditionalFormatting sqref="G23">
    <cfRule type="colorScale" priority="15">
      <colorScale>
        <cfvo type="min" val="0"/>
        <cfvo type="max" val="0"/>
        <color rgb="FFFFFFFF"/>
        <color rgb="FFCCFFCC"/>
      </colorScale>
    </cfRule>
  </conditionalFormatting>
  <conditionalFormatting sqref="H23">
    <cfRule type="colorScale" priority="16">
      <colorScale>
        <cfvo type="min" val="0"/>
        <cfvo type="max" val="0"/>
        <color rgb="FFFFFFFF"/>
        <color rgb="FFCCFFCC"/>
      </colorScale>
    </cfRule>
  </conditionalFormatting>
  <conditionalFormatting sqref="I23">
    <cfRule type="colorScale" priority="17">
      <colorScale>
        <cfvo type="min" val="0"/>
        <cfvo type="max" val="0"/>
        <color rgb="FFFFFFFF"/>
        <color rgb="FFCCFFCC"/>
      </colorScale>
    </cfRule>
  </conditionalFormatting>
  <conditionalFormatting sqref="J23">
    <cfRule type="colorScale" priority="18">
      <colorScale>
        <cfvo type="min" val="0"/>
        <cfvo type="max" val="0"/>
        <color rgb="FFFFFFFF"/>
        <color rgb="FFCCFFCC"/>
      </colorScale>
    </cfRule>
  </conditionalFormatting>
  <conditionalFormatting sqref="K23">
    <cfRule type="colorScale" priority="19">
      <colorScale>
        <cfvo type="min" val="0"/>
        <cfvo type="max" val="0"/>
        <color rgb="FFFFFFFF"/>
        <color rgb="FFCCFFCC"/>
      </colorScale>
    </cfRule>
  </conditionalFormatting>
  <conditionalFormatting sqref="L21">
    <cfRule type="colorScale" priority="20">
      <colorScale>
        <cfvo type="min" val="0"/>
        <cfvo type="max" val="0"/>
        <color rgb="FFFFFFFF"/>
        <color rgb="FFCCFFCC"/>
      </colorScale>
    </cfRule>
  </conditionalFormatting>
  <conditionalFormatting sqref="L22">
    <cfRule type="colorScale" priority="21">
      <colorScale>
        <cfvo type="min" val="0"/>
        <cfvo type="max" val="0"/>
        <color rgb="FFFFFFFF"/>
        <color rgb="FFCCFFCC"/>
      </colorScale>
    </cfRule>
  </conditionalFormatting>
  <conditionalFormatting sqref="L23">
    <cfRule type="colorScale" priority="22">
      <colorScale>
        <cfvo type="min" val="0"/>
        <cfvo type="max" val="0"/>
        <color rgb="FFFFFFFF"/>
        <color rgb="FFCCFFCC"/>
      </colorScale>
    </cfRule>
  </conditionalFormatting>
  <conditionalFormatting sqref="L4">
    <cfRule type="colorScale" priority="23">
      <colorScale>
        <cfvo type="min" val="0"/>
        <cfvo type="max" val="0"/>
        <color rgb="FFFFFFFF"/>
        <color rgb="FFCCFFCC"/>
      </colorScale>
    </cfRule>
  </conditionalFormatting>
  <conditionalFormatting sqref="L5">
    <cfRule type="colorScale" priority="24">
      <colorScale>
        <cfvo type="min" val="0"/>
        <cfvo type="max" val="0"/>
        <color rgb="FFFFFFFF"/>
        <color rgb="FFCCFFCC"/>
      </colorScale>
    </cfRule>
  </conditionalFormatting>
  <conditionalFormatting sqref="L6">
    <cfRule type="colorScale" priority="25">
      <colorScale>
        <cfvo type="min" val="0"/>
        <cfvo type="max" val="0"/>
        <color rgb="FFFFFFFF"/>
        <color rgb="FFCCFFCC"/>
      </colorScale>
    </cfRule>
  </conditionalFormatting>
  <conditionalFormatting sqref="L7">
    <cfRule type="colorScale" priority="26">
      <colorScale>
        <cfvo type="min" val="0"/>
        <cfvo type="max" val="0"/>
        <color rgb="FFFFFFFF"/>
        <color rgb="FFCCFFCC"/>
      </colorScale>
    </cfRule>
  </conditionalFormatting>
  <conditionalFormatting sqref="L8">
    <cfRule type="colorScale" priority="27">
      <colorScale>
        <cfvo type="min" val="0"/>
        <cfvo type="max" val="0"/>
        <color rgb="FFFFFFFF"/>
        <color rgb="FFCCFFCC"/>
      </colorScale>
    </cfRule>
  </conditionalFormatting>
  <conditionalFormatting sqref="L9">
    <cfRule type="colorScale" priority="28">
      <colorScale>
        <cfvo type="min" val="0"/>
        <cfvo type="max" val="0"/>
        <color rgb="FFFFFFFF"/>
        <color rgb="FFCCFFCC"/>
      </colorScale>
    </cfRule>
  </conditionalFormatting>
  <conditionalFormatting sqref="L10">
    <cfRule type="colorScale" priority="29">
      <colorScale>
        <cfvo type="min" val="0"/>
        <cfvo type="max" val="0"/>
        <color rgb="FFFFFFFF"/>
        <color rgb="FFCCFFCC"/>
      </colorScale>
    </cfRule>
  </conditionalFormatting>
  <conditionalFormatting sqref="L11">
    <cfRule type="colorScale" priority="30">
      <colorScale>
        <cfvo type="min" val="0"/>
        <cfvo type="max" val="0"/>
        <color rgb="FFFFFFFF"/>
        <color rgb="FFCCFFCC"/>
      </colorScale>
    </cfRule>
  </conditionalFormatting>
  <conditionalFormatting sqref="L12">
    <cfRule type="colorScale" priority="31">
      <colorScale>
        <cfvo type="min" val="0"/>
        <cfvo type="max" val="0"/>
        <color rgb="FFFFFFFF"/>
        <color rgb="FFCCFFCC"/>
      </colorScale>
    </cfRule>
  </conditionalFormatting>
  <conditionalFormatting sqref="L13">
    <cfRule type="colorScale" priority="32">
      <colorScale>
        <cfvo type="min" val="0"/>
        <cfvo type="max" val="0"/>
        <color rgb="FFFFFFFF"/>
        <color rgb="FFCCFFCC"/>
      </colorScale>
    </cfRule>
  </conditionalFormatting>
  <conditionalFormatting sqref="L14">
    <cfRule type="colorScale" priority="33">
      <colorScale>
        <cfvo type="min" val="0"/>
        <cfvo type="max" val="0"/>
        <color rgb="FFFFFFFF"/>
        <color rgb="FFCCFFCC"/>
      </colorScale>
    </cfRule>
  </conditionalFormatting>
  <conditionalFormatting sqref="L15">
    <cfRule type="colorScale" priority="34">
      <colorScale>
        <cfvo type="min" val="0"/>
        <cfvo type="max" val="0"/>
        <color rgb="FFFFFFFF"/>
        <color rgb="FFCCFFCC"/>
      </colorScale>
    </cfRule>
  </conditionalFormatting>
  <conditionalFormatting sqref="L16">
    <cfRule type="colorScale" priority="35">
      <colorScale>
        <cfvo type="min" val="0"/>
        <cfvo type="max" val="0"/>
        <color rgb="FFFFFFFF"/>
        <color rgb="FFCCFFCC"/>
      </colorScale>
    </cfRule>
  </conditionalFormatting>
  <conditionalFormatting sqref="L17">
    <cfRule type="colorScale" priority="36">
      <colorScale>
        <cfvo type="min" val="0"/>
        <cfvo type="max" val="0"/>
        <color rgb="FFFFFFFF"/>
        <color rgb="FFCCFFCC"/>
      </colorScale>
    </cfRule>
  </conditionalFormatting>
  <conditionalFormatting sqref="L18">
    <cfRule type="colorScale" priority="37">
      <colorScale>
        <cfvo type="min" val="0"/>
        <cfvo type="max" val="0"/>
        <color rgb="FFFFFFFF"/>
        <color rgb="FFCCFFCC"/>
      </colorScale>
    </cfRule>
  </conditionalFormatting>
  <conditionalFormatting sqref="L19">
    <cfRule type="colorScale" priority="38">
      <colorScale>
        <cfvo type="min" val="0"/>
        <cfvo type="max" val="0"/>
        <color rgb="FFFFFFFF"/>
        <color rgb="FFCCFFCC"/>
      </colorScale>
    </cfRule>
  </conditionalFormatting>
  <conditionalFormatting sqref="L20">
    <cfRule type="colorScale" priority="39">
      <colorScale>
        <cfvo type="min" val="0"/>
        <cfvo type="max" val="0"/>
        <color rgb="FFFFFFFF"/>
        <color rgb="FFCCFFCC"/>
      </colorScale>
    </cfRule>
  </conditionalFormatting>
  <conditionalFormatting sqref="L3:L23">
    <cfRule type="colorScale" priority="40">
      <colorScale>
        <cfvo type="min" val="0"/>
        <cfvo type="max" val="0"/>
        <color rgb="FFFFFFFF"/>
        <color rgb="FFCCFFCC"/>
      </colorScale>
    </cfRule>
  </conditionalFormatting>
  <conditionalFormatting sqref="G21:K23">
    <cfRule type="colorScale" priority="41">
      <colorScale>
        <cfvo type="min" val="0"/>
        <cfvo type="max" val="0"/>
        <color rgb="FFFFFFFF"/>
        <color rgb="FFCCFFCC"/>
      </colorScale>
    </cfRule>
  </conditionalFormatting>
  <hyperlinks>
    <hyperlink ref="B3" r:id="rId1" display="rick.weil@sparton.com"/>
    <hyperlink ref="B4" r:id="rId2" display="admin@sparton.com"/>
    <hyperlink ref="B5" r:id="rId3" display="user@sparton.com"/>
    <hyperlink ref="B6" r:id="rId4" display="patient1@patient.com"/>
    <hyperlink ref="B7" r:id="rId5" display="patient2@patient.com"/>
    <hyperlink ref="B8" r:id="rId6" display="patient3@patient.com"/>
    <hyperlink ref="B21" r:id="rId7" display="device1@sparton.com"/>
    <hyperlink ref="B22" r:id="rId8" display="device2@sparton.com"/>
    <hyperlink ref="B23" r:id="rId9" display="device3@sparton.om"/>
  </hyperlink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L65536"/>
  <sheetViews>
    <sheetView windowProtection="false"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D30" activeCellId="0" sqref="D30"/>
    </sheetView>
  </sheetViews>
  <sheetFormatPr defaultRowHeight="12.8"/>
  <cols>
    <col collapsed="false" hidden="false" max="3" min="1" style="0" width="10.2834008097166"/>
    <col collapsed="false" hidden="false" max="4" min="4" style="0" width="23.995951417004"/>
    <col collapsed="false" hidden="false" max="5" min="5" style="0" width="23.5101214574899"/>
    <col collapsed="false" hidden="false" max="8" min="6" style="0" width="10.2834008097166"/>
    <col collapsed="false" hidden="false" max="9" min="9" style="0" width="22.5222672064777"/>
    <col collapsed="false" hidden="false" max="1025" min="10" style="0" width="10.2834008097166"/>
  </cols>
  <sheetData>
    <row r="1" customFormat="false" ht="13.8" hidden="false" customHeight="false" outlineLevel="0" collapsed="false">
      <c r="A1" s="9" t="s">
        <v>0</v>
      </c>
      <c r="B1" s="9" t="s">
        <v>161</v>
      </c>
      <c r="C1" s="9" t="s">
        <v>162</v>
      </c>
      <c r="D1" s="9" t="s">
        <v>163</v>
      </c>
      <c r="E1" s="9" t="s">
        <v>164</v>
      </c>
      <c r="F1" s="9" t="s">
        <v>165</v>
      </c>
      <c r="G1" s="9" t="s">
        <v>166</v>
      </c>
      <c r="H1" s="9" t="s">
        <v>167</v>
      </c>
      <c r="I1" s="9" t="s">
        <v>168</v>
      </c>
      <c r="J1" s="9" t="s">
        <v>169</v>
      </c>
      <c r="K1" s="9"/>
      <c r="L1" s="10"/>
    </row>
    <row r="2" customFormat="false" ht="13.8" hidden="false" customHeight="false" outlineLevel="0" collapsed="false">
      <c r="A2" s="9" t="s">
        <v>170</v>
      </c>
      <c r="B2" s="9" t="s">
        <v>20</v>
      </c>
      <c r="C2" s="9" t="s">
        <v>3</v>
      </c>
      <c r="D2" s="9" t="s">
        <v>4</v>
      </c>
      <c r="E2" s="9" t="s">
        <v>4</v>
      </c>
      <c r="F2" s="9" t="s">
        <v>171</v>
      </c>
      <c r="G2" s="9" t="s">
        <v>171</v>
      </c>
      <c r="H2" s="9" t="s">
        <v>4</v>
      </c>
      <c r="I2" s="9" t="s">
        <v>99</v>
      </c>
      <c r="J2" s="9" t="s">
        <v>3</v>
      </c>
      <c r="K2" s="9"/>
      <c r="L2" s="10"/>
    </row>
    <row r="3" customFormat="false" ht="13.8" hidden="false" customHeight="false" outlineLevel="0" collapsed="false">
      <c r="A3" s="9" t="n">
        <v>1</v>
      </c>
      <c r="B3" s="9" t="n">
        <v>19</v>
      </c>
      <c r="C3" s="9" t="n">
        <f aca="false">RANDBETWEEN(100000,200000)</f>
        <v>127397</v>
      </c>
      <c r="D3" s="9" t="n">
        <f aca="false">RANDBETWEEN(1,3)+RANDBETWEEN(0,3)/10</f>
        <v>2.3</v>
      </c>
      <c r="E3" s="9" t="str">
        <f aca="false">CONCATENATE(DEC2HEX(RANDBETWEEN(16,255)),"-",DEC2HEX(RANDBETWEEN(16,255)),"-",DEC2HEX(RANDBETWEEN(16,255)),"-",DEC2HEX(RANDBETWEEN(16,255)),"-",DEC2HEX(RANDBETWEEN(16,255)),"-",DEC2HEX(RANDBETWEEN(16,255)))</f>
        <v>40-1E-FA-AD-15-7E</v>
      </c>
      <c r="F3" s="9" t="n">
        <f aca="true">ROUND(RAND()*15+30,3)</f>
        <v>40.357</v>
      </c>
      <c r="G3" s="9" t="n">
        <f aca="true">ROUND(-(RAND()*40+80),3)</f>
        <v>-86.682</v>
      </c>
      <c r="H3" s="9" t="str">
        <f aca="false">CONCATENATE(DEC2HEX(RANDBETWEEN(0,65535)),"-",DEC2HEX(RANDBETWEEN(0,65535)),"-",DEC2HEX(RANDBETWEEN(0,65535)),"-",DEC2HEX(RANDBETWEEN(0,65535)))</f>
        <v>500D-243C-1F46-E96C</v>
      </c>
      <c r="I3" s="11" t="n">
        <f aca="true">NOW()+100 + RAND()*365</f>
        <v>43077.9416391415</v>
      </c>
      <c r="J3" s="9" t="n">
        <f aca="false">RANDBETWEEN(0,1000)</f>
        <v>261</v>
      </c>
      <c r="K3" s="9"/>
      <c r="L3" s="10"/>
    </row>
    <row r="4" customFormat="false" ht="13.8" hidden="false" customHeight="false" outlineLevel="0" collapsed="false">
      <c r="A4" s="9" t="n">
        <f aca="false">A3+1</f>
        <v>2</v>
      </c>
      <c r="B4" s="9" t="n">
        <v>20</v>
      </c>
      <c r="C4" s="9" t="n">
        <f aca="false">RANDBETWEEN(100000,200000)</f>
        <v>102567</v>
      </c>
      <c r="D4" s="9" t="n">
        <f aca="false">RANDBETWEEN(1,3)+RANDBETWEEN(0,3)/10</f>
        <v>1</v>
      </c>
      <c r="E4" s="9" t="str">
        <f aca="false">CONCATENATE(DEC2HEX(RANDBETWEEN(16,255)),"-",DEC2HEX(RANDBETWEEN(16,255)),"-",DEC2HEX(RANDBETWEEN(16,255)),"-",DEC2HEX(RANDBETWEEN(16,255)),"-",DEC2HEX(RANDBETWEEN(16,255)),"-",DEC2HEX(RANDBETWEEN(16,255)))</f>
        <v>57-5A-E4-28-46-AA</v>
      </c>
      <c r="F4" s="9" t="n">
        <f aca="true">ROUND(RAND()*15+30,3)</f>
        <v>39.168</v>
      </c>
      <c r="G4" s="9" t="n">
        <f aca="true">ROUND(-(RAND()*40+80),3)</f>
        <v>-109.434</v>
      </c>
      <c r="H4" s="9" t="str">
        <f aca="false">CONCATENATE(DEC2HEX(RANDBETWEEN(0,65535)),"-",DEC2HEX(RANDBETWEEN(0,65535)),"-",DEC2HEX(RANDBETWEEN(0,65535)),"-",DEC2HEX(RANDBETWEEN(0,65535)))</f>
        <v>D871-81E6-94F5-6899</v>
      </c>
      <c r="I4" s="11" t="n">
        <f aca="true">NOW()+100 + RAND()*365</f>
        <v>43115.9454718583</v>
      </c>
      <c r="J4" s="9" t="n">
        <f aca="false">RANDBETWEEN(0,1000)</f>
        <v>314</v>
      </c>
      <c r="K4" s="9"/>
      <c r="L4" s="10"/>
    </row>
    <row r="5" customFormat="false" ht="13.8" hidden="false" customHeight="false" outlineLevel="0" collapsed="false">
      <c r="A5" s="9" t="n">
        <f aca="false">A4+1</f>
        <v>3</v>
      </c>
      <c r="B5" s="9" t="n">
        <v>21</v>
      </c>
      <c r="C5" s="9" t="n">
        <f aca="false">RANDBETWEEN(100000,200000)</f>
        <v>183914</v>
      </c>
      <c r="D5" s="9" t="n">
        <f aca="false">RANDBETWEEN(1,3)+RANDBETWEEN(0,3)/10</f>
        <v>1.3</v>
      </c>
      <c r="E5" s="9" t="str">
        <f aca="false">CONCATENATE(DEC2HEX(RANDBETWEEN(16,255)),"-",DEC2HEX(RANDBETWEEN(16,255)),"-",DEC2HEX(RANDBETWEEN(16,255)),"-",DEC2HEX(RANDBETWEEN(16,255)),"-",DEC2HEX(RANDBETWEEN(16,255)),"-",DEC2HEX(RANDBETWEEN(16,255)))</f>
        <v>9A-3C-BF-59-FF-BB</v>
      </c>
      <c r="F5" s="9" t="n">
        <f aca="true">ROUND(RAND()*15+30,3)</f>
        <v>31.767</v>
      </c>
      <c r="G5" s="9" t="n">
        <f aca="true">ROUND(-(RAND()*40+80),3)</f>
        <v>-85.789</v>
      </c>
      <c r="H5" s="9" t="str">
        <f aca="false">CONCATENATE(DEC2HEX(RANDBETWEEN(0,65535)),"-",DEC2HEX(RANDBETWEEN(0,65535)),"-",DEC2HEX(RANDBETWEEN(0,65535)),"-",DEC2HEX(RANDBETWEEN(0,65535)))</f>
        <v>4746-7A4B-A3D4-2110</v>
      </c>
      <c r="I5" s="11" t="n">
        <f aca="true">NOW()+100 + RAND()*365</f>
        <v>43021.99345161</v>
      </c>
      <c r="J5" s="9" t="n">
        <f aca="false">RANDBETWEEN(0,1000)</f>
        <v>766</v>
      </c>
      <c r="K5" s="9"/>
      <c r="L5" s="10"/>
    </row>
    <row r="8" customFormat="false" ht="13.8" hidden="false" customHeight="false" outlineLevel="0" collapsed="false"/>
    <row r="9" customFormat="false" ht="13.8" hidden="false" customHeight="false" outlineLevel="0" collapsed="false"/>
    <row r="10" customFormat="false" ht="13.8" hidden="false" customHeight="false" outlineLevel="0" collapsed="false"/>
    <row r="11" customFormat="false" ht="13.8" hidden="false" customHeight="false" outlineLevel="0" collapsed="false"/>
    <row r="12" customFormat="false" ht="13.8" hidden="false" customHeight="false" outlineLevel="0" collapsed="false"/>
    <row r="13" customFormat="false" ht="13.8" hidden="false" customHeight="false" outlineLevel="0" collapsed="false"/>
    <row r="14" customFormat="false" ht="13.8" hidden="false" customHeight="false" outlineLevel="0" collapsed="false"/>
    <row r="15" customFormat="false" ht="13.8" hidden="false" customHeight="false" outlineLevel="0" collapsed="false"/>
    <row r="16" customFormat="false" ht="13.8" hidden="false" customHeight="false" outlineLevel="0" collapsed="false"/>
    <row r="17" customFormat="false" ht="13.8" hidden="false" customHeight="false" outlineLevel="0" collapsed="false"/>
    <row r="18" customFormat="false" ht="13.8" hidden="false" customHeight="false" outlineLevel="0" collapsed="false"/>
    <row r="19" customFormat="false" ht="13.8" hidden="false" customHeight="false" outlineLevel="0" collapsed="false"/>
    <row r="20" customFormat="false" ht="13.8" hidden="false" customHeight="false" outlineLevel="0" collapsed="false"/>
    <row r="21" customFormat="false" ht="13.8" hidden="false" customHeight="false" outlineLevel="0" collapsed="false"/>
    <row r="22" customFormat="false" ht="13.8" hidden="false" customHeight="false" outlineLevel="0" collapsed="false"/>
    <row r="23" customFormat="false" ht="13.8" hidden="false" customHeight="false" outlineLevel="0" collapsed="false"/>
    <row r="24" customFormat="false" ht="13.8" hidden="false" customHeight="false" outlineLevel="0" collapsed="false"/>
    <row r="25" customFormat="false" ht="13.8" hidden="false" customHeight="false" outlineLevel="0" collapsed="false"/>
    <row r="26" customFormat="false" ht="13.8" hidden="false" customHeight="false" outlineLevel="0" collapsed="false"/>
    <row r="27" customFormat="false" ht="13.8" hidden="false" customHeight="false" outlineLevel="0" collapsed="false"/>
    <row r="28" customFormat="false" ht="13.8" hidden="false" customHeight="false" outlineLevel="0" collapsed="false"/>
    <row r="29" customFormat="false" ht="13.8" hidden="false" customHeight="false" outlineLevel="0" collapsed="false"/>
    <row r="30" customFormat="false" ht="13.8" hidden="false" customHeight="false" outlineLevel="0" collapsed="false"/>
    <row r="31" customFormat="false" ht="13.8" hidden="false" customHeight="false" outlineLevel="0" collapsed="false"/>
    <row r="32" customFormat="false" ht="13.8" hidden="false" customHeight="false" outlineLevel="0" collapsed="false"/>
    <row r="33" customFormat="false" ht="13.8" hidden="false" customHeight="false" outlineLevel="0" collapsed="false"/>
    <row r="34" customFormat="false" ht="13.8" hidden="false" customHeight="false" outlineLevel="0" collapsed="false"/>
    <row r="35" customFormat="false" ht="13.8" hidden="false" customHeight="false" outlineLevel="0" collapsed="false"/>
    <row r="36" customFormat="false" ht="13.8" hidden="false" customHeight="false" outlineLevel="0" collapsed="false"/>
    <row r="37" customFormat="false" ht="13.8" hidden="false" customHeight="false" outlineLevel="0" collapsed="false"/>
    <row r="38" customFormat="false" ht="13.8" hidden="false" customHeight="false" outlineLevel="0" collapsed="false"/>
    <row r="39" customFormat="false" ht="13.8" hidden="false" customHeight="false" outlineLevel="0" collapsed="false"/>
    <row r="40" customFormat="false" ht="13.8" hidden="false" customHeight="false" outlineLevel="0" collapsed="false"/>
    <row r="41" customFormat="false" ht="13.8" hidden="false" customHeight="false" outlineLevel="0" collapsed="false"/>
    <row r="42" customFormat="false" ht="13.8" hidden="false" customHeight="false" outlineLevel="0" collapsed="false"/>
    <row r="1048569" customFormat="false" ht="12.85" hidden="false" customHeight="false" outlineLevel="0" collapsed="false"/>
    <row r="1048570" customFormat="false" ht="12.85" hidden="false" customHeight="false" outlineLevel="0" collapsed="false"/>
    <row r="1048571" customFormat="false" ht="12.85" hidden="false" customHeight="false" outlineLevel="0" collapsed="false"/>
    <row r="1048572" customFormat="false" ht="12.85" hidden="false" customHeight="false" outlineLevel="0" collapsed="false"/>
    <row r="1048573" customFormat="false" ht="12.85" hidden="false" customHeight="false" outlineLevel="0" collapsed="false"/>
    <row r="1048574" customFormat="false" ht="12.85" hidden="false" customHeight="false" outlineLevel="0" collapsed="false"/>
    <row r="1048575" customFormat="false" ht="12.85" hidden="false" customHeight="false" outlineLevel="0" collapsed="false"/>
    <row r="1048576" customFormat="false" ht="12.85"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I2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2" activeCellId="0" sqref="B22"/>
    </sheetView>
  </sheetViews>
  <sheetFormatPr defaultRowHeight="13.8"/>
  <cols>
    <col collapsed="false" hidden="false" max="2" min="1" style="0" width="10.2834008097166"/>
    <col collapsed="false" hidden="false" max="3" min="3" style="0" width="16.5263157894737"/>
    <col collapsed="false" hidden="false" max="1025" min="4" style="0" width="10.2834008097166"/>
  </cols>
  <sheetData>
    <row r="1" customFormat="false" ht="13.8" hidden="false" customHeight="false" outlineLevel="0" collapsed="false">
      <c r="A1" s="0" t="s">
        <v>0</v>
      </c>
      <c r="B1" s="0" t="s">
        <v>172</v>
      </c>
      <c r="C1" s="0" t="s">
        <v>173</v>
      </c>
      <c r="D1" s="0" t="s">
        <v>174</v>
      </c>
      <c r="E1" s="0" t="s">
        <v>102</v>
      </c>
      <c r="F1" s="0" t="s">
        <v>103</v>
      </c>
      <c r="G1" s="0" t="s">
        <v>100</v>
      </c>
      <c r="H1" s="0" t="s">
        <v>175</v>
      </c>
      <c r="I1" s="0" t="s">
        <v>18</v>
      </c>
    </row>
    <row r="2" customFormat="false" ht="13.8" hidden="false" customHeight="false" outlineLevel="0" collapsed="false">
      <c r="A2" s="0" t="s">
        <v>3</v>
      </c>
      <c r="B2" s="0" t="s">
        <v>4</v>
      </c>
      <c r="C2" s="0" t="s">
        <v>99</v>
      </c>
      <c r="D2" s="0" t="s">
        <v>4</v>
      </c>
      <c r="E2" s="0" t="s">
        <v>4</v>
      </c>
      <c r="F2" s="0" t="s">
        <v>4</v>
      </c>
      <c r="G2" s="0" t="s">
        <v>20</v>
      </c>
      <c r="H2" s="0" t="s">
        <v>4</v>
      </c>
      <c r="I2" s="0" t="s">
        <v>20</v>
      </c>
    </row>
    <row r="3" customFormat="false" ht="13.8" hidden="false" customHeight="false" outlineLevel="0" collapsed="false">
      <c r="A3" s="0" t="n">
        <v>1</v>
      </c>
      <c r="B3" s="0" t="str">
        <f aca="false">CONCATENATE(DEC2HEX(RANDBETWEEN(4096,65535)),"-",DEC2HEX(RANDBETWEEN(4096,65535)))</f>
        <v>98D6-500A</v>
      </c>
      <c r="C3" s="12" t="n">
        <f aca="true">NOW()-90*365*RAND()</f>
        <v>12144.1151657893</v>
      </c>
      <c r="D3" s="0" t="s">
        <v>176</v>
      </c>
      <c r="E3" s="0" t="s">
        <v>177</v>
      </c>
      <c r="F3" s="0" t="s">
        <v>178</v>
      </c>
      <c r="G3" s="0" t="n">
        <v>3</v>
      </c>
      <c r="H3" s="0" t="str">
        <f aca="false">CONCATENATE(E3, ".",F4,"@patient.com")</f>
        <v>Nathalia.Fisher@patient.com</v>
      </c>
      <c r="I3" s="0" t="n">
        <f aca="false">RANDBETWEEN(1,3)</f>
        <v>2</v>
      </c>
    </row>
    <row r="4" customFormat="false" ht="13.8" hidden="false" customHeight="false" outlineLevel="0" collapsed="false">
      <c r="A4" s="0" t="n">
        <v>2</v>
      </c>
      <c r="B4" s="0" t="str">
        <f aca="false">CONCATENATE(DEC2HEX(RANDBETWEEN(4096,65535)),"-",DEC2HEX(RANDBETWEEN(4096,65535)))</f>
        <v>69DD-4921</v>
      </c>
      <c r="C4" s="12" t="n">
        <f aca="true">NOW()-90*365*RAND()</f>
        <v>31293.9004818889</v>
      </c>
      <c r="D4" s="0" t="s">
        <v>176</v>
      </c>
      <c r="E4" s="0" t="s">
        <v>179</v>
      </c>
      <c r="F4" s="0" t="s">
        <v>180</v>
      </c>
      <c r="G4" s="0" t="n">
        <v>3</v>
      </c>
      <c r="H4" s="0" t="str">
        <f aca="false">CONCATENATE(E4, ".",F5,"@patient.com")</f>
        <v>Grace.Bartlett@patient.com</v>
      </c>
      <c r="I4" s="0" t="n">
        <f aca="false">RANDBETWEEN(1,3)</f>
        <v>1</v>
      </c>
    </row>
    <row r="5" customFormat="false" ht="13.8" hidden="false" customHeight="false" outlineLevel="0" collapsed="false">
      <c r="A5" s="0" t="n">
        <v>3</v>
      </c>
      <c r="B5" s="0" t="str">
        <f aca="false">CONCATENATE(DEC2HEX(RANDBETWEEN(4096,65535)),"-",DEC2HEX(RANDBETWEEN(4096,65535)))</f>
        <v>86E2-5113</v>
      </c>
      <c r="C5" s="12" t="n">
        <f aca="true">NOW()-90*365*RAND()</f>
        <v>29385.3639281241</v>
      </c>
      <c r="D5" s="0" t="s">
        <v>176</v>
      </c>
      <c r="E5" s="0" t="s">
        <v>181</v>
      </c>
      <c r="F5" s="0" t="s">
        <v>182</v>
      </c>
      <c r="G5" s="0" t="n">
        <v>3</v>
      </c>
      <c r="H5" s="0" t="str">
        <f aca="false">CONCATENATE(E5, ".",F6,"@patient.com")</f>
        <v>Lucille.George@patient.com</v>
      </c>
      <c r="I5" s="0" t="n">
        <f aca="false">RANDBETWEEN(1,3)</f>
        <v>1</v>
      </c>
    </row>
    <row r="6" customFormat="false" ht="13.8" hidden="false" customHeight="false" outlineLevel="0" collapsed="false">
      <c r="A6" s="0" t="n">
        <v>4</v>
      </c>
      <c r="B6" s="0" t="str">
        <f aca="false">CONCATENATE(DEC2HEX(RANDBETWEEN(4096,65535)),"-",DEC2HEX(RANDBETWEEN(4096,65535)))</f>
        <v>2D76-1D82</v>
      </c>
      <c r="C6" s="12" t="n">
        <f aca="true">NOW()-90*365*RAND()</f>
        <v>14200.4470571932</v>
      </c>
      <c r="D6" s="0" t="s">
        <v>176</v>
      </c>
      <c r="E6" s="0" t="s">
        <v>183</v>
      </c>
      <c r="F6" s="0" t="s">
        <v>125</v>
      </c>
      <c r="G6" s="0" t="n">
        <v>3</v>
      </c>
      <c r="H6" s="0" t="str">
        <f aca="false">CONCATENATE(E6, ".",F7,"@patient.com")</f>
        <v>Julianna.Hays@patient.com</v>
      </c>
      <c r="I6" s="0" t="n">
        <f aca="false">RANDBETWEEN(1,3)</f>
        <v>2</v>
      </c>
    </row>
    <row r="7" customFormat="false" ht="13.8" hidden="false" customHeight="false" outlineLevel="0" collapsed="false">
      <c r="A7" s="0" t="n">
        <v>5</v>
      </c>
      <c r="B7" s="0" t="str">
        <f aca="false">CONCATENATE(DEC2HEX(RANDBETWEEN(4096,65535)),"-",DEC2HEX(RANDBETWEEN(4096,65535)))</f>
        <v>3AAF-EDE5</v>
      </c>
      <c r="C7" s="12" t="n">
        <f aca="true">NOW()-90*365*RAND()</f>
        <v>39368.5861163768</v>
      </c>
      <c r="D7" s="0" t="s">
        <v>176</v>
      </c>
      <c r="E7" s="0" t="s">
        <v>184</v>
      </c>
      <c r="F7" s="0" t="s">
        <v>185</v>
      </c>
      <c r="G7" s="0" t="n">
        <v>3</v>
      </c>
      <c r="H7" s="0" t="str">
        <f aca="false">CONCATENATE(E7, ".",F8,"@patient.com")</f>
        <v>Lila.Mendoza@patient.com</v>
      </c>
      <c r="I7" s="0" t="n">
        <f aca="false">RANDBETWEEN(1,3)</f>
        <v>3</v>
      </c>
    </row>
    <row r="8" customFormat="false" ht="13.8" hidden="false" customHeight="false" outlineLevel="0" collapsed="false">
      <c r="A8" s="0" t="n">
        <v>6</v>
      </c>
      <c r="B8" s="0" t="str">
        <f aca="false">CONCATENATE(DEC2HEX(RANDBETWEEN(4096,65535)),"-",DEC2HEX(RANDBETWEEN(4096,65535)))</f>
        <v>58A9-E524</v>
      </c>
      <c r="C8" s="12" t="n">
        <f aca="true">NOW()-90*365*RAND()</f>
        <v>19214.1667974853</v>
      </c>
      <c r="D8" s="0" t="s">
        <v>176</v>
      </c>
      <c r="E8" s="0" t="s">
        <v>186</v>
      </c>
      <c r="F8" s="0" t="s">
        <v>187</v>
      </c>
      <c r="G8" s="0" t="n">
        <v>3</v>
      </c>
      <c r="H8" s="0" t="str">
        <f aca="false">CONCATENATE(E8, ".",F9,"@patient.com")</f>
        <v>Amina.Lindsey@patient.com</v>
      </c>
      <c r="I8" s="0" t="n">
        <f aca="false">RANDBETWEEN(1,3)</f>
        <v>3</v>
      </c>
    </row>
    <row r="9" customFormat="false" ht="13.8" hidden="false" customHeight="false" outlineLevel="0" collapsed="false">
      <c r="A9" s="0" t="n">
        <v>7</v>
      </c>
      <c r="B9" s="0" t="str">
        <f aca="false">CONCATENATE(DEC2HEX(RANDBETWEEN(4096,65535)),"-",DEC2HEX(RANDBETWEEN(4096,65535)))</f>
        <v>CA1D-CDDE</v>
      </c>
      <c r="C9" s="12" t="n">
        <f aca="true">NOW()-90*365*RAND()</f>
        <v>22574.6178143002</v>
      </c>
      <c r="D9" s="0" t="s">
        <v>176</v>
      </c>
      <c r="E9" s="0" t="s">
        <v>188</v>
      </c>
      <c r="F9" s="0" t="s">
        <v>189</v>
      </c>
      <c r="G9" s="0" t="n">
        <v>3</v>
      </c>
      <c r="H9" s="0" t="str">
        <f aca="false">CONCATENATE(E9, ".",F10,"@patient.com")</f>
        <v>Rachael.Case@patient.com</v>
      </c>
      <c r="I9" s="0" t="n">
        <f aca="false">RANDBETWEEN(1,3)</f>
        <v>2</v>
      </c>
    </row>
    <row r="10" customFormat="false" ht="13.8" hidden="false" customHeight="false" outlineLevel="0" collapsed="false">
      <c r="A10" s="0" t="n">
        <v>8</v>
      </c>
      <c r="B10" s="0" t="n">
        <f aca="false">RANDBETWEEN(100000,999999)</f>
        <v>661005</v>
      </c>
      <c r="C10" s="12" t="n">
        <f aca="true">NOW()-90*365*RAND()</f>
        <v>21503.4343315958</v>
      </c>
      <c r="D10" s="0" t="s">
        <v>176</v>
      </c>
      <c r="E10" s="0" t="s">
        <v>190</v>
      </c>
      <c r="F10" s="0" t="s">
        <v>191</v>
      </c>
      <c r="G10" s="0" t="n">
        <v>4</v>
      </c>
      <c r="H10" s="0" t="str">
        <f aca="false">CONCATENATE(E10, ".",F11,"@patient.com")</f>
        <v>Harley.Ewing@patient.com</v>
      </c>
      <c r="I10" s="0" t="n">
        <f aca="false">RANDBETWEEN(1,3)</f>
        <v>2</v>
      </c>
    </row>
    <row r="11" customFormat="false" ht="13.8" hidden="false" customHeight="false" outlineLevel="0" collapsed="false">
      <c r="A11" s="0" t="n">
        <v>9</v>
      </c>
      <c r="B11" s="0" t="n">
        <f aca="false">RANDBETWEEN(100000,999999)</f>
        <v>545746</v>
      </c>
      <c r="C11" s="12" t="n">
        <f aca="true">NOW()-90*365*RAND()</f>
        <v>36414.0993772837</v>
      </c>
      <c r="D11" s="0" t="s">
        <v>176</v>
      </c>
      <c r="E11" s="0" t="s">
        <v>192</v>
      </c>
      <c r="F11" s="0" t="s">
        <v>193</v>
      </c>
      <c r="G11" s="0" t="n">
        <v>4</v>
      </c>
      <c r="H11" s="0" t="str">
        <f aca="false">CONCATENATE(E11, ".",F12,"@patient.com")</f>
        <v>Giuliana.Jefferson@patient.com</v>
      </c>
      <c r="I11" s="0" t="n">
        <f aca="false">RANDBETWEEN(1,3)</f>
        <v>1</v>
      </c>
    </row>
    <row r="12" customFormat="false" ht="13.8" hidden="false" customHeight="false" outlineLevel="0" collapsed="false">
      <c r="A12" s="0" t="n">
        <v>10</v>
      </c>
      <c r="B12" s="0" t="n">
        <f aca="false">RANDBETWEEN(100000,999999)</f>
        <v>439633</v>
      </c>
      <c r="C12" s="12" t="n">
        <f aca="true">NOW()-90*365*RAND()</f>
        <v>20880.5922415241</v>
      </c>
      <c r="D12" s="0" t="s">
        <v>176</v>
      </c>
      <c r="E12" s="0" t="s">
        <v>194</v>
      </c>
      <c r="F12" s="0" t="s">
        <v>132</v>
      </c>
      <c r="G12" s="0" t="n">
        <v>4</v>
      </c>
      <c r="H12" s="0" t="str">
        <f aca="false">CONCATENATE(E12, ".",F13,"@patient.com")</f>
        <v>Ariella.Dickson@patient.com</v>
      </c>
      <c r="I12" s="0" t="n">
        <f aca="false">RANDBETWEEN(1,3)</f>
        <v>3</v>
      </c>
    </row>
    <row r="13" customFormat="false" ht="13.8" hidden="false" customHeight="false" outlineLevel="0" collapsed="false">
      <c r="A13" s="0" t="n">
        <v>11</v>
      </c>
      <c r="B13" s="0" t="n">
        <f aca="false">RANDBETWEEN(100000,999999)</f>
        <v>308723</v>
      </c>
      <c r="C13" s="12" t="n">
        <f aca="true">NOW()-90*365*RAND()</f>
        <v>28680.2023374273</v>
      </c>
      <c r="D13" s="0" t="s">
        <v>176</v>
      </c>
      <c r="E13" s="0" t="s">
        <v>195</v>
      </c>
      <c r="F13" s="0" t="s">
        <v>196</v>
      </c>
      <c r="G13" s="0" t="n">
        <v>4</v>
      </c>
      <c r="H13" s="0" t="str">
        <f aca="false">CONCATENATE(E13, ".",F14,"@patient.com")</f>
        <v>Nelson.Serrano@patient.com</v>
      </c>
      <c r="I13" s="0" t="n">
        <f aca="false">RANDBETWEEN(1,3)</f>
        <v>3</v>
      </c>
    </row>
    <row r="14" customFormat="false" ht="13.8" hidden="false" customHeight="false" outlineLevel="0" collapsed="false">
      <c r="A14" s="0" t="n">
        <v>12</v>
      </c>
      <c r="B14" s="0" t="n">
        <f aca="false">RANDBETWEEN(100000,999999)</f>
        <v>525345</v>
      </c>
      <c r="C14" s="12" t="n">
        <f aca="true">NOW()-90*365*RAND()</f>
        <v>38569.155035577</v>
      </c>
      <c r="D14" s="0" t="s">
        <v>197</v>
      </c>
      <c r="E14" s="0" t="s">
        <v>198</v>
      </c>
      <c r="F14" s="0" t="s">
        <v>199</v>
      </c>
      <c r="G14" s="0" t="n">
        <v>4</v>
      </c>
      <c r="H14" s="0" t="str">
        <f aca="false">CONCATENATE(E14, ".",F15,"@patient.com")</f>
        <v>Brennan.Morton@patient.com</v>
      </c>
      <c r="I14" s="0" t="n">
        <f aca="false">RANDBETWEEN(1,3)</f>
        <v>3</v>
      </c>
    </row>
    <row r="15" customFormat="false" ht="13.8" hidden="false" customHeight="false" outlineLevel="0" collapsed="false">
      <c r="A15" s="0" t="n">
        <v>13</v>
      </c>
      <c r="B15" s="0" t="n">
        <f aca="false">RANDBETWEEN(100000,999999)</f>
        <v>973750</v>
      </c>
      <c r="C15" s="12" t="n">
        <f aca="true">NOW()-90*365*RAND()</f>
        <v>34824.2983556517</v>
      </c>
      <c r="D15" s="0" t="s">
        <v>197</v>
      </c>
      <c r="E15" s="0" t="s">
        <v>200</v>
      </c>
      <c r="F15" s="0" t="s">
        <v>201</v>
      </c>
      <c r="G15" s="0" t="n">
        <v>4</v>
      </c>
      <c r="H15" s="0" t="str">
        <f aca="false">CONCATENATE(E15, ".",F16,"@patient.com")</f>
        <v>Colt.Foley@patient.com</v>
      </c>
      <c r="I15" s="0" t="n">
        <f aca="false">RANDBETWEEN(1,3)</f>
        <v>1</v>
      </c>
    </row>
    <row r="16" customFormat="false" ht="13.8" hidden="false" customHeight="false" outlineLevel="0" collapsed="false">
      <c r="A16" s="0" t="n">
        <v>14</v>
      </c>
      <c r="B16" s="0" t="n">
        <f aca="false">RANDBETWEEN(100000,999999)</f>
        <v>849433</v>
      </c>
      <c r="C16" s="12" t="n">
        <f aca="true">NOW()-90*365*RAND()</f>
        <v>12181.2854498659</v>
      </c>
      <c r="D16" s="0" t="s">
        <v>197</v>
      </c>
      <c r="E16" s="0" t="s">
        <v>202</v>
      </c>
      <c r="F16" s="0" t="s">
        <v>203</v>
      </c>
      <c r="G16" s="0" t="n">
        <v>4</v>
      </c>
      <c r="H16" s="0" t="str">
        <f aca="false">CONCATENATE(E16, ".",F17,"@patient.com")</f>
        <v>Dax.Benson@patient.com</v>
      </c>
      <c r="I16" s="0" t="n">
        <f aca="false">RANDBETWEEN(1,3)</f>
        <v>3</v>
      </c>
    </row>
    <row r="17" customFormat="false" ht="13.8" hidden="false" customHeight="false" outlineLevel="0" collapsed="false">
      <c r="A17" s="0" t="n">
        <v>15</v>
      </c>
      <c r="B17" s="0" t="str">
        <f aca="false">DEC2HEX(RANDBETWEEN(45536,16777215))</f>
        <v>249AB0</v>
      </c>
      <c r="C17" s="12" t="n">
        <f aca="true">NOW()-90*365*RAND()</f>
        <v>22250.9289460375</v>
      </c>
      <c r="D17" s="0" t="s">
        <v>197</v>
      </c>
      <c r="E17" s="0" t="s">
        <v>204</v>
      </c>
      <c r="F17" s="0" t="s">
        <v>205</v>
      </c>
      <c r="G17" s="0" t="n">
        <v>5</v>
      </c>
      <c r="H17" s="0" t="str">
        <f aca="false">CONCATENATE(E17, ".",F18,"@patient.com")</f>
        <v>Dominic.Maldonado@patient.com</v>
      </c>
      <c r="I17" s="0" t="n">
        <f aca="false">RANDBETWEEN(1,3)</f>
        <v>1</v>
      </c>
    </row>
    <row r="18" customFormat="false" ht="13.8" hidden="false" customHeight="false" outlineLevel="0" collapsed="false">
      <c r="A18" s="0" t="n">
        <v>16</v>
      </c>
      <c r="B18" s="0" t="str">
        <f aca="false">DEC2HEX(RANDBETWEEN(45536,16777215))</f>
        <v>2A297</v>
      </c>
      <c r="C18" s="12" t="n">
        <f aca="true">NOW()-90*365*RAND()</f>
        <v>39126.7498745003</v>
      </c>
      <c r="D18" s="0" t="s">
        <v>197</v>
      </c>
      <c r="E18" s="0" t="s">
        <v>206</v>
      </c>
      <c r="F18" s="0" t="s">
        <v>207</v>
      </c>
      <c r="G18" s="0" t="n">
        <v>5</v>
      </c>
      <c r="H18" s="0" t="str">
        <f aca="false">CONCATENATE(E18, ".",F19,"@patient.com")</f>
        <v>Matteo.Schmitt@patient.com</v>
      </c>
      <c r="I18" s="0" t="n">
        <f aca="false">RANDBETWEEN(1,3)</f>
        <v>3</v>
      </c>
    </row>
    <row r="19" customFormat="false" ht="13.8" hidden="false" customHeight="false" outlineLevel="0" collapsed="false">
      <c r="A19" s="0" t="n">
        <v>17</v>
      </c>
      <c r="B19" s="0" t="str">
        <f aca="false">DEC2HEX(RANDBETWEEN(45536,16777215))</f>
        <v>9A6D5D</v>
      </c>
      <c r="C19" s="12" t="n">
        <f aca="true">NOW()-90*365*RAND()</f>
        <v>13758.7488890413</v>
      </c>
      <c r="D19" s="0" t="s">
        <v>197</v>
      </c>
      <c r="E19" s="0" t="s">
        <v>208</v>
      </c>
      <c r="F19" s="0" t="s">
        <v>209</v>
      </c>
      <c r="G19" s="0" t="n">
        <v>5</v>
      </c>
      <c r="H19" s="0" t="str">
        <f aca="false">CONCATENATE(E19, ".",F20,"@patient.com")</f>
        <v>Augustus.Greer@patient.com</v>
      </c>
      <c r="I19" s="0" t="n">
        <f aca="false">RANDBETWEEN(1,3)</f>
        <v>2</v>
      </c>
    </row>
    <row r="20" customFormat="false" ht="13.8" hidden="false" customHeight="false" outlineLevel="0" collapsed="false">
      <c r="A20" s="0" t="n">
        <v>18</v>
      </c>
      <c r="B20" s="0" t="str">
        <f aca="false">DEC2HEX(RANDBETWEEN(45536,16777215))</f>
        <v>C6FF2F</v>
      </c>
      <c r="C20" s="12" t="n">
        <f aca="true">NOW()-90*365*RAND()</f>
        <v>41081.4486837196</v>
      </c>
      <c r="D20" s="0" t="s">
        <v>197</v>
      </c>
      <c r="E20" s="0" t="s">
        <v>210</v>
      </c>
      <c r="F20" s="0" t="s">
        <v>211</v>
      </c>
      <c r="G20" s="0" t="n">
        <v>5</v>
      </c>
      <c r="H20" s="0" t="str">
        <f aca="false">CONCATENATE(E20, ".",F21,"@patient.com")</f>
        <v>Nathen.Pierce@patient.com</v>
      </c>
      <c r="I20" s="0" t="n">
        <f aca="false">RANDBETWEEN(1,3)</f>
        <v>2</v>
      </c>
    </row>
    <row r="21" customFormat="false" ht="13.8" hidden="false" customHeight="false" outlineLevel="0" collapsed="false">
      <c r="A21" s="0" t="n">
        <v>19</v>
      </c>
      <c r="B21" s="0" t="str">
        <f aca="false">DEC2HEX(RANDBETWEEN(45536,16777215))</f>
        <v>8E4F79</v>
      </c>
      <c r="C21" s="12" t="n">
        <f aca="true">NOW()-90*365*RAND()</f>
        <v>41940.38883802</v>
      </c>
      <c r="D21" s="0" t="s">
        <v>197</v>
      </c>
      <c r="E21" s="0" t="s">
        <v>212</v>
      </c>
      <c r="F21" s="0" t="s">
        <v>213</v>
      </c>
      <c r="G21" s="0" t="n">
        <v>5</v>
      </c>
      <c r="H21" s="0" t="str">
        <f aca="false">CONCATENATE(E21, ".",F22,"@patient.com")</f>
        <v>Jordan.Dodson@patient.com</v>
      </c>
      <c r="I21" s="0" t="n">
        <f aca="false">RANDBETWEEN(1,3)</f>
        <v>1</v>
      </c>
    </row>
    <row r="22" customFormat="false" ht="13.8" hidden="false" customHeight="false" outlineLevel="0" collapsed="false">
      <c r="A22" s="0" t="n">
        <v>20</v>
      </c>
      <c r="B22" s="0" t="str">
        <f aca="false">DEC2HEX(RANDBETWEEN(45536,16777215))</f>
        <v>24A221</v>
      </c>
      <c r="C22" s="12" t="n">
        <f aca="true">NOW()-90*365*RAND()</f>
        <v>35703.9704649702</v>
      </c>
      <c r="D22" s="0" t="s">
        <v>197</v>
      </c>
      <c r="E22" s="0" t="s">
        <v>214</v>
      </c>
      <c r="F22" s="0" t="s">
        <v>215</v>
      </c>
      <c r="G22" s="0" t="n">
        <v>5</v>
      </c>
      <c r="H22" s="0" t="str">
        <f aca="false">CONCATENATE(E22, ".",F23,"@patient.com")</f>
        <v>Agustin.@patient.com</v>
      </c>
      <c r="I22" s="0" t="n">
        <f aca="false">RANDBETWEEN(1,3)</f>
        <v>1</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M3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4" activeCellId="0" sqref="E4"/>
    </sheetView>
  </sheetViews>
  <sheetFormatPr defaultRowHeight="13.8"/>
  <cols>
    <col collapsed="false" hidden="false" max="7" min="1" style="3" width="10.1619433198381"/>
    <col collapsed="false" hidden="false" max="8" min="8" style="13" width="26.2024291497976"/>
    <col collapsed="false" hidden="false" max="13" min="9" style="0" width="26.2024291497976"/>
    <col collapsed="false" hidden="false" max="1025" min="14" style="0" width="10.2834008097166"/>
  </cols>
  <sheetData>
    <row r="1" s="16" customFormat="true" ht="28.45" hidden="false" customHeight="false" outlineLevel="0" collapsed="false">
      <c r="A1" s="14" t="s">
        <v>0</v>
      </c>
      <c r="B1" s="14" t="s">
        <v>161</v>
      </c>
      <c r="C1" s="14" t="s">
        <v>216</v>
      </c>
      <c r="D1" s="14" t="s">
        <v>100</v>
      </c>
      <c r="E1" s="14" t="s">
        <v>217</v>
      </c>
      <c r="F1" s="14" t="s">
        <v>218</v>
      </c>
      <c r="G1" s="14" t="s">
        <v>219</v>
      </c>
      <c r="H1" s="15" t="s">
        <v>220</v>
      </c>
      <c r="I1" s="16" t="s">
        <v>19</v>
      </c>
    </row>
    <row r="2" customFormat="false" ht="13.8" hidden="false" customHeight="false" outlineLevel="0" collapsed="false">
      <c r="A2" s="3" t="s">
        <v>3</v>
      </c>
      <c r="B2" s="3" t="s">
        <v>20</v>
      </c>
      <c r="C2" s="3" t="s">
        <v>20</v>
      </c>
      <c r="D2" s="3" t="s">
        <v>20</v>
      </c>
      <c r="E2" s="3" t="s">
        <v>20</v>
      </c>
      <c r="F2" s="3" t="s">
        <v>20</v>
      </c>
      <c r="G2" s="3" t="s">
        <v>171</v>
      </c>
      <c r="H2" s="13" t="s">
        <v>221</v>
      </c>
      <c r="I2" s="0" t="s">
        <v>4</v>
      </c>
    </row>
    <row r="3" customFormat="false" ht="13.8" hidden="false" customHeight="false" outlineLevel="0" collapsed="false">
      <c r="A3" s="3" t="n">
        <v>1</v>
      </c>
      <c r="B3" s="3" t="n">
        <f aca="false">8+RANDBETWEEN(0,2)*4 + RANDBETWEEN(0,2)</f>
        <v>14</v>
      </c>
      <c r="C3" s="3" t="n">
        <f aca="false">RANDBETWEEN(4,6)</f>
        <v>4</v>
      </c>
      <c r="D3" s="3" t="n">
        <f aca="false">RANDBETWEEN(3,5)</f>
        <v>5</v>
      </c>
      <c r="E3" s="3" t="n">
        <f aca="false">RANDBETWEEN(1,3)</f>
        <v>1</v>
      </c>
      <c r="F3" s="3" t="n">
        <f aca="false">1+RANDBETWEEN(1,10)</f>
        <v>4</v>
      </c>
      <c r="G3" s="3" t="n">
        <f aca="false">RANDBETWEEN(1,10000)/1000</f>
        <v>1.46</v>
      </c>
      <c r="H3" s="17" t="n">
        <f aca="true">NOW() -RAND()*99.7</f>
        <v>42751.1769912838</v>
      </c>
      <c r="I3" s="0" t="s">
        <v>222</v>
      </c>
    </row>
    <row r="4" customFormat="false" ht="13.8" hidden="false" customHeight="false" outlineLevel="0" collapsed="false">
      <c r="A4" s="3" t="n">
        <v>2</v>
      </c>
      <c r="B4" s="3" t="n">
        <f aca="false">8+RANDBETWEEN(0,2)*4 + RANDBETWEEN(0,2)</f>
        <v>13</v>
      </c>
      <c r="C4" s="3" t="n">
        <f aca="false">RANDBETWEEN(4,6)</f>
        <v>6</v>
      </c>
      <c r="D4" s="3" t="n">
        <f aca="false">RANDBETWEEN(3,5)</f>
        <v>3</v>
      </c>
      <c r="E4" s="3" t="n">
        <f aca="false">RANDBETWEEN(1,3)</f>
        <v>1</v>
      </c>
      <c r="F4" s="3" t="n">
        <f aca="false">1+RANDBETWEEN(1,10)</f>
        <v>7</v>
      </c>
      <c r="G4" s="3" t="n">
        <f aca="false">RANDBETWEEN(1,10000)/1000</f>
        <v>1.024</v>
      </c>
      <c r="H4" s="17" t="n">
        <f aca="true">NOW() -RAND()*100</f>
        <v>42724.1404096064</v>
      </c>
      <c r="I4" s="0" t="s">
        <v>223</v>
      </c>
      <c r="L4" s="3"/>
      <c r="M4" s="3"/>
    </row>
    <row r="5" customFormat="false" ht="13.8" hidden="false" customHeight="false" outlineLevel="0" collapsed="false">
      <c r="A5" s="3" t="n">
        <v>3</v>
      </c>
      <c r="B5" s="3" t="n">
        <f aca="false">8+RANDBETWEEN(0,2)*4 + RANDBETWEEN(0,2)</f>
        <v>8</v>
      </c>
      <c r="C5" s="3" t="n">
        <f aca="false">RANDBETWEEN(4,6)</f>
        <v>6</v>
      </c>
      <c r="D5" s="3" t="n">
        <f aca="false">RANDBETWEEN(3,5)</f>
        <v>4</v>
      </c>
      <c r="E5" s="3" t="n">
        <f aca="false">RANDBETWEEN(1,3)</f>
        <v>2</v>
      </c>
      <c r="F5" s="3" t="n">
        <f aca="false">1+RANDBETWEEN(1,10)</f>
        <v>3</v>
      </c>
      <c r="G5" s="3" t="n">
        <f aca="false">RANDBETWEEN(1,10000)/1000</f>
        <v>6.232</v>
      </c>
      <c r="H5" s="17" t="n">
        <f aca="true">NOW() -RAND()*100</f>
        <v>42684.4337622144</v>
      </c>
      <c r="I5" s="0" t="s">
        <v>224</v>
      </c>
      <c r="L5" s="3"/>
      <c r="M5" s="3"/>
    </row>
    <row r="6" customFormat="false" ht="13.8" hidden="false" customHeight="false" outlineLevel="0" collapsed="false">
      <c r="A6" s="3" t="n">
        <v>4</v>
      </c>
      <c r="B6" s="3" t="n">
        <f aca="false">8+RANDBETWEEN(0,2)*4 + RANDBETWEEN(0,2)</f>
        <v>18</v>
      </c>
      <c r="C6" s="3" t="n">
        <f aca="false">RANDBETWEEN(4,6)</f>
        <v>6</v>
      </c>
      <c r="D6" s="3" t="n">
        <f aca="false">RANDBETWEEN(3,5)</f>
        <v>5</v>
      </c>
      <c r="E6" s="3" t="n">
        <f aca="false">RANDBETWEEN(1,3)</f>
        <v>3</v>
      </c>
      <c r="F6" s="3" t="n">
        <f aca="false">1+RANDBETWEEN(1,10)</f>
        <v>5</v>
      </c>
      <c r="G6" s="3" t="n">
        <f aca="false">RANDBETWEEN(1,10000)/1000</f>
        <v>8.497</v>
      </c>
      <c r="H6" s="17" t="n">
        <f aca="true">NOW() -RAND()*100</f>
        <v>42692.4401173421</v>
      </c>
      <c r="I6" s="0" t="s">
        <v>225</v>
      </c>
      <c r="L6" s="3"/>
      <c r="M6" s="3"/>
    </row>
    <row r="7" customFormat="false" ht="13.8" hidden="false" customHeight="false" outlineLevel="0" collapsed="false">
      <c r="A7" s="3" t="n">
        <v>5</v>
      </c>
      <c r="B7" s="3" t="n">
        <f aca="false">8+RANDBETWEEN(0,2)*4 + RANDBETWEEN(0,2)</f>
        <v>16</v>
      </c>
      <c r="C7" s="3" t="n">
        <f aca="false">RANDBETWEEN(4,6)</f>
        <v>4</v>
      </c>
      <c r="D7" s="3" t="n">
        <f aca="false">RANDBETWEEN(3,5)</f>
        <v>3</v>
      </c>
      <c r="E7" s="3" t="n">
        <f aca="false">RANDBETWEEN(1,3)</f>
        <v>1</v>
      </c>
      <c r="F7" s="3" t="n">
        <f aca="false">1+RANDBETWEEN(1,10)</f>
        <v>11</v>
      </c>
      <c r="G7" s="3" t="n">
        <f aca="false">RANDBETWEEN(1,10000)/1000</f>
        <v>1.073</v>
      </c>
      <c r="H7" s="17" t="n">
        <f aca="true">NOW() -RAND()*100</f>
        <v>42735.9701111051</v>
      </c>
      <c r="I7" s="0" t="s">
        <v>226</v>
      </c>
      <c r="L7" s="3"/>
      <c r="M7" s="3"/>
    </row>
    <row r="8" customFormat="false" ht="13.8" hidden="false" customHeight="false" outlineLevel="0" collapsed="false">
      <c r="A8" s="3" t="n">
        <v>6</v>
      </c>
      <c r="B8" s="3" t="n">
        <f aca="false">8+RANDBETWEEN(0,2)*4 + RANDBETWEEN(0,2)</f>
        <v>8</v>
      </c>
      <c r="C8" s="3" t="n">
        <f aca="false">RANDBETWEEN(4,6)</f>
        <v>6</v>
      </c>
      <c r="D8" s="3" t="n">
        <f aca="false">RANDBETWEEN(3,5)</f>
        <v>3</v>
      </c>
      <c r="E8" s="3" t="n">
        <f aca="false">RANDBETWEEN(1,3)</f>
        <v>1</v>
      </c>
      <c r="F8" s="3" t="n">
        <f aca="false">1+RANDBETWEEN(1,10)</f>
        <v>2</v>
      </c>
      <c r="G8" s="3" t="n">
        <f aca="false">RANDBETWEEN(1,10000)/1000</f>
        <v>0.267</v>
      </c>
      <c r="H8" s="17" t="n">
        <f aca="true">NOW() -RAND()*100</f>
        <v>42667.2574237727</v>
      </c>
      <c r="I8" s="0" t="s">
        <v>227</v>
      </c>
      <c r="L8" s="3"/>
      <c r="M8" s="3"/>
    </row>
    <row r="9" customFormat="false" ht="13.8" hidden="false" customHeight="false" outlineLevel="0" collapsed="false">
      <c r="A9" s="3" t="n">
        <v>7</v>
      </c>
      <c r="B9" s="3" t="n">
        <f aca="false">8+RANDBETWEEN(0,2)*4 + RANDBETWEEN(0,2)</f>
        <v>17</v>
      </c>
      <c r="C9" s="3" t="n">
        <f aca="false">RANDBETWEEN(4,6)</f>
        <v>4</v>
      </c>
      <c r="D9" s="3" t="n">
        <f aca="false">RANDBETWEEN(3,5)</f>
        <v>4</v>
      </c>
      <c r="E9" s="3" t="n">
        <f aca="false">RANDBETWEEN(1,3)</f>
        <v>1</v>
      </c>
      <c r="F9" s="3" t="n">
        <f aca="false">1+RANDBETWEEN(1,10)</f>
        <v>9</v>
      </c>
      <c r="G9" s="3" t="n">
        <f aca="false">RANDBETWEEN(1,10000)/1000</f>
        <v>2.626</v>
      </c>
      <c r="H9" s="17" t="n">
        <f aca="true">NOW() -RAND()*100</f>
        <v>42721.7158327582</v>
      </c>
      <c r="I9" s="0" t="s">
        <v>228</v>
      </c>
      <c r="L9" s="3"/>
      <c r="M9" s="3"/>
    </row>
    <row r="10" customFormat="false" ht="13.8" hidden="false" customHeight="false" outlineLevel="0" collapsed="false">
      <c r="A10" s="3" t="n">
        <v>8</v>
      </c>
      <c r="B10" s="3" t="n">
        <f aca="false">8+RANDBETWEEN(0,2)*4 + RANDBETWEEN(0,2)</f>
        <v>10</v>
      </c>
      <c r="C10" s="3" t="n">
        <f aca="false">RANDBETWEEN(4,6)</f>
        <v>5</v>
      </c>
      <c r="D10" s="3" t="n">
        <f aca="false">RANDBETWEEN(3,5)</f>
        <v>3</v>
      </c>
      <c r="E10" s="3" t="n">
        <f aca="false">RANDBETWEEN(1,3)</f>
        <v>1</v>
      </c>
      <c r="F10" s="3" t="n">
        <f aca="false">1+RANDBETWEEN(1,10)</f>
        <v>6</v>
      </c>
      <c r="G10" s="3" t="n">
        <f aca="false">RANDBETWEEN(1,10000)/1000</f>
        <v>6.822</v>
      </c>
      <c r="H10" s="17" t="n">
        <f aca="true">NOW() -RAND()*100</f>
        <v>42672.258515807</v>
      </c>
      <c r="I10" s="0" t="s">
        <v>229</v>
      </c>
      <c r="L10" s="3"/>
      <c r="M10" s="3"/>
    </row>
    <row r="11" customFormat="false" ht="13.8" hidden="false" customHeight="false" outlineLevel="0" collapsed="false">
      <c r="A11" s="3" t="n">
        <v>9</v>
      </c>
      <c r="B11" s="3" t="n">
        <f aca="false">8+RANDBETWEEN(0,2)*4 + RANDBETWEEN(0,2)</f>
        <v>12</v>
      </c>
      <c r="C11" s="3" t="n">
        <f aca="false">RANDBETWEEN(4,6)</f>
        <v>5</v>
      </c>
      <c r="D11" s="3" t="n">
        <f aca="false">RANDBETWEEN(3,5)</f>
        <v>3</v>
      </c>
      <c r="E11" s="3" t="n">
        <f aca="false">RANDBETWEEN(1,3)</f>
        <v>3</v>
      </c>
      <c r="F11" s="3" t="n">
        <f aca="false">1+RANDBETWEEN(1,10)</f>
        <v>6</v>
      </c>
      <c r="G11" s="3" t="n">
        <f aca="false">RANDBETWEEN(1,10000)/1000</f>
        <v>6.209</v>
      </c>
      <c r="H11" s="17" t="n">
        <f aca="true">NOW() -RAND()*100</f>
        <v>42726.9031347517</v>
      </c>
      <c r="I11" s="0" t="s">
        <v>230</v>
      </c>
      <c r="L11" s="3"/>
      <c r="M11" s="3"/>
    </row>
    <row r="12" customFormat="false" ht="13.8" hidden="false" customHeight="false" outlineLevel="0" collapsed="false">
      <c r="A12" s="3" t="n">
        <v>10</v>
      </c>
      <c r="B12" s="3" t="n">
        <f aca="false">8+RANDBETWEEN(0,2)*4 + RANDBETWEEN(0,2)</f>
        <v>18</v>
      </c>
      <c r="C12" s="3" t="n">
        <f aca="false">RANDBETWEEN(4,6)</f>
        <v>5</v>
      </c>
      <c r="D12" s="3" t="n">
        <f aca="false">RANDBETWEEN(3,5)</f>
        <v>4</v>
      </c>
      <c r="E12" s="3" t="n">
        <f aca="false">RANDBETWEEN(1,3)</f>
        <v>3</v>
      </c>
      <c r="F12" s="3" t="n">
        <f aca="false">1+RANDBETWEEN(1,10)</f>
        <v>5</v>
      </c>
      <c r="G12" s="3" t="n">
        <f aca="false">RANDBETWEEN(1,10000)/1000</f>
        <v>5.52</v>
      </c>
      <c r="H12" s="17" t="n">
        <f aca="true">NOW() -RAND()*100</f>
        <v>42728.5201169007</v>
      </c>
      <c r="I12" s="0" t="s">
        <v>231</v>
      </c>
      <c r="L12" s="3"/>
      <c r="M12" s="3"/>
    </row>
    <row r="13" customFormat="false" ht="13.8" hidden="false" customHeight="false" outlineLevel="0" collapsed="false">
      <c r="A13" s="3" t="n">
        <v>11</v>
      </c>
      <c r="B13" s="3" t="n">
        <f aca="false">8+RANDBETWEEN(0,2)*4 + RANDBETWEEN(0,2)</f>
        <v>12</v>
      </c>
      <c r="C13" s="3" t="n">
        <f aca="false">RANDBETWEEN(4,6)</f>
        <v>6</v>
      </c>
      <c r="D13" s="3" t="n">
        <f aca="false">RANDBETWEEN(3,5)</f>
        <v>5</v>
      </c>
      <c r="E13" s="3" t="n">
        <f aca="false">RANDBETWEEN(1,3)</f>
        <v>2</v>
      </c>
      <c r="F13" s="3" t="n">
        <f aca="false">1+RANDBETWEEN(1,10)</f>
        <v>6</v>
      </c>
      <c r="G13" s="3" t="n">
        <f aca="false">RANDBETWEEN(1,10000)/1000</f>
        <v>3.032</v>
      </c>
      <c r="H13" s="17" t="n">
        <f aca="true">NOW() -RAND()*100</f>
        <v>42684.8174113891</v>
      </c>
      <c r="I13" s="0" t="s">
        <v>232</v>
      </c>
      <c r="L13" s="3"/>
      <c r="M13" s="3"/>
    </row>
    <row r="14" customFormat="false" ht="13.8" hidden="false" customHeight="false" outlineLevel="0" collapsed="false">
      <c r="A14" s="3" t="n">
        <v>12</v>
      </c>
      <c r="B14" s="3" t="n">
        <f aca="false">8+RANDBETWEEN(0,2)*4 + RANDBETWEEN(0,2)</f>
        <v>18</v>
      </c>
      <c r="C14" s="3" t="n">
        <f aca="false">RANDBETWEEN(4,6)</f>
        <v>5</v>
      </c>
      <c r="D14" s="3" t="n">
        <f aca="false">RANDBETWEEN(3,5)</f>
        <v>4</v>
      </c>
      <c r="E14" s="3" t="n">
        <f aca="false">RANDBETWEEN(1,3)</f>
        <v>3</v>
      </c>
      <c r="F14" s="3" t="n">
        <f aca="false">1+RANDBETWEEN(1,10)</f>
        <v>6</v>
      </c>
      <c r="G14" s="3" t="n">
        <f aca="false">RANDBETWEEN(1,10000)/1000</f>
        <v>3.027</v>
      </c>
      <c r="H14" s="17" t="n">
        <f aca="true">NOW() -RAND()*100</f>
        <v>42745.1275803165</v>
      </c>
      <c r="I14" s="0" t="s">
        <v>233</v>
      </c>
      <c r="L14" s="3"/>
      <c r="M14" s="3"/>
    </row>
    <row r="15" customFormat="false" ht="13.8" hidden="false" customHeight="false" outlineLevel="0" collapsed="false">
      <c r="A15" s="3" t="n">
        <v>13</v>
      </c>
      <c r="B15" s="3" t="n">
        <f aca="false">8+RANDBETWEEN(0,2)*4 + RANDBETWEEN(0,2)</f>
        <v>10</v>
      </c>
      <c r="C15" s="3" t="n">
        <f aca="false">RANDBETWEEN(4,6)</f>
        <v>6</v>
      </c>
      <c r="D15" s="3" t="n">
        <f aca="false">RANDBETWEEN(3,5)</f>
        <v>5</v>
      </c>
      <c r="E15" s="3" t="n">
        <f aca="false">RANDBETWEEN(1,3)</f>
        <v>1</v>
      </c>
      <c r="F15" s="3" t="n">
        <f aca="false">1+RANDBETWEEN(1,10)</f>
        <v>11</v>
      </c>
      <c r="G15" s="3" t="n">
        <f aca="false">RANDBETWEEN(1,10000)/1000</f>
        <v>4.868</v>
      </c>
      <c r="H15" s="17" t="n">
        <f aca="true">NOW() -RAND()*100</f>
        <v>42756.4983498274</v>
      </c>
      <c r="I15" s="0" t="s">
        <v>234</v>
      </c>
      <c r="L15" s="3"/>
      <c r="M15" s="3"/>
    </row>
    <row r="16" customFormat="false" ht="13.8" hidden="false" customHeight="false" outlineLevel="0" collapsed="false">
      <c r="A16" s="3" t="n">
        <v>14</v>
      </c>
      <c r="B16" s="3" t="n">
        <f aca="false">8+RANDBETWEEN(0,2)*4 + RANDBETWEEN(0,2)</f>
        <v>18</v>
      </c>
      <c r="C16" s="3" t="n">
        <f aca="false">RANDBETWEEN(4,6)</f>
        <v>5</v>
      </c>
      <c r="D16" s="3" t="n">
        <f aca="false">RANDBETWEEN(3,5)</f>
        <v>4</v>
      </c>
      <c r="E16" s="3" t="n">
        <f aca="false">RANDBETWEEN(1,3)</f>
        <v>2</v>
      </c>
      <c r="F16" s="3" t="n">
        <f aca="false">1+RANDBETWEEN(1,10)</f>
        <v>8</v>
      </c>
      <c r="G16" s="3" t="n">
        <f aca="false">RANDBETWEEN(1,10000)/1000</f>
        <v>4.758</v>
      </c>
      <c r="H16" s="17" t="n">
        <f aca="true">NOW() -RAND()*100</f>
        <v>42677.6813100397</v>
      </c>
      <c r="I16" s="0" t="s">
        <v>235</v>
      </c>
      <c r="L16" s="3"/>
      <c r="M16" s="3"/>
    </row>
    <row r="17" customFormat="false" ht="13.8" hidden="false" customHeight="false" outlineLevel="0" collapsed="false">
      <c r="A17" s="3" t="n">
        <v>15</v>
      </c>
      <c r="B17" s="3" t="n">
        <f aca="false">8+RANDBETWEEN(0,2)*4 + RANDBETWEEN(0,2)</f>
        <v>9</v>
      </c>
      <c r="C17" s="3" t="n">
        <f aca="false">RANDBETWEEN(4,6)</f>
        <v>6</v>
      </c>
      <c r="D17" s="3" t="n">
        <f aca="false">RANDBETWEEN(3,5)</f>
        <v>4</v>
      </c>
      <c r="E17" s="3" t="n">
        <f aca="false">RANDBETWEEN(1,3)</f>
        <v>1</v>
      </c>
      <c r="F17" s="3" t="n">
        <f aca="false">1+RANDBETWEEN(1,10)</f>
        <v>7</v>
      </c>
      <c r="G17" s="3" t="n">
        <f aca="false">RANDBETWEEN(1,10000)/1000</f>
        <v>9.396</v>
      </c>
      <c r="H17" s="17" t="n">
        <f aca="true">NOW() -RAND()*100</f>
        <v>42697.9881963507</v>
      </c>
      <c r="I17" s="0" t="s">
        <v>236</v>
      </c>
      <c r="L17" s="3"/>
      <c r="M17" s="3"/>
    </row>
    <row r="18" customFormat="false" ht="13.8" hidden="false" customHeight="false" outlineLevel="0" collapsed="false">
      <c r="A18" s="3" t="n">
        <v>16</v>
      </c>
      <c r="B18" s="3" t="n">
        <f aca="false">8+RANDBETWEEN(0,2)*4 + RANDBETWEEN(0,2)</f>
        <v>13</v>
      </c>
      <c r="C18" s="3" t="n">
        <f aca="false">RANDBETWEEN(4,6)</f>
        <v>6</v>
      </c>
      <c r="D18" s="3" t="n">
        <f aca="false">RANDBETWEEN(3,5)</f>
        <v>4</v>
      </c>
      <c r="E18" s="3" t="n">
        <f aca="false">RANDBETWEEN(1,3)</f>
        <v>3</v>
      </c>
      <c r="F18" s="3" t="n">
        <f aca="false">1+RANDBETWEEN(1,10)</f>
        <v>11</v>
      </c>
      <c r="G18" s="3" t="n">
        <f aca="false">RANDBETWEEN(1,10000)/1000</f>
        <v>3.809</v>
      </c>
      <c r="H18" s="17" t="n">
        <f aca="true">NOW() -RAND()*100</f>
        <v>42709.0549297131</v>
      </c>
      <c r="I18" s="0" t="s">
        <v>237</v>
      </c>
      <c r="L18" s="3"/>
      <c r="M18" s="3"/>
    </row>
    <row r="19" customFormat="false" ht="13.8" hidden="false" customHeight="false" outlineLevel="0" collapsed="false">
      <c r="A19" s="3" t="n">
        <v>17</v>
      </c>
      <c r="B19" s="3" t="n">
        <f aca="false">8+RANDBETWEEN(0,2)*4 + RANDBETWEEN(0,2)</f>
        <v>12</v>
      </c>
      <c r="C19" s="3" t="n">
        <f aca="false">RANDBETWEEN(4,6)</f>
        <v>5</v>
      </c>
      <c r="D19" s="3" t="n">
        <f aca="false">RANDBETWEEN(3,5)</f>
        <v>3</v>
      </c>
      <c r="E19" s="3" t="n">
        <f aca="false">RANDBETWEEN(1,3)</f>
        <v>3</v>
      </c>
      <c r="F19" s="3" t="n">
        <f aca="false">1+RANDBETWEEN(1,10)</f>
        <v>6</v>
      </c>
      <c r="G19" s="3" t="n">
        <f aca="false">RANDBETWEEN(1,10000)/1000</f>
        <v>5.851</v>
      </c>
      <c r="H19" s="17" t="n">
        <f aca="true">NOW() -RAND()*100</f>
        <v>42690.1815697232</v>
      </c>
      <c r="I19" s="0" t="s">
        <v>238</v>
      </c>
      <c r="L19" s="3"/>
      <c r="M19" s="3"/>
    </row>
    <row r="20" customFormat="false" ht="13.8" hidden="false" customHeight="false" outlineLevel="0" collapsed="false">
      <c r="A20" s="3" t="n">
        <v>18</v>
      </c>
      <c r="B20" s="3" t="n">
        <f aca="false">8+RANDBETWEEN(0,2)*4 + RANDBETWEEN(0,2)</f>
        <v>10</v>
      </c>
      <c r="C20" s="3" t="n">
        <f aca="false">RANDBETWEEN(4,6)</f>
        <v>4</v>
      </c>
      <c r="D20" s="3" t="n">
        <f aca="false">RANDBETWEEN(3,5)</f>
        <v>4</v>
      </c>
      <c r="E20" s="3" t="n">
        <f aca="false">RANDBETWEEN(1,3)</f>
        <v>1</v>
      </c>
      <c r="F20" s="3" t="n">
        <f aca="false">1+RANDBETWEEN(1,10)</f>
        <v>6</v>
      </c>
      <c r="G20" s="3" t="n">
        <f aca="false">RANDBETWEEN(1,10000)/1000</f>
        <v>3.115</v>
      </c>
      <c r="H20" s="17" t="n">
        <f aca="true">NOW() -RAND()*100</f>
        <v>42667.4318155739</v>
      </c>
      <c r="I20" s="0" t="s">
        <v>239</v>
      </c>
      <c r="L20" s="3"/>
      <c r="M20" s="3"/>
    </row>
    <row r="21" customFormat="false" ht="13.8" hidden="false" customHeight="false" outlineLevel="0" collapsed="false">
      <c r="A21" s="3" t="n">
        <v>19</v>
      </c>
      <c r="B21" s="3" t="n">
        <f aca="false">8+RANDBETWEEN(0,2)*4 + RANDBETWEEN(0,2)</f>
        <v>8</v>
      </c>
      <c r="C21" s="3" t="n">
        <f aca="false">RANDBETWEEN(4,6)</f>
        <v>4</v>
      </c>
      <c r="D21" s="3" t="n">
        <f aca="false">RANDBETWEEN(3,5)</f>
        <v>3</v>
      </c>
      <c r="E21" s="3" t="n">
        <f aca="false">RANDBETWEEN(1,3)</f>
        <v>3</v>
      </c>
      <c r="F21" s="3" t="n">
        <f aca="false">1+RANDBETWEEN(1,10)</f>
        <v>9</v>
      </c>
      <c r="G21" s="3" t="n">
        <f aca="false">RANDBETWEEN(1,10000)/1000</f>
        <v>7.638</v>
      </c>
      <c r="H21" s="17" t="n">
        <f aca="true">NOW() -RAND()*100</f>
        <v>42710.1463768618</v>
      </c>
      <c r="I21" s="0" t="s">
        <v>240</v>
      </c>
      <c r="L21" s="3"/>
      <c r="M21" s="3"/>
    </row>
    <row r="22" customFormat="false" ht="13.8" hidden="false" customHeight="false" outlineLevel="0" collapsed="false">
      <c r="A22" s="3" t="n">
        <v>20</v>
      </c>
      <c r="B22" s="3" t="n">
        <f aca="false">8+RANDBETWEEN(0,2)*4 + RANDBETWEEN(0,2)</f>
        <v>13</v>
      </c>
      <c r="C22" s="3" t="n">
        <f aca="false">RANDBETWEEN(4,6)</f>
        <v>5</v>
      </c>
      <c r="D22" s="3" t="n">
        <f aca="false">RANDBETWEEN(3,5)</f>
        <v>3</v>
      </c>
      <c r="E22" s="3" t="n">
        <f aca="false">RANDBETWEEN(1,3)</f>
        <v>2</v>
      </c>
      <c r="F22" s="3" t="n">
        <f aca="false">1+RANDBETWEEN(1,10)</f>
        <v>4</v>
      </c>
      <c r="G22" s="3" t="n">
        <f aca="false">RANDBETWEEN(1,10000)/1000</f>
        <v>5.346</v>
      </c>
      <c r="H22" s="17" t="n">
        <f aca="true">NOW() -RAND()*100</f>
        <v>42707.0938121474</v>
      </c>
      <c r="I22" s="0" t="s">
        <v>241</v>
      </c>
      <c r="L22" s="3"/>
      <c r="M22" s="3"/>
    </row>
    <row r="23" customFormat="false" ht="13.8" hidden="false" customHeight="false" outlineLevel="0" collapsed="false">
      <c r="A23" s="3" t="n">
        <v>21</v>
      </c>
      <c r="B23" s="3" t="n">
        <f aca="false">8+RANDBETWEEN(0,2)*4 + RANDBETWEEN(0,2)</f>
        <v>14</v>
      </c>
      <c r="C23" s="3" t="n">
        <f aca="false">RANDBETWEEN(4,6)</f>
        <v>4</v>
      </c>
      <c r="D23" s="3" t="n">
        <f aca="false">RANDBETWEEN(3,5)</f>
        <v>4</v>
      </c>
      <c r="E23" s="3" t="n">
        <f aca="false">RANDBETWEEN(1,3)</f>
        <v>1</v>
      </c>
      <c r="F23" s="3" t="n">
        <f aca="false">1+RANDBETWEEN(1,10)</f>
        <v>6</v>
      </c>
      <c r="G23" s="3" t="n">
        <f aca="false">RANDBETWEEN(1,10000)/1000</f>
        <v>4.108</v>
      </c>
      <c r="H23" s="17" t="n">
        <f aca="true">NOW() -RAND()*100</f>
        <v>42724.4835740856</v>
      </c>
      <c r="I23" s="0" t="s">
        <v>242</v>
      </c>
      <c r="L23" s="3"/>
      <c r="M23" s="3"/>
    </row>
    <row r="24" customFormat="false" ht="13.8" hidden="false" customHeight="false" outlineLevel="0" collapsed="false">
      <c r="A24" s="3" t="n">
        <v>22</v>
      </c>
      <c r="B24" s="3" t="n">
        <f aca="false">8+RANDBETWEEN(0,2)*4 + RANDBETWEEN(0,2)</f>
        <v>13</v>
      </c>
      <c r="C24" s="3" t="n">
        <f aca="false">RANDBETWEEN(4,6)</f>
        <v>6</v>
      </c>
      <c r="D24" s="3" t="n">
        <f aca="false">RANDBETWEEN(3,5)</f>
        <v>4</v>
      </c>
      <c r="E24" s="3" t="n">
        <f aca="false">RANDBETWEEN(1,3)</f>
        <v>1</v>
      </c>
      <c r="F24" s="3" t="n">
        <f aca="false">1+RANDBETWEEN(1,10)</f>
        <v>11</v>
      </c>
      <c r="G24" s="3" t="n">
        <f aca="false">RANDBETWEEN(1,10000)/1000</f>
        <v>1.518</v>
      </c>
      <c r="H24" s="17" t="n">
        <f aca="true">NOW() -RAND()*100</f>
        <v>42737.080456022</v>
      </c>
      <c r="I24" s="0" t="s">
        <v>243</v>
      </c>
      <c r="L24" s="3"/>
      <c r="M24" s="3"/>
    </row>
    <row r="25" customFormat="false" ht="13.8" hidden="false" customHeight="false" outlineLevel="0" collapsed="false">
      <c r="A25" s="3" t="n">
        <v>23</v>
      </c>
      <c r="B25" s="3" t="n">
        <f aca="false">8+RANDBETWEEN(0,2)*4 + RANDBETWEEN(0,2)</f>
        <v>9</v>
      </c>
      <c r="C25" s="3" t="n">
        <f aca="false">RANDBETWEEN(4,6)</f>
        <v>6</v>
      </c>
      <c r="D25" s="3" t="n">
        <f aca="false">RANDBETWEEN(3,5)</f>
        <v>4</v>
      </c>
      <c r="E25" s="3" t="n">
        <f aca="false">RANDBETWEEN(1,3)</f>
        <v>3</v>
      </c>
      <c r="F25" s="3" t="n">
        <f aca="false">1+RANDBETWEEN(1,10)</f>
        <v>6</v>
      </c>
      <c r="G25" s="3" t="n">
        <f aca="false">RANDBETWEEN(1,10000)/1000</f>
        <v>8.824</v>
      </c>
      <c r="H25" s="17" t="n">
        <f aca="true">NOW() -RAND()*100</f>
        <v>42751.2919231851</v>
      </c>
      <c r="I25" s="0" t="s">
        <v>244</v>
      </c>
      <c r="L25" s="3"/>
      <c r="M25" s="3"/>
    </row>
    <row r="26" customFormat="false" ht="13.8" hidden="false" customHeight="false" outlineLevel="0" collapsed="false">
      <c r="A26" s="3" t="n">
        <v>24</v>
      </c>
      <c r="B26" s="3" t="n">
        <f aca="false">8+RANDBETWEEN(0,2)*4 + RANDBETWEEN(0,2)</f>
        <v>13</v>
      </c>
      <c r="C26" s="3" t="n">
        <f aca="false">RANDBETWEEN(4,6)</f>
        <v>4</v>
      </c>
      <c r="D26" s="3" t="n">
        <f aca="false">RANDBETWEEN(3,5)</f>
        <v>4</v>
      </c>
      <c r="E26" s="3" t="n">
        <f aca="false">RANDBETWEEN(1,3)</f>
        <v>1</v>
      </c>
      <c r="F26" s="3" t="n">
        <f aca="false">1+RANDBETWEEN(1,10)</f>
        <v>10</v>
      </c>
      <c r="G26" s="3" t="n">
        <f aca="false">RANDBETWEEN(1,10000)/1000</f>
        <v>0.84</v>
      </c>
      <c r="H26" s="17" t="n">
        <f aca="true">NOW() -RAND()*100</f>
        <v>42753.723568183</v>
      </c>
      <c r="I26" s="0" t="s">
        <v>245</v>
      </c>
      <c r="L26" s="3"/>
      <c r="M26" s="3"/>
    </row>
    <row r="27" customFormat="false" ht="13.8" hidden="false" customHeight="false" outlineLevel="0" collapsed="false">
      <c r="A27" s="3" t="n">
        <v>25</v>
      </c>
      <c r="B27" s="3" t="n">
        <f aca="false">8+RANDBETWEEN(0,2)*4 + RANDBETWEEN(0,2)</f>
        <v>18</v>
      </c>
      <c r="C27" s="3" t="n">
        <f aca="false">RANDBETWEEN(4,6)</f>
        <v>4</v>
      </c>
      <c r="D27" s="3" t="n">
        <f aca="false">RANDBETWEEN(3,5)</f>
        <v>3</v>
      </c>
      <c r="E27" s="3" t="n">
        <f aca="false">RANDBETWEEN(1,3)</f>
        <v>2</v>
      </c>
      <c r="F27" s="3" t="n">
        <f aca="false">1+RANDBETWEEN(1,10)</f>
        <v>8</v>
      </c>
      <c r="G27" s="3" t="n">
        <f aca="false">RANDBETWEEN(1,10000)/1000</f>
        <v>1.442</v>
      </c>
      <c r="H27" s="17" t="n">
        <f aca="true">NOW() -RAND()*100</f>
        <v>42723.6216061018</v>
      </c>
      <c r="I27" s="0" t="s">
        <v>246</v>
      </c>
      <c r="L27" s="3"/>
      <c r="M27" s="3"/>
    </row>
    <row r="28" customFormat="false" ht="13.8" hidden="false" customHeight="false" outlineLevel="0" collapsed="false">
      <c r="A28" s="3" t="n">
        <v>26</v>
      </c>
      <c r="B28" s="3" t="n">
        <f aca="false">8+RANDBETWEEN(0,2)*4 + RANDBETWEEN(0,2)</f>
        <v>13</v>
      </c>
      <c r="C28" s="3" t="n">
        <f aca="false">RANDBETWEEN(4,6)</f>
        <v>5</v>
      </c>
      <c r="D28" s="3" t="n">
        <f aca="false">RANDBETWEEN(3,5)</f>
        <v>4</v>
      </c>
      <c r="E28" s="3" t="n">
        <f aca="false">RANDBETWEEN(1,3)</f>
        <v>3</v>
      </c>
      <c r="F28" s="3" t="n">
        <f aca="false">1+RANDBETWEEN(1,10)</f>
        <v>3</v>
      </c>
      <c r="G28" s="3" t="n">
        <f aca="false">RANDBETWEEN(1,10000)/1000</f>
        <v>5.129</v>
      </c>
      <c r="H28" s="17" t="n">
        <f aca="true">NOW() -RAND()*100</f>
        <v>42710.515157953</v>
      </c>
      <c r="I28" s="0" t="s">
        <v>247</v>
      </c>
      <c r="L28" s="3"/>
      <c r="M28" s="3"/>
    </row>
    <row r="29" customFormat="false" ht="13.8" hidden="false" customHeight="false" outlineLevel="0" collapsed="false">
      <c r="A29" s="3" t="n">
        <v>27</v>
      </c>
      <c r="B29" s="3" t="n">
        <f aca="false">8+RANDBETWEEN(0,2)*4 + RANDBETWEEN(0,2)</f>
        <v>13</v>
      </c>
      <c r="C29" s="3" t="n">
        <f aca="false">RANDBETWEEN(4,6)</f>
        <v>4</v>
      </c>
      <c r="D29" s="3" t="n">
        <f aca="false">RANDBETWEEN(3,5)</f>
        <v>4</v>
      </c>
      <c r="E29" s="3" t="n">
        <f aca="false">RANDBETWEEN(1,3)</f>
        <v>3</v>
      </c>
      <c r="F29" s="3" t="n">
        <f aca="false">1+RANDBETWEEN(1,10)</f>
        <v>11</v>
      </c>
      <c r="G29" s="3" t="n">
        <f aca="false">RANDBETWEEN(1,10000)/1000</f>
        <v>8.086</v>
      </c>
      <c r="H29" s="17" t="n">
        <f aca="true">NOW() -RAND()*100</f>
        <v>42684.6825054273</v>
      </c>
      <c r="I29" s="0" t="s">
        <v>248</v>
      </c>
      <c r="L29" s="3"/>
      <c r="M29" s="3"/>
    </row>
    <row r="30" customFormat="false" ht="13.8" hidden="false" customHeight="false" outlineLevel="0" collapsed="false">
      <c r="A30" s="3" t="n">
        <v>28</v>
      </c>
      <c r="B30" s="3" t="n">
        <f aca="false">8+RANDBETWEEN(0,2)*4 + RANDBETWEEN(0,2)</f>
        <v>10</v>
      </c>
      <c r="C30" s="3" t="n">
        <f aca="false">RANDBETWEEN(4,6)</f>
        <v>4</v>
      </c>
      <c r="D30" s="3" t="n">
        <f aca="false">RANDBETWEEN(3,5)</f>
        <v>5</v>
      </c>
      <c r="E30" s="3" t="n">
        <f aca="false">RANDBETWEEN(1,3)</f>
        <v>3</v>
      </c>
      <c r="F30" s="3" t="n">
        <f aca="false">1+RANDBETWEEN(1,10)</f>
        <v>10</v>
      </c>
      <c r="G30" s="3" t="n">
        <f aca="false">RANDBETWEEN(1,10000)/1000</f>
        <v>6.082</v>
      </c>
      <c r="H30" s="17" t="n">
        <f aca="true">NOW() -RAND()*100</f>
        <v>42694.4527065002</v>
      </c>
      <c r="I30" s="0" t="s">
        <v>249</v>
      </c>
      <c r="L30" s="3"/>
      <c r="M30" s="3"/>
    </row>
    <row r="31" customFormat="false" ht="13.8" hidden="false" customHeight="false" outlineLevel="0" collapsed="false">
      <c r="A31" s="3" t="n">
        <v>29</v>
      </c>
      <c r="B31" s="3" t="n">
        <f aca="false">8+RANDBETWEEN(0,2)*4 + RANDBETWEEN(0,2)</f>
        <v>17</v>
      </c>
      <c r="C31" s="3" t="n">
        <f aca="false">RANDBETWEEN(4,6)</f>
        <v>4</v>
      </c>
      <c r="D31" s="3" t="n">
        <f aca="false">RANDBETWEEN(3,5)</f>
        <v>3</v>
      </c>
      <c r="E31" s="3" t="n">
        <f aca="false">RANDBETWEEN(1,3)</f>
        <v>3</v>
      </c>
      <c r="F31" s="3" t="n">
        <f aca="false">1+RANDBETWEEN(1,10)</f>
        <v>3</v>
      </c>
      <c r="G31" s="3" t="n">
        <f aca="false">RANDBETWEEN(1,10000)/1000</f>
        <v>9.19</v>
      </c>
      <c r="H31" s="17" t="n">
        <f aca="true">NOW() -RAND()*100</f>
        <v>42731.9440278145</v>
      </c>
      <c r="I31" s="0" t="s">
        <v>250</v>
      </c>
      <c r="L31" s="3"/>
      <c r="M31" s="3"/>
    </row>
    <row r="32" customFormat="false" ht="13.8" hidden="false" customHeight="false" outlineLevel="0" collapsed="false">
      <c r="A32" s="3" t="n">
        <v>30</v>
      </c>
      <c r="B32" s="3" t="n">
        <f aca="false">8+RANDBETWEEN(0,2)*4 + RANDBETWEEN(0,2)</f>
        <v>18</v>
      </c>
      <c r="C32" s="3" t="n">
        <f aca="false">RANDBETWEEN(4,6)</f>
        <v>5</v>
      </c>
      <c r="D32" s="3" t="n">
        <f aca="false">RANDBETWEEN(3,5)</f>
        <v>4</v>
      </c>
      <c r="E32" s="3" t="n">
        <f aca="false">RANDBETWEEN(1,3)</f>
        <v>3</v>
      </c>
      <c r="F32" s="3" t="n">
        <f aca="false">1+RANDBETWEEN(1,10)</f>
        <v>10</v>
      </c>
      <c r="G32" s="3" t="n">
        <f aca="false">RANDBETWEEN(1,10000)/1000</f>
        <v>1.483</v>
      </c>
      <c r="H32" s="17" t="n">
        <f aca="true">NOW() -RAND()*100</f>
        <v>42681.228713825</v>
      </c>
      <c r="I32" s="0" t="s">
        <v>251</v>
      </c>
      <c r="L32" s="3"/>
      <c r="M32" s="3"/>
    </row>
    <row r="33" customFormat="false" ht="13.8" hidden="false" customHeight="false" outlineLevel="0" collapsed="false">
      <c r="A33" s="3" t="n">
        <v>31</v>
      </c>
      <c r="B33" s="3" t="n">
        <f aca="false">8+RANDBETWEEN(0,2)*4 + RANDBETWEEN(0,2)</f>
        <v>10</v>
      </c>
      <c r="C33" s="3" t="n">
        <f aca="false">RANDBETWEEN(4,6)</f>
        <v>5</v>
      </c>
      <c r="D33" s="3" t="n">
        <f aca="false">RANDBETWEEN(3,5)</f>
        <v>4</v>
      </c>
      <c r="E33" s="3" t="n">
        <f aca="false">RANDBETWEEN(1,3)</f>
        <v>2</v>
      </c>
      <c r="F33" s="3" t="n">
        <f aca="false">1+RANDBETWEEN(1,10)</f>
        <v>9</v>
      </c>
      <c r="G33" s="3" t="n">
        <f aca="false">RANDBETWEEN(1,10000)/1000</f>
        <v>4.737</v>
      </c>
      <c r="H33" s="17" t="n">
        <f aca="true">NOW() -RAND()*100</f>
        <v>42698.6265037305</v>
      </c>
      <c r="I33" s="0" t="s">
        <v>252</v>
      </c>
      <c r="L33" s="3"/>
      <c r="M33" s="3"/>
    </row>
    <row r="34" customFormat="false" ht="13.8" hidden="false" customHeight="false" outlineLevel="0" collapsed="false">
      <c r="A34" s="3" t="n">
        <v>32</v>
      </c>
      <c r="B34" s="3" t="n">
        <f aca="false">8+RANDBETWEEN(0,2)*4 + RANDBETWEEN(0,2)</f>
        <v>17</v>
      </c>
      <c r="C34" s="3" t="n">
        <f aca="false">RANDBETWEEN(4,6)</f>
        <v>5</v>
      </c>
      <c r="D34" s="3" t="n">
        <f aca="false">RANDBETWEEN(3,5)</f>
        <v>4</v>
      </c>
      <c r="E34" s="3" t="n">
        <f aca="false">RANDBETWEEN(1,3)</f>
        <v>1</v>
      </c>
      <c r="F34" s="3" t="n">
        <f aca="false">1+RANDBETWEEN(1,10)</f>
        <v>4</v>
      </c>
      <c r="G34" s="3" t="n">
        <f aca="false">RANDBETWEEN(1,10000)/1000</f>
        <v>0.586</v>
      </c>
      <c r="H34" s="17" t="n">
        <f aca="true">NOW() -RAND()*100</f>
        <v>42742.4663377368</v>
      </c>
      <c r="I34" s="0" t="s">
        <v>253</v>
      </c>
      <c r="L34" s="3"/>
      <c r="M34" s="3"/>
    </row>
    <row r="35" customFormat="false" ht="13.8" hidden="false" customHeight="false" outlineLevel="0" collapsed="false">
      <c r="A35" s="3" t="n">
        <v>33</v>
      </c>
      <c r="B35" s="3" t="n">
        <f aca="false">8+RANDBETWEEN(0,2)*4 + RANDBETWEEN(0,2)</f>
        <v>8</v>
      </c>
      <c r="C35" s="3" t="n">
        <f aca="false">RANDBETWEEN(4,6)</f>
        <v>4</v>
      </c>
      <c r="D35" s="3" t="n">
        <f aca="false">RANDBETWEEN(3,5)</f>
        <v>3</v>
      </c>
      <c r="E35" s="3" t="n">
        <f aca="false">RANDBETWEEN(1,3)</f>
        <v>2</v>
      </c>
      <c r="F35" s="3" t="n">
        <f aca="false">1+RANDBETWEEN(1,10)</f>
        <v>2</v>
      </c>
      <c r="G35" s="3" t="n">
        <f aca="false">RANDBETWEEN(1,10000)/1000</f>
        <v>8.461</v>
      </c>
      <c r="H35" s="17" t="n">
        <f aca="true">NOW() -RAND()*100</f>
        <v>42719.1871336492</v>
      </c>
      <c r="I35" s="0" t="s">
        <v>254</v>
      </c>
      <c r="L35" s="3"/>
      <c r="M35" s="3"/>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D1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8" activeCellId="0" sqref="A18"/>
    </sheetView>
  </sheetViews>
  <sheetFormatPr defaultRowHeight="13.8"/>
  <cols>
    <col collapsed="false" hidden="false" max="1" min="1" style="18" width="34.0364372469636"/>
    <col collapsed="false" hidden="false" max="2" min="2" style="18" width="15.3036437246964"/>
    <col collapsed="false" hidden="false" max="3" min="3" style="18" width="30.8502024291498"/>
    <col collapsed="false" hidden="false" max="4" min="4" style="18" width="12.1174089068826"/>
    <col collapsed="false" hidden="false" max="1025" min="5" style="18" width="9.66801619433198"/>
  </cols>
  <sheetData>
    <row r="1" s="19" customFormat="true" ht="14.55" hidden="false" customHeight="false" outlineLevel="0" collapsed="false">
      <c r="A1" s="19" t="s">
        <v>255</v>
      </c>
      <c r="B1" s="19" t="s">
        <v>256</v>
      </c>
      <c r="C1" s="19" t="s">
        <v>257</v>
      </c>
      <c r="D1" s="19" t="s">
        <v>258</v>
      </c>
    </row>
    <row r="2" customFormat="false" ht="14.55" hidden="false" customHeight="false" outlineLevel="0" collapsed="false">
      <c r="A2" s="16" t="s">
        <v>104</v>
      </c>
      <c r="B2" s="16" t="s">
        <v>259</v>
      </c>
      <c r="C2" s="16" t="s">
        <v>260</v>
      </c>
      <c r="D2" s="0"/>
    </row>
    <row r="3" customFormat="false" ht="14.55" hidden="false" customHeight="false" outlineLevel="0" collapsed="false">
      <c r="A3" s="16" t="s">
        <v>105</v>
      </c>
      <c r="B3" s="16" t="s">
        <v>259</v>
      </c>
      <c r="C3" s="16" t="s">
        <v>261</v>
      </c>
      <c r="D3" s="0"/>
    </row>
    <row r="4" customFormat="false" ht="14.55" hidden="false" customHeight="false" outlineLevel="0" collapsed="false">
      <c r="A4" s="16" t="s">
        <v>105</v>
      </c>
      <c r="B4" s="16" t="s">
        <v>262</v>
      </c>
      <c r="C4" s="16" t="s">
        <v>263</v>
      </c>
      <c r="D4" s="0"/>
    </row>
    <row r="5" customFormat="false" ht="14.55" hidden="false" customHeight="false" outlineLevel="0" collapsed="false">
      <c r="A5" s="16" t="s">
        <v>106</v>
      </c>
      <c r="B5" s="16" t="s">
        <v>262</v>
      </c>
      <c r="C5" s="16" t="s">
        <v>264</v>
      </c>
      <c r="D5" s="16" t="s">
        <v>100</v>
      </c>
    </row>
    <row r="6" customFormat="false" ht="14.55" hidden="false" customHeight="false" outlineLevel="0" collapsed="false">
      <c r="A6" s="16" t="s">
        <v>106</v>
      </c>
      <c r="B6" s="16" t="s">
        <v>259</v>
      </c>
      <c r="C6" s="16" t="s">
        <v>265</v>
      </c>
      <c r="D6" s="16" t="s">
        <v>100</v>
      </c>
    </row>
    <row r="7" customFormat="false" ht="14.55" hidden="false" customHeight="false" outlineLevel="0" collapsed="false">
      <c r="A7" s="16" t="s">
        <v>106</v>
      </c>
      <c r="B7" s="16" t="s">
        <v>266</v>
      </c>
      <c r="C7" s="16" t="s">
        <v>158</v>
      </c>
      <c r="D7" s="16" t="s">
        <v>100</v>
      </c>
    </row>
    <row r="8" customFormat="false" ht="14.55" hidden="false" customHeight="false" outlineLevel="0" collapsed="false">
      <c r="A8" s="16" t="s">
        <v>267</v>
      </c>
      <c r="B8" s="16" t="s">
        <v>259</v>
      </c>
      <c r="C8" s="16" t="s">
        <v>28</v>
      </c>
      <c r="D8" s="16" t="s">
        <v>100</v>
      </c>
    </row>
    <row r="9" customFormat="false" ht="14.55" hidden="false" customHeight="false" outlineLevel="0" collapsed="false">
      <c r="A9" s="16" t="s">
        <v>107</v>
      </c>
      <c r="B9" s="16" t="s">
        <v>266</v>
      </c>
      <c r="C9" s="16" t="s">
        <v>264</v>
      </c>
      <c r="D9" s="16" t="s">
        <v>100</v>
      </c>
    </row>
    <row r="10" customFormat="false" ht="14.55" hidden="false" customHeight="false" outlineLevel="0" collapsed="false">
      <c r="A10" s="16" t="s">
        <v>107</v>
      </c>
      <c r="B10" s="16" t="s">
        <v>266</v>
      </c>
      <c r="C10" s="16" t="s">
        <v>265</v>
      </c>
      <c r="D10" s="16" t="s">
        <v>161</v>
      </c>
    </row>
    <row r="11" customFormat="false" ht="14.55" hidden="false" customHeight="false" outlineLevel="0" collapsed="false">
      <c r="A11" s="16" t="s">
        <v>108</v>
      </c>
      <c r="B11" s="16" t="s">
        <v>266</v>
      </c>
      <c r="C11" s="16" t="s">
        <v>265</v>
      </c>
      <c r="D11" s="16" t="s">
        <v>161</v>
      </c>
    </row>
    <row r="12" customFormat="false" ht="14.55" hidden="false" customHeight="false" outlineLevel="0" collapsed="false">
      <c r="A12" s="16" t="s">
        <v>109</v>
      </c>
      <c r="B12" s="16" t="s">
        <v>259</v>
      </c>
      <c r="C12" s="16" t="s">
        <v>265</v>
      </c>
      <c r="D12" s="16" t="s">
        <v>100</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1:1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8" activeCellId="0" sqref="D18"/>
    </sheetView>
  </sheetViews>
  <sheetFormatPr defaultRowHeight="13.8"/>
  <cols>
    <col collapsed="false" hidden="false" max="1" min="1" style="20" width="23.2591093117409"/>
    <col collapsed="false" hidden="false" max="2" min="2" style="20" width="34.8906882591093"/>
    <col collapsed="false" hidden="false" max="3" min="3" style="20" width="36.8502024291498"/>
    <col collapsed="false" hidden="false" max="4" min="4" style="20" width="62.0728744939271"/>
    <col collapsed="false" hidden="false" max="1023" min="5" style="20" width="9.66801619433198"/>
    <col collapsed="false" hidden="false" max="1025" min="1024" style="0" width="9.66801619433198"/>
  </cols>
  <sheetData>
    <row r="1" s="21" customFormat="true" ht="13.8" hidden="false" customHeight="false" outlineLevel="0" collapsed="false">
      <c r="A1" s="21" t="s">
        <v>268</v>
      </c>
      <c r="B1" s="21" t="s">
        <v>269</v>
      </c>
      <c r="C1" s="21" t="s">
        <v>270</v>
      </c>
      <c r="D1" s="21" t="s">
        <v>271</v>
      </c>
      <c r="AMJ1" s="0"/>
    </row>
    <row r="2" customFormat="false" ht="13.8" hidden="false" customHeight="false" outlineLevel="0" collapsed="false">
      <c r="A2" s="20" t="s">
        <v>272</v>
      </c>
      <c r="B2" s="20" t="s">
        <v>273</v>
      </c>
      <c r="C2" s="20" t="s">
        <v>274</v>
      </c>
      <c r="D2" s="20" t="s">
        <v>275</v>
      </c>
    </row>
    <row r="3" customFormat="false" ht="13.8" hidden="false" customHeight="false" outlineLevel="0" collapsed="false">
      <c r="A3" s="20" t="s">
        <v>276</v>
      </c>
      <c r="B3" s="20" t="s">
        <v>277</v>
      </c>
      <c r="C3" s="20" t="s">
        <v>274</v>
      </c>
      <c r="D3" s="20" t="s">
        <v>278</v>
      </c>
    </row>
    <row r="4" customFormat="false" ht="13.8" hidden="false" customHeight="false" outlineLevel="0" collapsed="false">
      <c r="A4" s="20" t="s">
        <v>279</v>
      </c>
      <c r="B4" s="20" t="s">
        <v>280</v>
      </c>
      <c r="C4" s="20" t="s">
        <v>274</v>
      </c>
      <c r="D4" s="22" t="s">
        <v>281</v>
      </c>
    </row>
    <row r="5" customFormat="false" ht="13.8" hidden="false" customHeight="false" outlineLevel="0" collapsed="false">
      <c r="A5" s="20" t="s">
        <v>282</v>
      </c>
      <c r="B5" s="20" t="s">
        <v>283</v>
      </c>
      <c r="C5" s="20" t="s">
        <v>274</v>
      </c>
      <c r="D5" s="20" t="s">
        <v>284</v>
      </c>
    </row>
    <row r="6" customFormat="false" ht="13.8" hidden="false" customHeight="false" outlineLevel="0" collapsed="false">
      <c r="A6" s="20" t="s">
        <v>285</v>
      </c>
      <c r="B6" s="20" t="s">
        <v>283</v>
      </c>
      <c r="C6" s="20" t="s">
        <v>274</v>
      </c>
      <c r="D6" s="20" t="s">
        <v>286</v>
      </c>
    </row>
    <row r="7" customFormat="false" ht="13.8" hidden="false" customHeight="false" outlineLevel="0" collapsed="false">
      <c r="A7" s="20" t="s">
        <v>287</v>
      </c>
      <c r="B7" s="20" t="s">
        <v>288</v>
      </c>
      <c r="C7" s="20" t="s">
        <v>289</v>
      </c>
      <c r="D7" s="20" t="s">
        <v>290</v>
      </c>
    </row>
    <row r="8" customFormat="false" ht="13.8" hidden="false" customHeight="false" outlineLevel="0" collapsed="false">
      <c r="A8" s="20" t="s">
        <v>101</v>
      </c>
      <c r="B8" s="20" t="s">
        <v>291</v>
      </c>
      <c r="C8" s="20" t="s">
        <v>289</v>
      </c>
      <c r="D8" s="20" t="s">
        <v>292</v>
      </c>
    </row>
    <row r="9" customFormat="false" ht="13.8" hidden="false" customHeight="false" outlineLevel="0" collapsed="false">
      <c r="A9" s="20" t="s">
        <v>293</v>
      </c>
      <c r="B9" s="20" t="s">
        <v>294</v>
      </c>
      <c r="C9" s="20" t="s">
        <v>289</v>
      </c>
      <c r="D9" s="20" t="s">
        <v>292</v>
      </c>
    </row>
    <row r="10" customFormat="false" ht="13.8" hidden="false" customHeight="false" outlineLevel="0" collapsed="false">
      <c r="A10" s="20" t="s">
        <v>14</v>
      </c>
      <c r="B10" s="20" t="s">
        <v>295</v>
      </c>
      <c r="C10" s="20" t="s">
        <v>289</v>
      </c>
      <c r="D10" s="20" t="s">
        <v>292</v>
      </c>
    </row>
    <row r="11" customFormat="false" ht="13.8" hidden="false" customHeight="false" outlineLevel="0" collapsed="false">
      <c r="A11" s="20" t="s">
        <v>296</v>
      </c>
      <c r="B11" s="20" t="n">
        <v>587</v>
      </c>
      <c r="C11" s="20" t="s">
        <v>289</v>
      </c>
      <c r="D11" s="20" t="s">
        <v>292</v>
      </c>
    </row>
    <row r="12" customFormat="false" ht="13.8" hidden="false" customHeight="false" outlineLevel="0" collapsed="false">
      <c r="A12" s="20" t="s">
        <v>297</v>
      </c>
      <c r="B12" s="20" t="s">
        <v>298</v>
      </c>
      <c r="C12" s="20" t="s">
        <v>289</v>
      </c>
      <c r="D12" s="20" t="s">
        <v>292</v>
      </c>
    </row>
    <row r="13" customFormat="false" ht="13.8" hidden="false" customHeight="false" outlineLevel="0" collapsed="false">
      <c r="A13" s="20" t="s">
        <v>299</v>
      </c>
      <c r="B13" s="23" t="n">
        <f aca="false">TRUE()</f>
        <v>1</v>
      </c>
      <c r="C13" s="20" t="s">
        <v>289</v>
      </c>
      <c r="D13" s="20" t="s">
        <v>292</v>
      </c>
    </row>
    <row r="14" customFormat="false" ht="14.55" hidden="false" customHeight="false" outlineLevel="0" collapsed="false">
      <c r="A14" s="20" t="s">
        <v>300</v>
      </c>
      <c r="B14" s="20" t="s">
        <v>301</v>
      </c>
      <c r="C14" s="20" t="s">
        <v>302</v>
      </c>
      <c r="D14" s="20" t="s">
        <v>303</v>
      </c>
    </row>
    <row r="15" customFormat="false" ht="13.8" hidden="false" customHeight="false" outlineLevel="0" collapsed="false">
      <c r="A15" s="20" t="s">
        <v>304</v>
      </c>
      <c r="B15" s="20" t="s">
        <v>305</v>
      </c>
      <c r="C15" s="20" t="s">
        <v>302</v>
      </c>
    </row>
  </sheetData>
  <hyperlinks>
    <hyperlink ref="B14" r:id="rId1" display="sparton.clinic1@gmail.com"/>
  </hyperlink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6578</TotalTime>
  <Application>LibreOffice/5.1.4.2$Linux_X86_64 LibreOffice_project/10m0$Build-2</Application>
  <Company>SPARTON CORPORATION</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2016-12-01T18:44:30Z</dcterms:created>
  <dc:creator>Rick Weil</dc:creator>
  <dc:description/>
  <dc:language>en-US</dc:language>
  <cp:lastModifiedBy/>
  <dcterms:modified xsi:type="dcterms:W3CDTF">2017-01-27T11:50:27Z</dcterms:modified>
  <cp:revision>91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Company">
    <vt:lpwstr>SPARTON CORPORATION</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