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MineCode\fyp\eval\result-ans-b4-exp\"/>
    </mc:Choice>
  </mc:AlternateContent>
  <xr:revisionPtr revIDLastSave="0" documentId="13_ncr:1_{384CDB5E-2594-4AB0-AD08-7BD7BB1880ED}" xr6:coauthVersionLast="47" xr6:coauthVersionMax="47" xr10:uidLastSave="{00000000-0000-0000-0000-000000000000}"/>
  <bookViews>
    <workbookView xWindow="390" yWindow="390" windowWidth="18300" windowHeight="21150" xr2:uid="{00000000-000D-0000-FFFF-FFFF00000000}"/>
  </bookViews>
  <sheets>
    <sheet name="工作表1" sheetId="1" r:id="rId1"/>
    <sheet name="工作表3" sheetId="3" r:id="rId2"/>
    <sheet name="工作表2" sheetId="2" r:id="rId3"/>
  </sheets>
  <definedNames>
    <definedName name="_xlnm._FilterDatabase" localSheetId="0" hidden="1">工作表1!$A$1:$L$17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2" l="1"/>
  <c r="N16" i="2"/>
  <c r="M16" i="2"/>
  <c r="L16" i="2"/>
  <c r="O15" i="2"/>
  <c r="N15" i="2"/>
  <c r="M15" i="2"/>
  <c r="O14" i="2"/>
  <c r="L14" i="2"/>
  <c r="M13" i="2"/>
  <c r="L13" i="2"/>
  <c r="O12" i="2"/>
  <c r="N12" i="2"/>
  <c r="M12" i="2"/>
  <c r="L12" i="2"/>
  <c r="O11" i="2"/>
  <c r="N11" i="2"/>
  <c r="M11" i="2"/>
  <c r="O10" i="2"/>
  <c r="M10" i="2"/>
  <c r="N8" i="2"/>
  <c r="M8" i="2"/>
  <c r="L8" i="2"/>
  <c r="O7" i="2"/>
  <c r="N7" i="2"/>
  <c r="M7" i="2"/>
  <c r="O6" i="2"/>
  <c r="M6" i="2"/>
  <c r="L5" i="2"/>
  <c r="O4" i="2"/>
  <c r="N4" i="2"/>
  <c r="M4" i="2"/>
  <c r="L4" i="2"/>
  <c r="O3" i="2"/>
  <c r="M3" i="2"/>
  <c r="M14" i="2"/>
  <c r="O9" i="2"/>
  <c r="M9" i="2"/>
  <c r="O8" i="2"/>
  <c r="O5" i="2"/>
  <c r="M5" i="2"/>
  <c r="O17" i="2"/>
  <c r="N17" i="2"/>
  <c r="O16" i="2"/>
  <c r="O13" i="2"/>
  <c r="N5" i="2"/>
  <c r="H3" i="1"/>
  <c r="L6" i="2"/>
  <c r="N6" i="2"/>
  <c r="L7" i="2"/>
  <c r="L9" i="2"/>
  <c r="N9" i="2"/>
  <c r="L10" i="2"/>
  <c r="N10" i="2"/>
  <c r="L11" i="2"/>
  <c r="N13" i="2"/>
  <c r="N14" i="2"/>
  <c r="L15" i="2"/>
  <c r="L17" i="2"/>
  <c r="L18" i="2"/>
  <c r="M18" i="2"/>
  <c r="N18" i="2"/>
  <c r="O18" i="2"/>
  <c r="N3" i="2"/>
  <c r="L3" i="2"/>
  <c r="N2" i="1"/>
  <c r="E7" i="1"/>
  <c r="E8" i="1"/>
  <c r="E9" i="1"/>
  <c r="D7" i="1"/>
  <c r="H7" i="1" s="1"/>
  <c r="D8" i="1"/>
  <c r="D9" i="1"/>
  <c r="K9" i="1" s="1"/>
  <c r="E6" i="1"/>
  <c r="D6" i="1"/>
  <c r="H6" i="1" s="1"/>
  <c r="E2" i="1"/>
  <c r="H2" i="1" s="1"/>
  <c r="E3" i="1"/>
  <c r="E4" i="1"/>
  <c r="E5" i="1"/>
  <c r="E10" i="1"/>
  <c r="E11" i="1"/>
  <c r="E12" i="1"/>
  <c r="E13" i="1"/>
  <c r="E14" i="1"/>
  <c r="E15" i="1"/>
  <c r="E16" i="1"/>
  <c r="E17" i="1"/>
  <c r="D3" i="1"/>
  <c r="D4" i="1"/>
  <c r="D5" i="1"/>
  <c r="D10" i="1"/>
  <c r="D11" i="1"/>
  <c r="D12" i="1"/>
  <c r="D13" i="1"/>
  <c r="D14" i="1"/>
  <c r="D15" i="1"/>
  <c r="D16" i="1"/>
  <c r="D17" i="1"/>
  <c r="D2" i="1"/>
  <c r="H10" i="1" l="1"/>
  <c r="H4" i="1"/>
  <c r="I3" i="1"/>
  <c r="I2" i="1"/>
  <c r="I8" i="1"/>
  <c r="H5" i="1"/>
  <c r="K17" i="1"/>
  <c r="J2" i="1"/>
  <c r="J14" i="1"/>
  <c r="J17" i="1"/>
  <c r="I13" i="1"/>
  <c r="J3" i="1"/>
  <c r="L3" i="1" s="1"/>
  <c r="K15" i="1"/>
  <c r="K12" i="1"/>
  <c r="K2" i="1"/>
  <c r="L2" i="1" s="1"/>
  <c r="I16" i="1"/>
  <c r="I11" i="1"/>
  <c r="K3" i="1"/>
  <c r="I17" i="1"/>
  <c r="H17" i="1"/>
  <c r="J15" i="1"/>
  <c r="J13" i="1"/>
  <c r="I10" i="1"/>
  <c r="J11" i="1"/>
  <c r="K11" i="1"/>
  <c r="H11" i="1"/>
  <c r="H16" i="1"/>
  <c r="K13" i="1"/>
  <c r="J10" i="1"/>
  <c r="K10" i="1"/>
  <c r="J16" i="1"/>
  <c r="K14" i="1"/>
  <c r="H13" i="1"/>
  <c r="H12" i="1"/>
  <c r="I9" i="1"/>
  <c r="I7" i="1"/>
  <c r="J8" i="1"/>
  <c r="K8" i="1"/>
  <c r="H8" i="1"/>
  <c r="L8" i="1" s="1"/>
  <c r="I6" i="1"/>
  <c r="J7" i="1"/>
  <c r="K7" i="1"/>
  <c r="K16" i="1"/>
  <c r="H15" i="1"/>
  <c r="H14" i="1"/>
  <c r="I12" i="1"/>
  <c r="J12" i="1"/>
  <c r="J9" i="1"/>
  <c r="I5" i="1"/>
  <c r="J6" i="1"/>
  <c r="K6" i="1"/>
  <c r="I15" i="1"/>
  <c r="H9" i="1"/>
  <c r="I4" i="1"/>
  <c r="J5" i="1"/>
  <c r="K5" i="1"/>
  <c r="I14" i="1"/>
  <c r="J4" i="1"/>
  <c r="K4" i="1"/>
  <c r="L7" i="1" l="1"/>
  <c r="L12" i="1"/>
  <c r="L5" i="1"/>
  <c r="L14" i="1"/>
  <c r="L16" i="1"/>
  <c r="L6" i="1"/>
  <c r="L10" i="1"/>
  <c r="L11" i="1"/>
  <c r="L4" i="1"/>
  <c r="L15" i="1"/>
  <c r="L9" i="1"/>
  <c r="L17" i="1"/>
  <c r="L13" i="1"/>
</calcChain>
</file>

<file path=xl/sharedStrings.xml><?xml version="1.0" encoding="utf-8"?>
<sst xmlns="http://schemas.openxmlformats.org/spreadsheetml/2006/main" count="104" uniqueCount="40">
  <si>
    <t>chatgpt-4o-latest</t>
  </si>
  <si>
    <t>claude-3.5-sonnet</t>
  </si>
  <si>
    <t>claude-3.7-sonnet</t>
  </si>
  <si>
    <t>deepseek-v3-fw</t>
  </si>
  <si>
    <t>GPT-3.5-Turbo</t>
  </si>
  <si>
    <t>GPT-4o-Mini</t>
  </si>
  <si>
    <t>grok-2</t>
  </si>
  <si>
    <t>llama-3.3-70b</t>
  </si>
  <si>
    <t>mistral-medium</t>
  </si>
  <si>
    <t>o1</t>
  </si>
  <si>
    <t>o1-mini</t>
  </si>
  <si>
    <t>MC</t>
    <phoneticPr fontId="2" type="noConversion"/>
  </si>
  <si>
    <t>TF</t>
    <phoneticPr fontId="2" type="noConversion"/>
  </si>
  <si>
    <t>total question</t>
    <phoneticPr fontId="2" type="noConversion"/>
  </si>
  <si>
    <t>MC correct</t>
    <phoneticPr fontId="2" type="noConversion"/>
  </si>
  <si>
    <t>TF correct</t>
    <phoneticPr fontId="2" type="noConversion"/>
  </si>
  <si>
    <t>o3-mini-high</t>
    <phoneticPr fontId="2" type="noConversion"/>
  </si>
  <si>
    <t>MC %</t>
    <phoneticPr fontId="2" type="noConversion"/>
  </si>
  <si>
    <t>TF %</t>
    <phoneticPr fontId="2" type="noConversion"/>
  </si>
  <si>
    <t>LLM</t>
    <phoneticPr fontId="2" type="noConversion"/>
  </si>
  <si>
    <t>gemini-1.5-flash</t>
  </si>
  <si>
    <t>gemini-1.5-flash-8b</t>
  </si>
  <si>
    <t>gemini-2.0-flash-exp</t>
  </si>
  <si>
    <t>gemini-2.0-flash-lite</t>
  </si>
  <si>
    <t>FB</t>
    <phoneticPr fontId="2" type="noConversion"/>
  </si>
  <si>
    <t>OE</t>
    <phoneticPr fontId="2" type="noConversion"/>
  </si>
  <si>
    <t>weighted average</t>
    <phoneticPr fontId="2" type="noConversion"/>
  </si>
  <si>
    <t>simple average</t>
    <phoneticPr fontId="2" type="noConversion"/>
  </si>
  <si>
    <t>geometry average</t>
    <phoneticPr fontId="2" type="noConversion"/>
  </si>
  <si>
    <t>harmonic mean</t>
    <phoneticPr fontId="2" type="noConversion"/>
  </si>
  <si>
    <t>LLM</t>
  </si>
  <si>
    <t>o3-mini-high</t>
  </si>
  <si>
    <t>simple average</t>
  </si>
  <si>
    <t>weighted average</t>
  </si>
  <si>
    <t>geometry average</t>
  </si>
  <si>
    <t>harmonic mean</t>
  </si>
  <si>
    <t>exp first</t>
    <phoneticPr fontId="2" type="noConversion"/>
  </si>
  <si>
    <t>ans first</t>
    <phoneticPr fontId="2" type="noConversion"/>
  </si>
  <si>
    <t>OE cosine similarity</t>
    <phoneticPr fontId="2" type="noConversion"/>
  </si>
  <si>
    <t>FB cosine similarity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</si>
</sst>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76" fontId="0" fillId="0" borderId="0" xfId="1" applyNumberFormat="1" applyFont="1" applyAlignment="1"/>
    <xf numFmtId="176" fontId="0" fillId="0" borderId="0" xfId="0" applyNumberFormat="1"/>
  </cellXfs>
  <cellStyles count="2">
    <cellStyle name="一般" xfId="0" builtinId="0"/>
    <cellStyle name="百分比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工作表1!$I$1</c:f>
              <c:strCache>
                <c:ptCount val="1"/>
                <c:pt idx="0">
                  <c:v>weighted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工作表1!$A$2:$A$17</c:f>
              <c:strCache>
                <c:ptCount val="16"/>
                <c:pt idx="0">
                  <c:v>chatgpt-4o-latest</c:v>
                </c:pt>
                <c:pt idx="1">
                  <c:v>claude-3.5-sonnet</c:v>
                </c:pt>
                <c:pt idx="2">
                  <c:v>claude-3.7-sonnet</c:v>
                </c:pt>
                <c:pt idx="3">
                  <c:v>deepseek-v3-fw</c:v>
                </c:pt>
                <c:pt idx="4">
                  <c:v>gemini-1.5-flash</c:v>
                </c:pt>
                <c:pt idx="5">
                  <c:v>gemini-1.5-flash-8b</c:v>
                </c:pt>
                <c:pt idx="6">
                  <c:v>gemini-2.0-flash-exp</c:v>
                </c:pt>
                <c:pt idx="7">
                  <c:v>gemini-2.0-flash-lite</c:v>
                </c:pt>
                <c:pt idx="8">
                  <c:v>GPT-3.5-Turbo</c:v>
                </c:pt>
                <c:pt idx="9">
                  <c:v>GPT-4o-Mini</c:v>
                </c:pt>
                <c:pt idx="10">
                  <c:v>grok-2</c:v>
                </c:pt>
                <c:pt idx="11">
                  <c:v>llama-3.3-70b</c:v>
                </c:pt>
                <c:pt idx="12">
                  <c:v>mistral-medium</c:v>
                </c:pt>
                <c:pt idx="13">
                  <c:v>o1</c:v>
                </c:pt>
                <c:pt idx="14">
                  <c:v>o1-mini</c:v>
                </c:pt>
                <c:pt idx="15">
                  <c:v>o3-mini-high</c:v>
                </c:pt>
              </c:strCache>
            </c:strRef>
          </c:cat>
          <c:val>
            <c:numRef>
              <c:f>工作表1!$I$2:$I$17</c:f>
              <c:numCache>
                <c:formatCode>0.0%</c:formatCode>
                <c:ptCount val="16"/>
                <c:pt idx="0">
                  <c:v>0.81420200000000009</c:v>
                </c:pt>
                <c:pt idx="1">
                  <c:v>0.82305600000000001</c:v>
                </c:pt>
                <c:pt idx="2">
                  <c:v>0.82754800000000006</c:v>
                </c:pt>
                <c:pt idx="3">
                  <c:v>0.85415000000000008</c:v>
                </c:pt>
                <c:pt idx="4">
                  <c:v>0.68594600000000006</c:v>
                </c:pt>
                <c:pt idx="5">
                  <c:v>0.675624</c:v>
                </c:pt>
                <c:pt idx="6">
                  <c:v>0.7165140000000001</c:v>
                </c:pt>
                <c:pt idx="7">
                  <c:v>0.72050800000000004</c:v>
                </c:pt>
                <c:pt idx="8">
                  <c:v>0.67514199999999991</c:v>
                </c:pt>
                <c:pt idx="9">
                  <c:v>0.71526000000000001</c:v>
                </c:pt>
                <c:pt idx="10">
                  <c:v>0.82139800000000007</c:v>
                </c:pt>
                <c:pt idx="11">
                  <c:v>0.7758560000000001</c:v>
                </c:pt>
                <c:pt idx="12">
                  <c:v>0.74199000000000004</c:v>
                </c:pt>
                <c:pt idx="13">
                  <c:v>0.83652000000000004</c:v>
                </c:pt>
                <c:pt idx="14">
                  <c:v>0.81413800000000003</c:v>
                </c:pt>
                <c:pt idx="15">
                  <c:v>0.83414599999999994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3-40BF-B73D-C821C0D32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302816"/>
        <c:axId val="1569282656"/>
      </c:barChart>
      <c:catAx>
        <c:axId val="156930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69282656"/>
        <c:crosses val="autoZero"/>
        <c:auto val="1"/>
        <c:lblAlgn val="ctr"/>
        <c:lblOffset val="100"/>
        <c:noMultiLvlLbl val="0"/>
      </c:catAx>
      <c:valAx>
        <c:axId val="15692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6930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工作表1!$H$1</c:f>
              <c:strCache>
                <c:ptCount val="1"/>
                <c:pt idx="0">
                  <c:v>simple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工作表1!$A$2:$A$17</c:f>
              <c:strCache>
                <c:ptCount val="16"/>
                <c:pt idx="0">
                  <c:v>chatgpt-4o-latest</c:v>
                </c:pt>
                <c:pt idx="1">
                  <c:v>claude-3.5-sonnet</c:v>
                </c:pt>
                <c:pt idx="2">
                  <c:v>claude-3.7-sonnet</c:v>
                </c:pt>
                <c:pt idx="3">
                  <c:v>deepseek-v3-fw</c:v>
                </c:pt>
                <c:pt idx="4">
                  <c:v>gemini-1.5-flash</c:v>
                </c:pt>
                <c:pt idx="5">
                  <c:v>gemini-1.5-flash-8b</c:v>
                </c:pt>
                <c:pt idx="6">
                  <c:v>gemini-2.0-flash-exp</c:v>
                </c:pt>
                <c:pt idx="7">
                  <c:v>gemini-2.0-flash-lite</c:v>
                </c:pt>
                <c:pt idx="8">
                  <c:v>GPT-3.5-Turbo</c:v>
                </c:pt>
                <c:pt idx="9">
                  <c:v>GPT-4o-Mini</c:v>
                </c:pt>
                <c:pt idx="10">
                  <c:v>grok-2</c:v>
                </c:pt>
                <c:pt idx="11">
                  <c:v>llama-3.3-70b</c:v>
                </c:pt>
                <c:pt idx="12">
                  <c:v>mistral-medium</c:v>
                </c:pt>
                <c:pt idx="13">
                  <c:v>o1</c:v>
                </c:pt>
                <c:pt idx="14">
                  <c:v>o1-mini</c:v>
                </c:pt>
                <c:pt idx="15">
                  <c:v>o3-mini-high</c:v>
                </c:pt>
              </c:strCache>
            </c:strRef>
          </c:cat>
          <c:val>
            <c:numRef>
              <c:f>工作表1!$H$2:$H$17</c:f>
              <c:numCache>
                <c:formatCode>0.0%</c:formatCode>
                <c:ptCount val="16"/>
                <c:pt idx="0">
                  <c:v>0.7374252944925952</c:v>
                </c:pt>
                <c:pt idx="1">
                  <c:v>0.73658710813652206</c:v>
                </c:pt>
                <c:pt idx="2">
                  <c:v>0.75806223251463145</c:v>
                </c:pt>
                <c:pt idx="3">
                  <c:v>0.77586098418059457</c:v>
                </c:pt>
                <c:pt idx="4">
                  <c:v>0.56359854843916857</c:v>
                </c:pt>
                <c:pt idx="5">
                  <c:v>0.56712856267746126</c:v>
                </c:pt>
                <c:pt idx="6">
                  <c:v>0.57945322886399953</c:v>
                </c:pt>
                <c:pt idx="7">
                  <c:v>0.5977011696923038</c:v>
                </c:pt>
                <c:pt idx="8">
                  <c:v>0.61246061290883347</c:v>
                </c:pt>
                <c:pt idx="9">
                  <c:v>0.67193681757601342</c:v>
                </c:pt>
                <c:pt idx="10">
                  <c:v>0.73135160511916297</c:v>
                </c:pt>
                <c:pt idx="11">
                  <c:v>0.66962448365493665</c:v>
                </c:pt>
                <c:pt idx="12">
                  <c:v>0.67054977607801258</c:v>
                </c:pt>
                <c:pt idx="13">
                  <c:v>0.75005185387538176</c:v>
                </c:pt>
                <c:pt idx="14">
                  <c:v>0.74403945745482236</c:v>
                </c:pt>
                <c:pt idx="15">
                  <c:v>0.75585892500889895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1-4C69-93BA-2A7C39488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314336"/>
        <c:axId val="1569311936"/>
      </c:barChart>
      <c:catAx>
        <c:axId val="156931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69311936"/>
        <c:crosses val="autoZero"/>
        <c:auto val="1"/>
        <c:lblAlgn val="ctr"/>
        <c:lblOffset val="100"/>
        <c:noMultiLvlLbl val="0"/>
      </c:catAx>
      <c:valAx>
        <c:axId val="156931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6931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geometry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工作表1!$A$2:$A$17</c:f>
              <c:strCache>
                <c:ptCount val="16"/>
                <c:pt idx="0">
                  <c:v>chatgpt-4o-latest</c:v>
                </c:pt>
                <c:pt idx="1">
                  <c:v>claude-3.5-sonnet</c:v>
                </c:pt>
                <c:pt idx="2">
                  <c:v>claude-3.7-sonnet</c:v>
                </c:pt>
                <c:pt idx="3">
                  <c:v>deepseek-v3-fw</c:v>
                </c:pt>
                <c:pt idx="4">
                  <c:v>gemini-1.5-flash</c:v>
                </c:pt>
                <c:pt idx="5">
                  <c:v>gemini-1.5-flash-8b</c:v>
                </c:pt>
                <c:pt idx="6">
                  <c:v>gemini-2.0-flash-exp</c:v>
                </c:pt>
                <c:pt idx="7">
                  <c:v>gemini-2.0-flash-lite</c:v>
                </c:pt>
                <c:pt idx="8">
                  <c:v>GPT-3.5-Turbo</c:v>
                </c:pt>
                <c:pt idx="9">
                  <c:v>GPT-4o-Mini</c:v>
                </c:pt>
                <c:pt idx="10">
                  <c:v>grok-2</c:v>
                </c:pt>
                <c:pt idx="11">
                  <c:v>llama-3.3-70b</c:v>
                </c:pt>
                <c:pt idx="12">
                  <c:v>mistral-medium</c:v>
                </c:pt>
                <c:pt idx="13">
                  <c:v>o1</c:v>
                </c:pt>
                <c:pt idx="14">
                  <c:v>o1-mini</c:v>
                </c:pt>
                <c:pt idx="15">
                  <c:v>o3-mini-high</c:v>
                </c:pt>
              </c:strCache>
            </c:strRef>
          </c:cat>
          <c:val>
            <c:numRef>
              <c:f>工作表1!$J$2:$J$17</c:f>
              <c:numCache>
                <c:formatCode>0.0%</c:formatCode>
                <c:ptCount val="16"/>
                <c:pt idx="0">
                  <c:v>0.72731787076327092</c:v>
                </c:pt>
                <c:pt idx="1">
                  <c:v>0.72308892358307919</c:v>
                </c:pt>
                <c:pt idx="2">
                  <c:v>0.75003456967460258</c:v>
                </c:pt>
                <c:pt idx="3">
                  <c:v>0.76454608966436632</c:v>
                </c:pt>
                <c:pt idx="4">
                  <c:v>0.49243028095984226</c:v>
                </c:pt>
                <c:pt idx="5">
                  <c:v>0.53434050808508282</c:v>
                </c:pt>
                <c:pt idx="6">
                  <c:v>0.51758357948653055</c:v>
                </c:pt>
                <c:pt idx="7">
                  <c:v>0.5507033440211957</c:v>
                </c:pt>
                <c:pt idx="8">
                  <c:v>0.60148095020129377</c:v>
                </c:pt>
                <c:pt idx="9">
                  <c:v>0.66347705925649358</c:v>
                </c:pt>
                <c:pt idx="10">
                  <c:v>0.71928876137995612</c:v>
                </c:pt>
                <c:pt idx="11">
                  <c:v>0.64197344532632783</c:v>
                </c:pt>
                <c:pt idx="12">
                  <c:v>0.6609814228866645</c:v>
                </c:pt>
                <c:pt idx="13">
                  <c:v>0.73568298203321925</c:v>
                </c:pt>
                <c:pt idx="14">
                  <c:v>0.73328369719825537</c:v>
                </c:pt>
                <c:pt idx="15">
                  <c:v>0.74482898153701049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4E-4EB7-BB8A-0CABC0F41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3789296"/>
        <c:axId val="1883809936"/>
      </c:barChart>
      <c:catAx>
        <c:axId val="188378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83809936"/>
        <c:crosses val="autoZero"/>
        <c:auto val="1"/>
        <c:lblAlgn val="ctr"/>
        <c:lblOffset val="100"/>
        <c:noMultiLvlLbl val="0"/>
      </c:catAx>
      <c:valAx>
        <c:axId val="188380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8378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工作表1!$K$1</c:f>
              <c:strCache>
                <c:ptCount val="1"/>
                <c:pt idx="0">
                  <c:v>harmonic 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工作表1!$A$2:$A$17</c:f>
              <c:strCache>
                <c:ptCount val="16"/>
                <c:pt idx="0">
                  <c:v>chatgpt-4o-latest</c:v>
                </c:pt>
                <c:pt idx="1">
                  <c:v>claude-3.5-sonnet</c:v>
                </c:pt>
                <c:pt idx="2">
                  <c:v>claude-3.7-sonnet</c:v>
                </c:pt>
                <c:pt idx="3">
                  <c:v>deepseek-v3-fw</c:v>
                </c:pt>
                <c:pt idx="4">
                  <c:v>gemini-1.5-flash</c:v>
                </c:pt>
                <c:pt idx="5">
                  <c:v>gemini-1.5-flash-8b</c:v>
                </c:pt>
                <c:pt idx="6">
                  <c:v>gemini-2.0-flash-exp</c:v>
                </c:pt>
                <c:pt idx="7">
                  <c:v>gemini-2.0-flash-lite</c:v>
                </c:pt>
                <c:pt idx="8">
                  <c:v>GPT-3.5-Turbo</c:v>
                </c:pt>
                <c:pt idx="9">
                  <c:v>GPT-4o-Mini</c:v>
                </c:pt>
                <c:pt idx="10">
                  <c:v>grok-2</c:v>
                </c:pt>
                <c:pt idx="11">
                  <c:v>llama-3.3-70b</c:v>
                </c:pt>
                <c:pt idx="12">
                  <c:v>mistral-medium</c:v>
                </c:pt>
                <c:pt idx="13">
                  <c:v>o1</c:v>
                </c:pt>
                <c:pt idx="14">
                  <c:v>o1-mini</c:v>
                </c:pt>
                <c:pt idx="15">
                  <c:v>o3-mini-high</c:v>
                </c:pt>
              </c:strCache>
            </c:strRef>
          </c:cat>
          <c:val>
            <c:numRef>
              <c:f>工作表1!$K$2:$K$17</c:f>
              <c:numCache>
                <c:formatCode>0.0%</c:formatCode>
                <c:ptCount val="16"/>
                <c:pt idx="0">
                  <c:v>0.71686362646917057</c:v>
                </c:pt>
                <c:pt idx="1">
                  <c:v>0.70858329681370325</c:v>
                </c:pt>
                <c:pt idx="2">
                  <c:v>0.74195428954485731</c:v>
                </c:pt>
                <c:pt idx="3">
                  <c:v>0.75241373238516707</c:v>
                </c:pt>
                <c:pt idx="4">
                  <c:v>0.41300203466461344</c:v>
                </c:pt>
                <c:pt idx="5">
                  <c:v>0.50023102604884806</c:v>
                </c:pt>
                <c:pt idx="6">
                  <c:v>0.44993539705575408</c:v>
                </c:pt>
                <c:pt idx="7">
                  <c:v>0.49969076192422279</c:v>
                </c:pt>
                <c:pt idx="8">
                  <c:v>0.59001043426446587</c:v>
                </c:pt>
                <c:pt idx="9">
                  <c:v>0.65490546999791621</c:v>
                </c:pt>
                <c:pt idx="10">
                  <c:v>0.70687741028555418</c:v>
                </c:pt>
                <c:pt idx="11">
                  <c:v>0.61107289364769923</c:v>
                </c:pt>
                <c:pt idx="12">
                  <c:v>0.65109021163349057</c:v>
                </c:pt>
                <c:pt idx="13">
                  <c:v>0.7201569601458484</c:v>
                </c:pt>
                <c:pt idx="14">
                  <c:v>0.72257069134081686</c:v>
                </c:pt>
                <c:pt idx="15">
                  <c:v>0.73391471477840553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D-44F4-B785-A95870240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3787856"/>
        <c:axId val="1883804656"/>
      </c:barChart>
      <c:catAx>
        <c:axId val="188378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83804656"/>
        <c:crosses val="autoZero"/>
        <c:auto val="1"/>
        <c:lblAlgn val="ctr"/>
        <c:lblOffset val="100"/>
        <c:noMultiLvlLbl val="0"/>
      </c:catAx>
      <c:valAx>
        <c:axId val="18838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8378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223470</xdr:colOff>
      <xdr:row>19</xdr:row>
      <xdr:rowOff>42496</xdr:rowOff>
    </xdr:from>
    <xdr:to>
      <xdr:col>5</xdr:col>
      <xdr:colOff>0</xdr:colOff>
      <xdr:row>33</xdr:row>
      <xdr:rowOff>16120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C28ECC0-DA90-CCD5-E0FB-6719E4C73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35169</xdr:rowOff>
    </xdr:from>
    <xdr:to>
      <xdr:col>8</xdr:col>
      <xdr:colOff>450605</xdr:colOff>
      <xdr:row>33</xdr:row>
      <xdr:rowOff>8793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8E5935A-0C88-C2A4-C988-7F14ED4E6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216143</xdr:colOff>
      <xdr:row>33</xdr:row>
      <xdr:rowOff>115765</xdr:rowOff>
    </xdr:from>
    <xdr:to>
      <xdr:col>5</xdr:col>
      <xdr:colOff>0</xdr:colOff>
      <xdr:row>47</xdr:row>
      <xdr:rowOff>89388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F0552A76-F345-EFA2-4BAF-983065620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33</xdr:row>
      <xdr:rowOff>123093</xdr:rowOff>
    </xdr:from>
    <xdr:to>
      <xdr:col>8</xdr:col>
      <xdr:colOff>443278</xdr:colOff>
      <xdr:row>47</xdr:row>
      <xdr:rowOff>96716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17C6A08-F376-DC23-5F19-4C3E18116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zoomScaleNormal="100" workbookViewId="0">
      <selection activeCell="A2" sqref="A2:A17"/>
    </sheetView>
  </sheetViews>
  <sheetFormatPr defaultRowHeight="15.75" x14ac:dyDescent="0.25"/>
  <cols>
    <col min="1" max="1" width="26.140625" bestFit="1" customWidth="1"/>
    <col min="2" max="2" width="11.140625" bestFit="1" customWidth="1"/>
    <col min="3" max="3" width="10.28515625" bestFit="1" customWidth="1"/>
    <col min="5" max="5" width="12.85546875" bestFit="1" customWidth="1"/>
    <col min="6" max="6" width="21.140625" customWidth="1"/>
    <col min="7" max="7" width="16" customWidth="1"/>
    <col min="8" max="8" width="20" customWidth="1"/>
    <col min="9" max="9" width="16.7109375" bestFit="1" customWidth="1"/>
    <col min="10" max="10" width="12.140625" customWidth="1"/>
  </cols>
  <sheetData>
    <row r="1" spans="1:18" x14ac:dyDescent="0.25">
      <c r="A1" t="s">
        <v>19</v>
      </c>
      <c r="B1" t="s">
        <v>14</v>
      </c>
      <c r="C1" t="s">
        <v>15</v>
      </c>
      <c r="D1" t="s">
        <v>17</v>
      </c>
      <c r="E1" t="s">
        <v>18</v>
      </c>
      <c r="F1" t="s">
        <v>39</v>
      </c>
      <c r="G1" t="s">
        <v>38</v>
      </c>
      <c r="H1" t="s">
        <v>27</v>
      </c>
      <c r="I1" t="s">
        <v>26</v>
      </c>
      <c r="J1" t="s">
        <v>28</v>
      </c>
      <c r="K1" t="s">
        <v>29</v>
      </c>
      <c r="N1" t="s">
        <v>13</v>
      </c>
      <c r="O1" t="s">
        <v>11</v>
      </c>
      <c r="P1" t="s">
        <v>12</v>
      </c>
      <c r="Q1" t="s">
        <v>24</v>
      </c>
      <c r="R1" t="s">
        <v>25</v>
      </c>
    </row>
    <row r="2" spans="1:18" x14ac:dyDescent="0.25">
      <c r="A2" t="s">
        <v>0</v>
      </c>
      <c r="B2">
        <v>515</v>
      </c>
      <c r="C2">
        <v>169</v>
      </c>
      <c r="D2" s="1">
        <f>B2/O$2</f>
        <v>0.85690515806988354</v>
      </c>
      <c r="E2" s="1">
        <f>C2/P$2</f>
        <v>0.84079601990049746</v>
      </c>
      <c r="F2" s="1">
        <v>0.68500000000000005</v>
      </c>
      <c r="G2" s="1">
        <v>0.56699999999999995</v>
      </c>
      <c r="H2" s="2">
        <f>AVERAGE(D2:G2)</f>
        <v>0.7374252944925952</v>
      </c>
      <c r="I2" s="1">
        <f>(D2*O$2/N$2+E2*P$2/N$2+F2*Q$2/N$2+G2*R$2/N$2)</f>
        <v>0.81420200000000009</v>
      </c>
      <c r="J2" s="1">
        <f>(D2*E2*F2*G2)^(1/4)</f>
        <v>0.72731787076327092</v>
      </c>
      <c r="K2" s="1">
        <f>4/((1/D2)+(1/E2)+(1/F2)+(1/G2))</f>
        <v>0.71686362646917057</v>
      </c>
      <c r="L2" s="2">
        <f>AVERAGE(H2:K2)</f>
        <v>0.74895219793125922</v>
      </c>
      <c r="N2">
        <f>SUM(O2:R2)</f>
        <v>1000</v>
      </c>
      <c r="O2">
        <v>601</v>
      </c>
      <c r="P2">
        <v>201</v>
      </c>
      <c r="Q2">
        <v>152</v>
      </c>
      <c r="R2">
        <v>46</v>
      </c>
    </row>
    <row r="3" spans="1:18" x14ac:dyDescent="0.25">
      <c r="A3" t="s">
        <v>1</v>
      </c>
      <c r="B3">
        <v>522</v>
      </c>
      <c r="C3">
        <v>169</v>
      </c>
      <c r="D3" s="1">
        <f>B3/O$2</f>
        <v>0.86855241264559069</v>
      </c>
      <c r="E3" s="1">
        <f>C3/P$2</f>
        <v>0.84079601990049746</v>
      </c>
      <c r="F3" s="1">
        <v>0.70899999999999996</v>
      </c>
      <c r="G3" s="1">
        <v>0.52800000000000002</v>
      </c>
      <c r="H3" s="2">
        <f>AVERAGE(D3:G3)</f>
        <v>0.73658710813652206</v>
      </c>
      <c r="I3" s="1">
        <f>(D3*O$2/N$2+E3*P$2/N$2+F3*Q$2/N$2+G3*R$2/N$2)</f>
        <v>0.82305600000000001</v>
      </c>
      <c r="J3" s="1">
        <f>(D3*E3*F3*G3)^(1/4)</f>
        <v>0.72308892358307919</v>
      </c>
      <c r="K3" s="1">
        <f>4/((1/D3)+(1/E3)+(1/F3)+(1/G3))</f>
        <v>0.70858329681370325</v>
      </c>
      <c r="L3" s="2">
        <f>AVERAGE(H3:K3)</f>
        <v>0.74782883213332618</v>
      </c>
    </row>
    <row r="4" spans="1:18" x14ac:dyDescent="0.25">
      <c r="A4" t="s">
        <v>2</v>
      </c>
      <c r="B4">
        <v>522</v>
      </c>
      <c r="C4">
        <v>173</v>
      </c>
      <c r="D4" s="1">
        <f>B4/O$2</f>
        <v>0.86855241264559069</v>
      </c>
      <c r="E4" s="1">
        <f>C4/P$2</f>
        <v>0.86069651741293529</v>
      </c>
      <c r="F4" s="1">
        <v>0.68500000000000005</v>
      </c>
      <c r="G4" s="1">
        <v>0.61799999999999999</v>
      </c>
      <c r="H4" s="2">
        <f>AVERAGE(D4:G4)</f>
        <v>0.75806223251463145</v>
      </c>
      <c r="I4" s="1">
        <f>(D4*O$2/N$2+E4*P$2/N$2+F4*Q$2/N$2+G4*R$2/N$2)</f>
        <v>0.82754800000000006</v>
      </c>
      <c r="J4" s="1">
        <f>(D4*E4*F4*G4)^(1/4)</f>
        <v>0.75003456967460258</v>
      </c>
      <c r="K4" s="1">
        <f>4/((1/D4)+(1/E4)+(1/F4)+(1/G4))</f>
        <v>0.74195428954485731</v>
      </c>
      <c r="L4" s="2">
        <f>AVERAGE(H4:K4)</f>
        <v>0.7693997729335228</v>
      </c>
    </row>
    <row r="5" spans="1:18" x14ac:dyDescent="0.25">
      <c r="A5" t="s">
        <v>3</v>
      </c>
      <c r="B5">
        <v>536</v>
      </c>
      <c r="C5">
        <v>177</v>
      </c>
      <c r="D5" s="1">
        <f>B5/O$2</f>
        <v>0.89184692179700498</v>
      </c>
      <c r="E5" s="1">
        <f>C5/P$2</f>
        <v>0.88059701492537312</v>
      </c>
      <c r="F5" s="1">
        <v>0.754</v>
      </c>
      <c r="G5" s="1">
        <v>0.57699999999999996</v>
      </c>
      <c r="H5" s="2">
        <f>AVERAGE(D5:G5)</f>
        <v>0.77586098418059457</v>
      </c>
      <c r="I5" s="1">
        <f>(D5*O$2/N$2+E5*P$2/N$2+F5*Q$2/N$2+G5*R$2/N$2)</f>
        <v>0.85415000000000008</v>
      </c>
      <c r="J5" s="1">
        <f>(D5*E5*F5*G5)^(1/4)</f>
        <v>0.76454608966436632</v>
      </c>
      <c r="K5" s="1">
        <f>4/((1/D5)+(1/E5)+(1/F5)+(1/G5))</f>
        <v>0.75241373238516707</v>
      </c>
      <c r="L5" s="2">
        <f>AVERAGE(H5:K5)</f>
        <v>0.78674270155753201</v>
      </c>
    </row>
    <row r="6" spans="1:18" x14ac:dyDescent="0.25">
      <c r="A6" t="s">
        <v>20</v>
      </c>
      <c r="B6">
        <v>475</v>
      </c>
      <c r="C6">
        <v>159</v>
      </c>
      <c r="D6" s="1">
        <f>B6/O$2</f>
        <v>0.79034941763727118</v>
      </c>
      <c r="E6" s="1">
        <f>C6/P$2</f>
        <v>0.79104477611940294</v>
      </c>
      <c r="F6" s="1">
        <v>0.19800000000000001</v>
      </c>
      <c r="G6" s="1">
        <v>0.47499999999999998</v>
      </c>
      <c r="H6" s="2">
        <f>AVERAGE(D6:G6)</f>
        <v>0.56359854843916857</v>
      </c>
      <c r="I6" s="1">
        <f>(D6*O$2/N$2+E6*P$2/N$2+F6*Q$2/N$2+G6*R$2/N$2)</f>
        <v>0.68594600000000006</v>
      </c>
      <c r="J6" s="1">
        <f>(D6*E6*F6*G6)^(1/4)</f>
        <v>0.49243028095984226</v>
      </c>
      <c r="K6" s="1">
        <f>4/((1/D6)+(1/E6)+(1/F6)+(1/G6))</f>
        <v>0.41300203466461344</v>
      </c>
      <c r="L6" s="2">
        <f>AVERAGE(H6:K6)</f>
        <v>0.53874421601590605</v>
      </c>
    </row>
    <row r="7" spans="1:18" x14ac:dyDescent="0.25">
      <c r="A7" t="s">
        <v>21</v>
      </c>
      <c r="B7">
        <v>464</v>
      </c>
      <c r="C7">
        <v>142</v>
      </c>
      <c r="D7" s="1">
        <f>B7/O$2</f>
        <v>0.77204658901830281</v>
      </c>
      <c r="E7" s="1">
        <f>C7/P$2</f>
        <v>0.70646766169154229</v>
      </c>
      <c r="F7" s="1">
        <v>0.314</v>
      </c>
      <c r="G7" s="1">
        <v>0.47599999999999998</v>
      </c>
      <c r="H7" s="2">
        <f>AVERAGE(D7:G7)</f>
        <v>0.56712856267746126</v>
      </c>
      <c r="I7" s="1">
        <f>(D7*O$2/N$2+E7*P$2/N$2+F7*Q$2/N$2+G7*R$2/N$2)</f>
        <v>0.675624</v>
      </c>
      <c r="J7" s="1">
        <f>(D7*E7*F7*G7)^(1/4)</f>
        <v>0.53434050808508282</v>
      </c>
      <c r="K7" s="1">
        <f>4/((1/D7)+(1/E7)+(1/F7)+(1/G7))</f>
        <v>0.50023102604884806</v>
      </c>
      <c r="L7" s="2">
        <f>AVERAGE(H7:K7)</f>
        <v>0.56933102420284798</v>
      </c>
    </row>
    <row r="8" spans="1:18" x14ac:dyDescent="0.25">
      <c r="A8" t="s">
        <v>22</v>
      </c>
      <c r="B8">
        <v>507</v>
      </c>
      <c r="C8">
        <v>152</v>
      </c>
      <c r="D8" s="1">
        <f>B8/O$2</f>
        <v>0.84359400998336109</v>
      </c>
      <c r="E8" s="1">
        <f>C8/P$2</f>
        <v>0.75621890547263682</v>
      </c>
      <c r="F8" s="1">
        <v>0.23100000000000001</v>
      </c>
      <c r="G8" s="1">
        <v>0.48699999999999999</v>
      </c>
      <c r="H8" s="2">
        <f>AVERAGE(D8:G8)</f>
        <v>0.57945322886399953</v>
      </c>
      <c r="I8" s="1">
        <f>(D8*O$2/N$2+E8*P$2/N$2+F8*Q$2/N$2+G8*R$2/N$2)</f>
        <v>0.7165140000000001</v>
      </c>
      <c r="J8" s="1">
        <f>(D8*E8*F8*G8)^(1/4)</f>
        <v>0.51758357948653055</v>
      </c>
      <c r="K8" s="1">
        <f>4/((1/D8)+(1/E8)+(1/F8)+(1/G8))</f>
        <v>0.44993539705575408</v>
      </c>
      <c r="L8" s="2">
        <f>AVERAGE(H8:K8)</f>
        <v>0.56587155135157108</v>
      </c>
    </row>
    <row r="9" spans="1:18" x14ac:dyDescent="0.25">
      <c r="A9" t="s">
        <v>23</v>
      </c>
      <c r="B9">
        <v>501</v>
      </c>
      <c r="C9">
        <v>153</v>
      </c>
      <c r="D9" s="1">
        <f>B9/O$2</f>
        <v>0.83361064891846925</v>
      </c>
      <c r="E9" s="1">
        <f>C9/P$2</f>
        <v>0.76119402985074625</v>
      </c>
      <c r="F9" s="1">
        <v>0.28199999999999997</v>
      </c>
      <c r="G9" s="1">
        <v>0.51400000000000001</v>
      </c>
      <c r="H9" s="2">
        <f>AVERAGE(D9:G9)</f>
        <v>0.5977011696923038</v>
      </c>
      <c r="I9" s="1">
        <f>(D9*O$2/N$2+E9*P$2/N$2+F9*Q$2/N$2+G9*R$2/N$2)</f>
        <v>0.72050800000000004</v>
      </c>
      <c r="J9" s="1">
        <f>(D9*E9*F9*G9)^(1/4)</f>
        <v>0.5507033440211957</v>
      </c>
      <c r="K9" s="1">
        <f>4/((1/D9)+(1/E9)+(1/F9)+(1/G9))</f>
        <v>0.49969076192422279</v>
      </c>
      <c r="L9" s="2">
        <f>AVERAGE(H9:K9)</f>
        <v>0.59215081890943055</v>
      </c>
    </row>
    <row r="10" spans="1:18" x14ac:dyDescent="0.25">
      <c r="A10" t="s">
        <v>4</v>
      </c>
      <c r="B10">
        <v>421</v>
      </c>
      <c r="C10">
        <v>147</v>
      </c>
      <c r="D10" s="1">
        <f>B10/O$2</f>
        <v>0.70049916805324464</v>
      </c>
      <c r="E10" s="1">
        <f>C10/P$2</f>
        <v>0.73134328358208955</v>
      </c>
      <c r="F10" s="1">
        <v>0.56899999999999995</v>
      </c>
      <c r="G10" s="1">
        <v>0.44900000000000001</v>
      </c>
      <c r="H10" s="2">
        <f>AVERAGE(D10:G10)</f>
        <v>0.61246061290883347</v>
      </c>
      <c r="I10" s="1">
        <f>(D10*O$2/N$2+E10*P$2/N$2+F10*Q$2/N$2+G10*R$2/N$2)</f>
        <v>0.67514199999999991</v>
      </c>
      <c r="J10" s="1">
        <f>(D10*E10*F10*G10)^(1/4)</f>
        <v>0.60148095020129377</v>
      </c>
      <c r="K10" s="1">
        <f>4/((1/D10)+(1/E10)+(1/F10)+(1/G10))</f>
        <v>0.59001043426446587</v>
      </c>
      <c r="L10" s="2">
        <f>AVERAGE(H10:K10)</f>
        <v>0.61977349934364834</v>
      </c>
    </row>
    <row r="11" spans="1:18" x14ac:dyDescent="0.25">
      <c r="A11" t="s">
        <v>5</v>
      </c>
      <c r="B11">
        <v>432</v>
      </c>
      <c r="C11">
        <v>163</v>
      </c>
      <c r="D11" s="1">
        <f>B11/O$2</f>
        <v>0.71880199667221301</v>
      </c>
      <c r="E11" s="1">
        <f>C11/P$2</f>
        <v>0.81094527363184077</v>
      </c>
      <c r="F11" s="1">
        <v>0.63200000000000001</v>
      </c>
      <c r="G11" s="1">
        <v>0.52600000000000002</v>
      </c>
      <c r="H11" s="2">
        <f>AVERAGE(D11:G11)</f>
        <v>0.67193681757601342</v>
      </c>
      <c r="I11" s="1">
        <f>(D11*O$2/N$2+E11*P$2/N$2+F11*Q$2/N$2+G11*R$2/N$2)</f>
        <v>0.71526000000000001</v>
      </c>
      <c r="J11" s="1">
        <f>(D11*E11*F11*G11)^(1/4)</f>
        <v>0.66347705925649358</v>
      </c>
      <c r="K11" s="1">
        <f>4/((1/D11)+(1/E11)+(1/F11)+(1/G11))</f>
        <v>0.65490546999791621</v>
      </c>
      <c r="L11" s="2">
        <f>AVERAGE(H11:K11)</f>
        <v>0.67639483670760581</v>
      </c>
    </row>
    <row r="12" spans="1:18" x14ac:dyDescent="0.25">
      <c r="A12" t="s">
        <v>6</v>
      </c>
      <c r="B12">
        <v>528</v>
      </c>
      <c r="C12">
        <v>166</v>
      </c>
      <c r="D12" s="1">
        <f>B12/O$2</f>
        <v>0.87853577371048253</v>
      </c>
      <c r="E12" s="1">
        <f>C12/P$2</f>
        <v>0.82587064676616917</v>
      </c>
      <c r="F12" s="1">
        <v>0.67200000000000004</v>
      </c>
      <c r="G12" s="1">
        <v>0.54900000000000004</v>
      </c>
      <c r="H12" s="2">
        <f>AVERAGE(D12:G12)</f>
        <v>0.73135160511916297</v>
      </c>
      <c r="I12" s="1">
        <f>(D12*O$2/N$2+E12*P$2/N$2+F12*Q$2/N$2+G12*R$2/N$2)</f>
        <v>0.82139800000000007</v>
      </c>
      <c r="J12" s="1">
        <f>(D12*E12*F12*G12)^(1/4)</f>
        <v>0.71928876137995612</v>
      </c>
      <c r="K12" s="1">
        <f>4/((1/D12)+(1/E12)+(1/F12)+(1/G12))</f>
        <v>0.70687741028555418</v>
      </c>
      <c r="L12" s="2">
        <f>AVERAGE(H12:K12)</f>
        <v>0.74472894419616842</v>
      </c>
    </row>
    <row r="13" spans="1:18" x14ac:dyDescent="0.25">
      <c r="A13" t="s">
        <v>7</v>
      </c>
      <c r="B13">
        <v>495</v>
      </c>
      <c r="C13">
        <v>166</v>
      </c>
      <c r="D13" s="1">
        <f>B13/O$2</f>
        <v>0.82362728785357742</v>
      </c>
      <c r="E13" s="1">
        <f>C13/P$2</f>
        <v>0.82587064676616917</v>
      </c>
      <c r="F13" s="1">
        <v>0.63700000000000001</v>
      </c>
      <c r="G13" s="1">
        <v>0.39200000000000002</v>
      </c>
      <c r="H13" s="2">
        <f>AVERAGE(D13:G13)</f>
        <v>0.66962448365493665</v>
      </c>
      <c r="I13" s="1">
        <f>(D13*O$2/N$2+E13*P$2/N$2+F13*Q$2/N$2+G13*R$2/N$2)</f>
        <v>0.7758560000000001</v>
      </c>
      <c r="J13" s="1">
        <f>(D13*E13*F13*G13)^(1/4)</f>
        <v>0.64197344532632783</v>
      </c>
      <c r="K13" s="1">
        <f>4/((1/D13)+(1/E13)+(1/F13)+(1/G13))</f>
        <v>0.61107289364769923</v>
      </c>
      <c r="L13" s="2">
        <f>AVERAGE(H13:K13)</f>
        <v>0.67463170565724107</v>
      </c>
    </row>
    <row r="14" spans="1:18" x14ac:dyDescent="0.25">
      <c r="A14" t="s">
        <v>8</v>
      </c>
      <c r="B14">
        <v>470</v>
      </c>
      <c r="C14">
        <v>154</v>
      </c>
      <c r="D14" s="1">
        <f>B14/O$2</f>
        <v>0.78202995008319465</v>
      </c>
      <c r="E14" s="1">
        <f>C14/P$2</f>
        <v>0.76616915422885568</v>
      </c>
      <c r="F14" s="1">
        <v>0.621</v>
      </c>
      <c r="G14" s="1">
        <v>0.51300000000000001</v>
      </c>
      <c r="H14" s="2">
        <f>AVERAGE(D14:G14)</f>
        <v>0.67054977607801258</v>
      </c>
      <c r="I14" s="1">
        <f>(D14*O$2/N$2+E14*P$2/N$2+F14*Q$2/N$2+G14*R$2/N$2)</f>
        <v>0.74199000000000004</v>
      </c>
      <c r="J14" s="1">
        <f>(D14*E14*F14*G14)^(1/4)</f>
        <v>0.6609814228866645</v>
      </c>
      <c r="K14" s="1">
        <f>4/((1/D14)+(1/E14)+(1/F14)+(1/G14))</f>
        <v>0.65109021163349057</v>
      </c>
      <c r="L14" s="2">
        <f>AVERAGE(H14:K14)</f>
        <v>0.68115285264954195</v>
      </c>
    </row>
    <row r="15" spans="1:18" x14ac:dyDescent="0.25">
      <c r="A15" t="s">
        <v>9</v>
      </c>
      <c r="B15">
        <v>528</v>
      </c>
      <c r="C15">
        <v>174</v>
      </c>
      <c r="D15" s="1">
        <f>B15/O$2</f>
        <v>0.87853577371048253</v>
      </c>
      <c r="E15" s="1">
        <f>C15/P$2</f>
        <v>0.86567164179104472</v>
      </c>
      <c r="F15" s="1">
        <v>0.72399999999999998</v>
      </c>
      <c r="G15" s="1">
        <v>0.53200000000000003</v>
      </c>
      <c r="H15" s="2">
        <f>AVERAGE(D15:G15)</f>
        <v>0.75005185387538176</v>
      </c>
      <c r="I15" s="1">
        <f>(D15*O$2/N$2+E15*P$2/N$2+F15*Q$2/N$2+G15*R$2/N$2)</f>
        <v>0.83652000000000004</v>
      </c>
      <c r="J15" s="1">
        <f>(D15*E15*F15*G15)^(1/4)</f>
        <v>0.73568298203321925</v>
      </c>
      <c r="K15" s="1">
        <f>4/((1/D15)+(1/E15)+(1/F15)+(1/G15))</f>
        <v>0.7201569601458484</v>
      </c>
      <c r="L15" s="2">
        <f>AVERAGE(H15:K15)</f>
        <v>0.76060294901361236</v>
      </c>
    </row>
    <row r="16" spans="1:18" x14ac:dyDescent="0.25">
      <c r="A16" t="s">
        <v>10</v>
      </c>
      <c r="B16">
        <v>510</v>
      </c>
      <c r="C16">
        <v>178</v>
      </c>
      <c r="D16" s="1">
        <f>B16/O$2</f>
        <v>0.84858569051580701</v>
      </c>
      <c r="E16" s="1">
        <f>C16/P$2</f>
        <v>0.88557213930348255</v>
      </c>
      <c r="F16" s="1">
        <v>0.65100000000000002</v>
      </c>
      <c r="G16" s="1">
        <v>0.59099999999999997</v>
      </c>
      <c r="H16" s="2">
        <f>AVERAGE(D16:G16)</f>
        <v>0.74403945745482236</v>
      </c>
      <c r="I16" s="1">
        <f>(D16*O$2/N$2+E16*P$2/N$2+F16*Q$2/N$2+G16*R$2/N$2)</f>
        <v>0.81413800000000003</v>
      </c>
      <c r="J16" s="1">
        <f>(D16*E16*F16*G16)^(1/4)</f>
        <v>0.73328369719825537</v>
      </c>
      <c r="K16" s="1">
        <f>4/((1/D16)+(1/E16)+(1/F16)+(1/G16))</f>
        <v>0.72257069134081686</v>
      </c>
      <c r="L16" s="2">
        <f>AVERAGE(H16:K16)</f>
        <v>0.75350796149847366</v>
      </c>
    </row>
    <row r="17" spans="1:12" x14ac:dyDescent="0.25">
      <c r="A17" t="s">
        <v>16</v>
      </c>
      <c r="B17">
        <v>530</v>
      </c>
      <c r="C17">
        <v>178</v>
      </c>
      <c r="D17" s="1">
        <f>B17/O$2</f>
        <v>0.88186356073211314</v>
      </c>
      <c r="E17" s="1">
        <f>C17/P$2</f>
        <v>0.88557213930348255</v>
      </c>
      <c r="F17" s="1">
        <v>0.64500000000000002</v>
      </c>
      <c r="G17" s="1">
        <v>0.61099999999999999</v>
      </c>
      <c r="H17" s="2">
        <f>AVERAGE(D17:G17)</f>
        <v>0.75585892500889895</v>
      </c>
      <c r="I17" s="1">
        <f>(D17*O$2/N$2+E17*P$2/N$2+F17*Q$2/N$2+G17*R$2/N$2)</f>
        <v>0.83414599999999994</v>
      </c>
      <c r="J17" s="1">
        <f>(D17*E17*F17*G17)^(1/4)</f>
        <v>0.74482898153701049</v>
      </c>
      <c r="K17" s="1">
        <f>4/((1/D17)+(1/E17)+(1/F17)+(1/G17))</f>
        <v>0.73391471477840553</v>
      </c>
      <c r="L17" s="2">
        <f>AVERAGE(H17:K17)</f>
        <v>0.76718715533107873</v>
      </c>
    </row>
  </sheetData>
  <autoFilter ref="A1:L17" xr:uid="{00000000-0001-0000-0000-000000000000}">
    <sortState xmlns:xlrd2="http://schemas.microsoft.com/office/spreadsheetml/2017/richdata2" ref="A2:L17">
      <sortCondition ref="A1:A17"/>
    </sortState>
  </autoFilter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D850-4DBB-4368-BBAA-99C7ABB8817D}">
  <dimension ref="A1:I17"/>
  <sheetViews>
    <sheetView zoomScale="130" zoomScaleNormal="130" workbookViewId="0">
      <selection activeCell="I24" sqref="I24"/>
    </sheetView>
  </sheetViews>
  <sheetFormatPr defaultRowHeight="15.75" x14ac:dyDescent="0.25"/>
  <sheetData>
    <row r="1" spans="1:9" x14ac:dyDescent="0.25">
      <c r="A1" t="s">
        <v>19</v>
      </c>
      <c r="B1" t="s">
        <v>17</v>
      </c>
      <c r="C1" t="s">
        <v>18</v>
      </c>
      <c r="D1" t="s">
        <v>39</v>
      </c>
      <c r="E1" t="s">
        <v>38</v>
      </c>
      <c r="F1" t="s">
        <v>27</v>
      </c>
      <c r="G1" t="s">
        <v>26</v>
      </c>
      <c r="H1" t="s">
        <v>28</v>
      </c>
      <c r="I1" t="s">
        <v>29</v>
      </c>
    </row>
    <row r="2" spans="1:9" x14ac:dyDescent="0.25">
      <c r="A2" t="s">
        <v>0</v>
      </c>
      <c r="B2" s="1">
        <v>0.85690515806988354</v>
      </c>
      <c r="C2" s="1">
        <v>0.84079601990049746</v>
      </c>
      <c r="D2" s="1">
        <v>0.68500000000000005</v>
      </c>
      <c r="E2" s="1">
        <v>0.56699999999999995</v>
      </c>
      <c r="F2" s="2">
        <v>0.7374252944925952</v>
      </c>
      <c r="G2" s="1">
        <v>0.81420200000000009</v>
      </c>
      <c r="H2" s="1">
        <v>0.72731787076327092</v>
      </c>
      <c r="I2" s="1">
        <v>0.71686362646917057</v>
      </c>
    </row>
    <row r="3" spans="1:9" x14ac:dyDescent="0.25">
      <c r="A3" t="s">
        <v>4</v>
      </c>
      <c r="B3" s="1">
        <v>0.70049916805324464</v>
      </c>
      <c r="C3" s="1">
        <v>0.73134328358208955</v>
      </c>
      <c r="D3" s="1">
        <v>0.56899999999999995</v>
      </c>
      <c r="E3" s="1">
        <v>0.44900000000000001</v>
      </c>
      <c r="F3" s="2">
        <v>0.61246061290883347</v>
      </c>
      <c r="G3" s="1">
        <v>0.67514199999999991</v>
      </c>
      <c r="H3" s="1">
        <v>0.60148095020129377</v>
      </c>
      <c r="I3" s="1">
        <v>0.59001043426446587</v>
      </c>
    </row>
    <row r="4" spans="1:9" x14ac:dyDescent="0.25">
      <c r="A4" t="s">
        <v>5</v>
      </c>
      <c r="B4" s="1">
        <v>0.71880199667221301</v>
      </c>
      <c r="C4" s="1">
        <v>0.81094527363184077</v>
      </c>
      <c r="D4" s="1">
        <v>0.63200000000000001</v>
      </c>
      <c r="E4" s="1">
        <v>0.52600000000000002</v>
      </c>
      <c r="F4" s="2">
        <v>0.67193681757601342</v>
      </c>
      <c r="G4" s="1">
        <v>0.71526000000000001</v>
      </c>
      <c r="H4" s="1">
        <v>0.66347705925649358</v>
      </c>
      <c r="I4" s="1">
        <v>0.65490546999791621</v>
      </c>
    </row>
    <row r="5" spans="1:9" x14ac:dyDescent="0.25">
      <c r="A5" t="s">
        <v>9</v>
      </c>
      <c r="B5" s="1">
        <v>0.87853577371048253</v>
      </c>
      <c r="C5" s="1">
        <v>0.86567164179104472</v>
      </c>
      <c r="D5" s="1">
        <v>0.72399999999999998</v>
      </c>
      <c r="E5" s="1">
        <v>0.53200000000000003</v>
      </c>
      <c r="F5" s="2">
        <v>0.75005185387538176</v>
      </c>
      <c r="G5" s="1">
        <v>0.83652000000000004</v>
      </c>
      <c r="H5" s="1">
        <v>0.73568298203321925</v>
      </c>
      <c r="I5" s="1">
        <v>0.7201569601458484</v>
      </c>
    </row>
    <row r="6" spans="1:9" x14ac:dyDescent="0.25">
      <c r="A6" t="s">
        <v>10</v>
      </c>
      <c r="B6" s="1">
        <v>0.84858569051580701</v>
      </c>
      <c r="C6" s="1">
        <v>0.88557213930348255</v>
      </c>
      <c r="D6" s="1">
        <v>0.65100000000000002</v>
      </c>
      <c r="E6" s="1">
        <v>0.59099999999999997</v>
      </c>
      <c r="F6" s="2">
        <v>0.74403945745482236</v>
      </c>
      <c r="G6" s="1">
        <v>0.81413800000000003</v>
      </c>
      <c r="H6" s="1">
        <v>0.73328369719825537</v>
      </c>
      <c r="I6" s="1">
        <v>0.72257069134081686</v>
      </c>
    </row>
    <row r="7" spans="1:9" x14ac:dyDescent="0.25">
      <c r="A7" t="s">
        <v>31</v>
      </c>
      <c r="B7" s="1">
        <v>0.88186356073211314</v>
      </c>
      <c r="C7" s="1">
        <v>0.88557213930348255</v>
      </c>
      <c r="D7" s="1">
        <v>0.64500000000000002</v>
      </c>
      <c r="E7" s="1">
        <v>0.61099999999999999</v>
      </c>
      <c r="F7" s="2">
        <v>0.75585892500889895</v>
      </c>
      <c r="G7" s="1">
        <v>0.83414599999999994</v>
      </c>
      <c r="H7" s="1">
        <v>0.74482898153701049</v>
      </c>
      <c r="I7" s="1">
        <v>0.73391471477840553</v>
      </c>
    </row>
    <row r="8" spans="1:9" x14ac:dyDescent="0.25">
      <c r="A8" t="s">
        <v>1</v>
      </c>
      <c r="B8" s="1">
        <v>0.86855241264559069</v>
      </c>
      <c r="C8" s="1">
        <v>0.84079601990049746</v>
      </c>
      <c r="D8" s="1">
        <v>0.70899999999999996</v>
      </c>
      <c r="E8" s="1">
        <v>0.52800000000000002</v>
      </c>
      <c r="F8" s="2">
        <v>0.73658710813652206</v>
      </c>
      <c r="G8" s="1">
        <v>0.82305600000000001</v>
      </c>
      <c r="H8" s="1">
        <v>0.72308892358307919</v>
      </c>
      <c r="I8" s="1">
        <v>0.70858329681370325</v>
      </c>
    </row>
    <row r="9" spans="1:9" x14ac:dyDescent="0.25">
      <c r="A9" t="s">
        <v>2</v>
      </c>
      <c r="B9" s="1">
        <v>0.86855241264559069</v>
      </c>
      <c r="C9" s="1">
        <v>0.86069651741293529</v>
      </c>
      <c r="D9" s="1">
        <v>0.68500000000000005</v>
      </c>
      <c r="E9" s="1">
        <v>0.61799999999999999</v>
      </c>
      <c r="F9" s="2">
        <v>0.75806223251463145</v>
      </c>
      <c r="G9" s="1">
        <v>0.82754800000000006</v>
      </c>
      <c r="H9" s="1">
        <v>0.75003456967460258</v>
      </c>
      <c r="I9" s="1">
        <v>0.74195428954485731</v>
      </c>
    </row>
    <row r="10" spans="1:9" x14ac:dyDescent="0.25">
      <c r="A10" t="s">
        <v>20</v>
      </c>
      <c r="B10" s="2">
        <v>0.79034941763727118</v>
      </c>
      <c r="C10" s="2">
        <v>0.79104477611940294</v>
      </c>
      <c r="D10" s="2">
        <v>0.19800000000000001</v>
      </c>
      <c r="E10" s="2">
        <v>0.47499999999999998</v>
      </c>
      <c r="F10" s="2">
        <v>0.56359854843916857</v>
      </c>
      <c r="G10" s="2">
        <v>0.68594600000000006</v>
      </c>
      <c r="H10" s="2">
        <v>0.49243028095984226</v>
      </c>
      <c r="I10" s="2">
        <v>0.41300203466461344</v>
      </c>
    </row>
    <row r="11" spans="1:9" x14ac:dyDescent="0.25">
      <c r="A11" t="s">
        <v>21</v>
      </c>
      <c r="B11" s="2">
        <v>0.77204658901830281</v>
      </c>
      <c r="C11" s="2">
        <v>0.70646766169154229</v>
      </c>
      <c r="D11" s="2">
        <v>0.314</v>
      </c>
      <c r="E11" s="2">
        <v>0.47599999999999998</v>
      </c>
      <c r="F11" s="2">
        <v>0.56712856267746126</v>
      </c>
      <c r="G11" s="2">
        <v>0.675624</v>
      </c>
      <c r="H11" s="2">
        <v>0.53434050808508282</v>
      </c>
      <c r="I11" s="2">
        <v>0.50023102604884806</v>
      </c>
    </row>
    <row r="12" spans="1:9" x14ac:dyDescent="0.25">
      <c r="A12" t="s">
        <v>22</v>
      </c>
      <c r="B12" s="2">
        <v>0.84359400998336109</v>
      </c>
      <c r="C12" s="2">
        <v>0.75621890547263682</v>
      </c>
      <c r="D12" s="2">
        <v>0.23100000000000001</v>
      </c>
      <c r="E12" s="2">
        <v>0.48699999999999999</v>
      </c>
      <c r="F12" s="2">
        <v>0.57945322886399953</v>
      </c>
      <c r="G12" s="2">
        <v>0.7165140000000001</v>
      </c>
      <c r="H12" s="2">
        <v>0.51758357948653055</v>
      </c>
      <c r="I12" s="2">
        <v>0.44993539705575408</v>
      </c>
    </row>
    <row r="13" spans="1:9" x14ac:dyDescent="0.25">
      <c r="A13" t="s">
        <v>23</v>
      </c>
      <c r="B13" s="2">
        <v>0.83361064891846925</v>
      </c>
      <c r="C13" s="2">
        <v>0.76119402985074625</v>
      </c>
      <c r="D13" s="2">
        <v>0.28199999999999997</v>
      </c>
      <c r="E13" s="2">
        <v>0.51400000000000001</v>
      </c>
      <c r="F13" s="2">
        <v>0.5977011696923038</v>
      </c>
      <c r="G13" s="2">
        <v>0.72050800000000004</v>
      </c>
      <c r="H13" s="2">
        <v>0.5507033440211957</v>
      </c>
      <c r="I13" s="2">
        <v>0.49969076192422279</v>
      </c>
    </row>
    <row r="14" spans="1:9" x14ac:dyDescent="0.25">
      <c r="A14" t="s">
        <v>3</v>
      </c>
      <c r="B14" s="2">
        <v>0.89184692179700498</v>
      </c>
      <c r="C14" s="2">
        <v>0.88059701492537312</v>
      </c>
      <c r="D14" s="2">
        <v>0.754</v>
      </c>
      <c r="E14" s="2">
        <v>0.57699999999999996</v>
      </c>
      <c r="F14" s="2">
        <v>0.77586098418059457</v>
      </c>
      <c r="G14" s="2">
        <v>0.85415000000000008</v>
      </c>
      <c r="H14" s="2">
        <v>0.76454608966436632</v>
      </c>
      <c r="I14" s="2">
        <v>0.75241373238516707</v>
      </c>
    </row>
    <row r="15" spans="1:9" x14ac:dyDescent="0.25">
      <c r="A15" t="s">
        <v>6</v>
      </c>
      <c r="B15" s="2">
        <v>0.87853577371048253</v>
      </c>
      <c r="C15" s="2">
        <v>0.82587064676616917</v>
      </c>
      <c r="D15" s="2">
        <v>0.67200000000000004</v>
      </c>
      <c r="E15" s="2">
        <v>0.54900000000000004</v>
      </c>
      <c r="F15" s="2">
        <v>0.73135160511916297</v>
      </c>
      <c r="G15" s="2">
        <v>0.82139800000000007</v>
      </c>
      <c r="H15" s="2">
        <v>0.71928876137995612</v>
      </c>
      <c r="I15" s="2">
        <v>0.70687741028555418</v>
      </c>
    </row>
    <row r="16" spans="1:9" x14ac:dyDescent="0.25">
      <c r="A16" t="s">
        <v>7</v>
      </c>
      <c r="B16" s="2">
        <v>0.82362728785357742</v>
      </c>
      <c r="C16" s="2">
        <v>0.82587064676616917</v>
      </c>
      <c r="D16" s="2">
        <v>0.63700000000000001</v>
      </c>
      <c r="E16" s="2">
        <v>0.39200000000000002</v>
      </c>
      <c r="F16" s="2">
        <v>0.66962448365493665</v>
      </c>
      <c r="G16" s="2">
        <v>0.7758560000000001</v>
      </c>
      <c r="H16" s="2">
        <v>0.64197344532632783</v>
      </c>
      <c r="I16" s="2">
        <v>0.61107289364769923</v>
      </c>
    </row>
    <row r="17" spans="1:9" x14ac:dyDescent="0.25">
      <c r="A17" t="s">
        <v>8</v>
      </c>
      <c r="B17" s="2">
        <v>0.78202995008319465</v>
      </c>
      <c r="C17" s="2">
        <v>0.76616915422885568</v>
      </c>
      <c r="D17" s="2">
        <v>0.621</v>
      </c>
      <c r="E17" s="2">
        <v>0.51300000000000001</v>
      </c>
      <c r="F17" s="2">
        <v>0.67054977607801258</v>
      </c>
      <c r="G17" s="2">
        <v>0.74199000000000004</v>
      </c>
      <c r="H17" s="2">
        <v>0.6609814228866645</v>
      </c>
      <c r="I17" s="2">
        <v>0.65109021163349057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EC17-18D7-48E5-9ABF-D36ED4655E07}">
  <dimension ref="A1:O35"/>
  <sheetViews>
    <sheetView zoomScale="115" zoomScaleNormal="115" workbookViewId="0">
      <selection activeCell="L20" sqref="L20:O35"/>
    </sheetView>
  </sheetViews>
  <sheetFormatPr defaultRowHeight="15.75" x14ac:dyDescent="0.25"/>
  <cols>
    <col min="1" max="1" width="19.7109375" bestFit="1" customWidth="1"/>
  </cols>
  <sheetData>
    <row r="1" spans="1:15" x14ac:dyDescent="0.25">
      <c r="B1" t="s">
        <v>37</v>
      </c>
      <c r="F1" t="s">
        <v>36</v>
      </c>
    </row>
    <row r="2" spans="1:15" x14ac:dyDescent="0.25">
      <c r="A2" t="s">
        <v>30</v>
      </c>
      <c r="B2" t="s">
        <v>32</v>
      </c>
      <c r="C2" t="s">
        <v>33</v>
      </c>
      <c r="D2" t="s">
        <v>34</v>
      </c>
      <c r="E2" t="s">
        <v>35</v>
      </c>
      <c r="F2" t="s">
        <v>32</v>
      </c>
      <c r="G2" t="s">
        <v>33</v>
      </c>
      <c r="H2" t="s">
        <v>34</v>
      </c>
      <c r="I2" t="s">
        <v>35</v>
      </c>
      <c r="L2" t="s">
        <v>32</v>
      </c>
      <c r="M2" t="s">
        <v>33</v>
      </c>
      <c r="N2" t="s">
        <v>34</v>
      </c>
      <c r="O2" t="s">
        <v>35</v>
      </c>
    </row>
    <row r="3" spans="1:15" x14ac:dyDescent="0.25">
      <c r="A3" t="s">
        <v>0</v>
      </c>
      <c r="B3" s="2">
        <v>0.7374252944925952</v>
      </c>
      <c r="C3" s="2">
        <v>0.81420200000000009</v>
      </c>
      <c r="D3" s="2">
        <v>0.72731787076327092</v>
      </c>
      <c r="E3" s="2">
        <v>0.71686362646917057</v>
      </c>
      <c r="F3" s="2">
        <v>0.69723442479780795</v>
      </c>
      <c r="G3" s="2">
        <v>0.8157660000000001</v>
      </c>
      <c r="H3" s="2">
        <v>0.66399148102940331</v>
      </c>
      <c r="I3" s="2">
        <v>0.6259709316183304</v>
      </c>
      <c r="L3" s="2">
        <f t="shared" ref="L3:L18" si="0">F3-B3</f>
        <v>-4.0190869694787246E-2</v>
      </c>
      <c r="M3" s="2">
        <f t="shared" ref="M3:M18" si="1">G3-C3</f>
        <v>1.5640000000000098E-3</v>
      </c>
      <c r="N3" s="2">
        <f t="shared" ref="N3:N18" si="2">H3-D3</f>
        <v>-6.3326389733867616E-2</v>
      </c>
      <c r="O3" s="2">
        <f t="shared" ref="O3:O18" si="3">I3-E3</f>
        <v>-9.0892694850840172E-2</v>
      </c>
    </row>
    <row r="4" spans="1:15" x14ac:dyDescent="0.25">
      <c r="A4" t="s">
        <v>1</v>
      </c>
      <c r="B4" s="2">
        <v>0.73658710813652206</v>
      </c>
      <c r="C4" s="2">
        <v>0.82305600000000001</v>
      </c>
      <c r="D4" s="2">
        <v>0.72308892358307919</v>
      </c>
      <c r="E4" s="2">
        <v>0.70858329681370325</v>
      </c>
      <c r="F4" s="2">
        <v>0.73469709066977917</v>
      </c>
      <c r="G4" s="2">
        <v>0.83684000000000014</v>
      </c>
      <c r="H4" s="2">
        <v>0.71312149140012282</v>
      </c>
      <c r="I4" s="2">
        <v>0.68955375639624827</v>
      </c>
      <c r="L4" s="2">
        <f t="shared" si="0"/>
        <v>-1.8900174667428882E-3</v>
      </c>
      <c r="M4" s="2">
        <f t="shared" si="1"/>
        <v>1.3784000000000129E-2</v>
      </c>
      <c r="N4" s="2">
        <f t="shared" si="2"/>
        <v>-9.9674321829563706E-3</v>
      </c>
      <c r="O4" s="2">
        <f t="shared" si="3"/>
        <v>-1.9029540417454971E-2</v>
      </c>
    </row>
    <row r="5" spans="1:15" x14ac:dyDescent="0.25">
      <c r="A5" t="s">
        <v>2</v>
      </c>
      <c r="B5" s="2">
        <v>0.75806223251463145</v>
      </c>
      <c r="C5" s="2">
        <v>0.82754800000000006</v>
      </c>
      <c r="D5" s="2">
        <v>0.75003456967460258</v>
      </c>
      <c r="E5" s="2">
        <v>0.74195428954485731</v>
      </c>
      <c r="F5" s="2">
        <v>0.76812758172531681</v>
      </c>
      <c r="G5" s="2">
        <v>0.84193400000000007</v>
      </c>
      <c r="H5" s="2">
        <v>0.75894741801938959</v>
      </c>
      <c r="I5" s="2">
        <v>0.74944993358402445</v>
      </c>
      <c r="L5" s="2">
        <f t="shared" si="0"/>
        <v>1.0065349210685359E-2</v>
      </c>
      <c r="M5" s="2">
        <f t="shared" si="1"/>
        <v>1.438600000000001E-2</v>
      </c>
      <c r="N5" s="2">
        <f t="shared" si="2"/>
        <v>8.9128483447870055E-3</v>
      </c>
      <c r="O5" s="2">
        <f t="shared" si="3"/>
        <v>7.4956440391671375E-3</v>
      </c>
    </row>
    <row r="6" spans="1:15" x14ac:dyDescent="0.25">
      <c r="A6" t="s">
        <v>3</v>
      </c>
      <c r="B6" s="2">
        <v>0.77586098418059457</v>
      </c>
      <c r="C6" s="2">
        <v>0.85415000000000008</v>
      </c>
      <c r="D6" s="2">
        <v>0.76454608966436632</v>
      </c>
      <c r="E6" s="2">
        <v>0.75241373238516707</v>
      </c>
      <c r="F6" s="2">
        <v>0.71400306081903298</v>
      </c>
      <c r="G6" s="2">
        <v>0.82895400000000008</v>
      </c>
      <c r="H6" s="2">
        <v>0.68498757386129394</v>
      </c>
      <c r="I6" s="2">
        <v>0.65141982589573466</v>
      </c>
      <c r="L6" s="2">
        <f t="shared" si="0"/>
        <v>-6.1857923361561595E-2</v>
      </c>
      <c r="M6" s="2">
        <f t="shared" si="1"/>
        <v>-2.5195999999999996E-2</v>
      </c>
      <c r="N6" s="2">
        <f t="shared" si="2"/>
        <v>-7.9558515803072383E-2</v>
      </c>
      <c r="O6" s="2">
        <f t="shared" si="3"/>
        <v>-0.10099390648943241</v>
      </c>
    </row>
    <row r="7" spans="1:15" x14ac:dyDescent="0.25">
      <c r="A7" t="s">
        <v>20</v>
      </c>
      <c r="B7" s="2">
        <v>0.56359854843916857</v>
      </c>
      <c r="C7" s="2">
        <v>0.68594600000000006</v>
      </c>
      <c r="D7" s="2">
        <v>0.49243028095984226</v>
      </c>
      <c r="E7" s="2">
        <v>0.41300203466461344</v>
      </c>
      <c r="F7" s="2">
        <v>0.62668669340485594</v>
      </c>
      <c r="G7" s="2">
        <v>0.74528399999999995</v>
      </c>
      <c r="H7" s="2">
        <v>0.59501665735447495</v>
      </c>
      <c r="I7" s="2">
        <v>0.56040527329533218</v>
      </c>
      <c r="L7" s="2">
        <f t="shared" si="0"/>
        <v>6.3088144965687376E-2</v>
      </c>
      <c r="M7" s="2">
        <f t="shared" si="1"/>
        <v>5.9337999999999891E-2</v>
      </c>
      <c r="N7" s="2">
        <f t="shared" si="2"/>
        <v>0.10258637639463269</v>
      </c>
      <c r="O7" s="2">
        <f t="shared" si="3"/>
        <v>0.14740323863071875</v>
      </c>
    </row>
    <row r="8" spans="1:15" x14ac:dyDescent="0.25">
      <c r="A8" t="s">
        <v>21</v>
      </c>
      <c r="B8" s="2">
        <v>0.56712856267746126</v>
      </c>
      <c r="C8" s="2">
        <v>0.675624</v>
      </c>
      <c r="D8" s="2">
        <v>0.53434050808508282</v>
      </c>
      <c r="E8" s="2">
        <v>0.50023102604884806</v>
      </c>
      <c r="F8" s="2">
        <v>0.61627903949470619</v>
      </c>
      <c r="G8" s="2">
        <v>0.72542799999999996</v>
      </c>
      <c r="H8" s="2">
        <v>0.59009864463424766</v>
      </c>
      <c r="I8" s="2">
        <v>0.56350023402871929</v>
      </c>
      <c r="L8" s="2">
        <f t="shared" si="0"/>
        <v>4.9150476817244937E-2</v>
      </c>
      <c r="M8" s="2">
        <f t="shared" si="1"/>
        <v>4.9803999999999959E-2</v>
      </c>
      <c r="N8" s="2">
        <f t="shared" si="2"/>
        <v>5.5758136549164838E-2</v>
      </c>
      <c r="O8" s="2">
        <f t="shared" si="3"/>
        <v>6.3269207979871234E-2</v>
      </c>
    </row>
    <row r="9" spans="1:15" x14ac:dyDescent="0.25">
      <c r="A9" t="s">
        <v>22</v>
      </c>
      <c r="B9" s="2">
        <v>0.57945322886399953</v>
      </c>
      <c r="C9" s="2">
        <v>0.7165140000000001</v>
      </c>
      <c r="D9" s="2">
        <v>0.51758357948653055</v>
      </c>
      <c r="E9" s="2">
        <v>0.44993539705575408</v>
      </c>
      <c r="F9" s="2">
        <v>0.66973860522677786</v>
      </c>
      <c r="G9" s="2">
        <v>0.78787400000000007</v>
      </c>
      <c r="H9" s="2">
        <v>0.63732648526808677</v>
      </c>
      <c r="I9" s="2">
        <v>0.60282866376627642</v>
      </c>
      <c r="L9" s="2">
        <f t="shared" si="0"/>
        <v>9.0285376362778336E-2</v>
      </c>
      <c r="M9" s="2">
        <f t="shared" si="1"/>
        <v>7.1359999999999979E-2</v>
      </c>
      <c r="N9" s="2">
        <f t="shared" si="2"/>
        <v>0.11974290578155622</v>
      </c>
      <c r="O9" s="2">
        <f t="shared" si="3"/>
        <v>0.15289326671052234</v>
      </c>
    </row>
    <row r="10" spans="1:15" x14ac:dyDescent="0.25">
      <c r="A10" t="s">
        <v>23</v>
      </c>
      <c r="B10" s="2">
        <v>0.5977011696923038</v>
      </c>
      <c r="C10" s="2">
        <v>0.72050800000000004</v>
      </c>
      <c r="D10" s="2">
        <v>0.5507033440211957</v>
      </c>
      <c r="E10" s="2">
        <v>0.49969076192422279</v>
      </c>
      <c r="F10" s="2">
        <v>0.63256117292075387</v>
      </c>
      <c r="G10" s="2">
        <v>0.75577400000000006</v>
      </c>
      <c r="H10" s="2">
        <v>0.60294567867893079</v>
      </c>
      <c r="I10" s="2">
        <v>0.57419512519940918</v>
      </c>
      <c r="L10" s="2">
        <f t="shared" si="0"/>
        <v>3.4860003228450065E-2</v>
      </c>
      <c r="M10" s="2">
        <f t="shared" si="1"/>
        <v>3.526600000000002E-2</v>
      </c>
      <c r="N10" s="2">
        <f t="shared" si="2"/>
        <v>5.224233465773509E-2</v>
      </c>
      <c r="O10" s="2">
        <f t="shared" si="3"/>
        <v>7.4504363275186392E-2</v>
      </c>
    </row>
    <row r="11" spans="1:15" x14ac:dyDescent="0.25">
      <c r="A11" t="s">
        <v>4</v>
      </c>
      <c r="B11" s="2">
        <v>0.61246061290883347</v>
      </c>
      <c r="C11" s="2">
        <v>0.67514199999999991</v>
      </c>
      <c r="D11" s="2">
        <v>0.60148095020129377</v>
      </c>
      <c r="E11" s="2">
        <v>0.59001043426446587</v>
      </c>
      <c r="F11" s="2">
        <v>0.56260054759480471</v>
      </c>
      <c r="G11" s="2">
        <v>0.65676800000000002</v>
      </c>
      <c r="H11" s="2">
        <v>0.53883710761685655</v>
      </c>
      <c r="I11" s="2">
        <v>0.51404762855033437</v>
      </c>
      <c r="L11" s="2">
        <f t="shared" si="0"/>
        <v>-4.9860065314028756E-2</v>
      </c>
      <c r="M11" s="2">
        <f t="shared" si="1"/>
        <v>-1.837399999999989E-2</v>
      </c>
      <c r="N11" s="2">
        <f t="shared" si="2"/>
        <v>-6.2643842584437226E-2</v>
      </c>
      <c r="O11" s="2">
        <f t="shared" si="3"/>
        <v>-7.5962805714131498E-2</v>
      </c>
    </row>
    <row r="12" spans="1:15" x14ac:dyDescent="0.25">
      <c r="A12" t="s">
        <v>5</v>
      </c>
      <c r="B12" s="2">
        <v>0.67193681757601342</v>
      </c>
      <c r="C12" s="2">
        <v>0.71526000000000001</v>
      </c>
      <c r="D12" s="2">
        <v>0.66347705925649358</v>
      </c>
      <c r="E12" s="2">
        <v>0.65490546999791621</v>
      </c>
      <c r="F12" s="2">
        <v>0.64615557818229985</v>
      </c>
      <c r="G12" s="2">
        <v>0.7628060000000001</v>
      </c>
      <c r="H12" s="2">
        <v>0.61587645052794682</v>
      </c>
      <c r="I12" s="2">
        <v>0.58269429156957075</v>
      </c>
      <c r="L12" s="2">
        <f t="shared" si="0"/>
        <v>-2.5781239393713573E-2</v>
      </c>
      <c r="M12" s="2">
        <f t="shared" si="1"/>
        <v>4.7546000000000088E-2</v>
      </c>
      <c r="N12" s="2">
        <f t="shared" si="2"/>
        <v>-4.7600608728546767E-2</v>
      </c>
      <c r="O12" s="2">
        <f t="shared" si="3"/>
        <v>-7.2211178428345457E-2</v>
      </c>
    </row>
    <row r="13" spans="1:15" x14ac:dyDescent="0.25">
      <c r="A13" t="s">
        <v>6</v>
      </c>
      <c r="B13" s="2">
        <v>0.73135160511916297</v>
      </c>
      <c r="C13" s="2">
        <v>0.82139800000000007</v>
      </c>
      <c r="D13" s="2">
        <v>0.71928876137995612</v>
      </c>
      <c r="E13" s="2">
        <v>0.70687741028555418</v>
      </c>
      <c r="F13" s="2">
        <v>0.70040037748031891</v>
      </c>
      <c r="G13" s="2">
        <v>0.825766</v>
      </c>
      <c r="H13" s="2">
        <v>0.66487150334163359</v>
      </c>
      <c r="I13" s="2">
        <v>0.62391377553227345</v>
      </c>
      <c r="L13" s="2">
        <f t="shared" si="0"/>
        <v>-3.0951227638844059E-2</v>
      </c>
      <c r="M13" s="2">
        <f t="shared" si="1"/>
        <v>4.3679999999999275E-3</v>
      </c>
      <c r="N13" s="2">
        <f t="shared" si="2"/>
        <v>-5.4417258038322536E-2</v>
      </c>
      <c r="O13" s="2">
        <f t="shared" si="3"/>
        <v>-8.2963634753280724E-2</v>
      </c>
    </row>
    <row r="14" spans="1:15" x14ac:dyDescent="0.25">
      <c r="A14" t="s">
        <v>7</v>
      </c>
      <c r="B14" s="2">
        <v>0.66962448365493665</v>
      </c>
      <c r="C14" s="2">
        <v>0.7758560000000001</v>
      </c>
      <c r="D14" s="2">
        <v>0.64197344532632783</v>
      </c>
      <c r="E14" s="2">
        <v>0.61107289364769923</v>
      </c>
      <c r="F14" s="2">
        <v>0.65764519954305012</v>
      </c>
      <c r="G14" s="2">
        <v>0.76911200000000002</v>
      </c>
      <c r="H14" s="2">
        <v>0.63356605747137473</v>
      </c>
      <c r="I14" s="2">
        <v>0.60858647921510911</v>
      </c>
      <c r="L14" s="2">
        <f t="shared" si="0"/>
        <v>-1.1979284111886535E-2</v>
      </c>
      <c r="M14" s="2">
        <f t="shared" si="1"/>
        <v>-6.7440000000000833E-3</v>
      </c>
      <c r="N14" s="2">
        <f t="shared" si="2"/>
        <v>-8.4073878549530967E-3</v>
      </c>
      <c r="O14" s="2">
        <f t="shared" si="3"/>
        <v>-2.4864144325901227E-3</v>
      </c>
    </row>
    <row r="15" spans="1:15" x14ac:dyDescent="0.25">
      <c r="A15" t="s">
        <v>8</v>
      </c>
      <c r="B15" s="2">
        <v>0.67054977607801258</v>
      </c>
      <c r="C15" s="2">
        <v>0.74199000000000004</v>
      </c>
      <c r="D15" s="2">
        <v>0.6609814228866645</v>
      </c>
      <c r="E15" s="2">
        <v>0.65109021163349057</v>
      </c>
      <c r="F15" s="2">
        <v>0.62138590326239029</v>
      </c>
      <c r="G15" s="2">
        <v>0.71640999999999999</v>
      </c>
      <c r="H15" s="2">
        <v>0.5984158152296909</v>
      </c>
      <c r="I15" s="2">
        <v>0.57354641579098931</v>
      </c>
      <c r="L15" s="2">
        <f t="shared" si="0"/>
        <v>-4.9163872815622289E-2</v>
      </c>
      <c r="M15" s="2">
        <f t="shared" si="1"/>
        <v>-2.5580000000000047E-2</v>
      </c>
      <c r="N15" s="2">
        <f t="shared" si="2"/>
        <v>-6.256560765697361E-2</v>
      </c>
      <c r="O15" s="2">
        <f t="shared" si="3"/>
        <v>-7.7543795842501262E-2</v>
      </c>
    </row>
    <row r="16" spans="1:15" x14ac:dyDescent="0.25">
      <c r="A16" t="s">
        <v>9</v>
      </c>
      <c r="B16" s="2">
        <v>0.75005185387538176</v>
      </c>
      <c r="C16" s="2">
        <v>0.83652000000000004</v>
      </c>
      <c r="D16" s="2">
        <v>0.73568298203321925</v>
      </c>
      <c r="E16" s="2">
        <v>0.7201569601458484</v>
      </c>
      <c r="F16" s="2">
        <v>0.71395330957525194</v>
      </c>
      <c r="G16" s="2">
        <v>0.83278200000000002</v>
      </c>
      <c r="H16" s="2">
        <v>0.68001870416115717</v>
      </c>
      <c r="I16" s="2">
        <v>0.64094599637214977</v>
      </c>
      <c r="L16" s="2">
        <f t="shared" si="0"/>
        <v>-3.609854430012982E-2</v>
      </c>
      <c r="M16" s="2">
        <f t="shared" si="1"/>
        <v>-3.7380000000000191E-3</v>
      </c>
      <c r="N16" s="2">
        <f t="shared" si="2"/>
        <v>-5.5664277872062073E-2</v>
      </c>
      <c r="O16" s="2">
        <f t="shared" si="3"/>
        <v>-7.9210963773698628E-2</v>
      </c>
    </row>
    <row r="17" spans="1:15" x14ac:dyDescent="0.25">
      <c r="A17" t="s">
        <v>10</v>
      </c>
      <c r="B17" s="2">
        <v>0.74403945745482236</v>
      </c>
      <c r="C17" s="2">
        <v>0.81413800000000003</v>
      </c>
      <c r="D17" s="2">
        <v>0.73328369719825537</v>
      </c>
      <c r="E17" s="2">
        <v>0.72257069134081686</v>
      </c>
      <c r="F17" s="2">
        <v>0.66157055198218562</v>
      </c>
      <c r="G17" s="2">
        <v>0.77549800000000002</v>
      </c>
      <c r="H17" s="2">
        <v>0.63275872663611554</v>
      </c>
      <c r="I17" s="2">
        <v>0.60520359367979448</v>
      </c>
      <c r="L17" s="2">
        <f t="shared" si="0"/>
        <v>-8.2468905472636744E-2</v>
      </c>
      <c r="M17" s="2">
        <f t="shared" si="1"/>
        <v>-3.8640000000000008E-2</v>
      </c>
      <c r="N17" s="2">
        <f t="shared" si="2"/>
        <v>-0.10052497056213983</v>
      </c>
      <c r="O17" s="2">
        <f t="shared" si="3"/>
        <v>-0.11736709766102238</v>
      </c>
    </row>
    <row r="18" spans="1:15" x14ac:dyDescent="0.25">
      <c r="A18" t="s">
        <v>31</v>
      </c>
      <c r="B18" s="2">
        <v>0.75585892500889895</v>
      </c>
      <c r="C18" s="2">
        <v>0.83414599999999994</v>
      </c>
      <c r="D18" s="2">
        <v>0.74482898153701049</v>
      </c>
      <c r="E18" s="2">
        <v>0.73391471477840553</v>
      </c>
      <c r="F18" s="2">
        <v>0.68727491908179561</v>
      </c>
      <c r="G18" s="2">
        <v>0.81459200000000009</v>
      </c>
      <c r="H18" s="2">
        <v>0.64475069528459095</v>
      </c>
      <c r="I18" s="2">
        <v>0.59653043214862411</v>
      </c>
      <c r="L18" s="2">
        <f t="shared" si="0"/>
        <v>-6.8584005927103342E-2</v>
      </c>
      <c r="M18" s="2">
        <f t="shared" si="1"/>
        <v>-1.9553999999999849E-2</v>
      </c>
      <c r="N18" s="2">
        <f t="shared" si="2"/>
        <v>-0.10007828625241955</v>
      </c>
      <c r="O18" s="2">
        <f t="shared" si="3"/>
        <v>-0.13738428262978142</v>
      </c>
    </row>
    <row r="20" spans="1:15" x14ac:dyDescent="0.25">
      <c r="A20" t="s">
        <v>0</v>
      </c>
      <c r="B20" s="2">
        <v>0.7374252944925952</v>
      </c>
      <c r="C20" s="2">
        <v>0.81420200000000009</v>
      </c>
      <c r="D20" s="2">
        <v>0.72731787076327092</v>
      </c>
      <c r="E20" s="2">
        <v>0.71686362646917057</v>
      </c>
      <c r="F20" s="2">
        <v>0.69723442479780795</v>
      </c>
      <c r="G20" s="2">
        <v>0.8157660000000001</v>
      </c>
      <c r="H20" s="2">
        <v>0.66399148102940331</v>
      </c>
      <c r="I20" s="2">
        <v>0.6259709316183304</v>
      </c>
      <c r="L20" s="2">
        <v>-4.0190869694787246E-2</v>
      </c>
      <c r="M20" s="2">
        <v>1.5640000000000098E-3</v>
      </c>
      <c r="N20" s="2">
        <v>-6.3326389733867616E-2</v>
      </c>
      <c r="O20" s="2">
        <v>-9.0892694850840172E-2</v>
      </c>
    </row>
    <row r="21" spans="1:15" x14ac:dyDescent="0.25">
      <c r="A21" t="s">
        <v>4</v>
      </c>
      <c r="B21" s="2">
        <v>0.61246061290883347</v>
      </c>
      <c r="C21" s="2">
        <v>0.67514199999999991</v>
      </c>
      <c r="D21" s="2">
        <v>0.60148095020129377</v>
      </c>
      <c r="E21" s="2">
        <v>0.59001043426446587</v>
      </c>
      <c r="F21" s="2">
        <v>0.56260054759480471</v>
      </c>
      <c r="G21" s="2">
        <v>0.65676800000000002</v>
      </c>
      <c r="H21" s="2">
        <v>0.53883710761685655</v>
      </c>
      <c r="I21" s="2">
        <v>0.51404762855033437</v>
      </c>
      <c r="L21" s="2">
        <v>-4.9860065314028756E-2</v>
      </c>
      <c r="M21" s="2">
        <v>-1.837399999999989E-2</v>
      </c>
      <c r="N21" s="2">
        <v>-6.2643842584437226E-2</v>
      </c>
      <c r="O21" s="2">
        <v>-7.5962805714131498E-2</v>
      </c>
    </row>
    <row r="22" spans="1:15" x14ac:dyDescent="0.25">
      <c r="A22" t="s">
        <v>5</v>
      </c>
      <c r="B22" s="2">
        <v>0.67193681757601342</v>
      </c>
      <c r="C22" s="2">
        <v>0.71526000000000001</v>
      </c>
      <c r="D22" s="2">
        <v>0.66347705925649358</v>
      </c>
      <c r="E22" s="2">
        <v>0.65490546999791621</v>
      </c>
      <c r="F22" s="2">
        <v>0.64615557818229985</v>
      </c>
      <c r="G22" s="2">
        <v>0.7628060000000001</v>
      </c>
      <c r="H22" s="2">
        <v>0.61587645052794682</v>
      </c>
      <c r="I22" s="2">
        <v>0.58269429156957075</v>
      </c>
      <c r="L22" s="2">
        <v>-2.5781239393713573E-2</v>
      </c>
      <c r="M22" s="2">
        <v>4.7546000000000088E-2</v>
      </c>
      <c r="N22" s="2">
        <v>-4.7600608728546767E-2</v>
      </c>
      <c r="O22" s="2">
        <v>-7.2211178428345457E-2</v>
      </c>
    </row>
    <row r="23" spans="1:15" x14ac:dyDescent="0.25">
      <c r="A23" t="s">
        <v>9</v>
      </c>
      <c r="B23" s="2">
        <v>0.75005185387538176</v>
      </c>
      <c r="C23" s="2">
        <v>0.83652000000000004</v>
      </c>
      <c r="D23" s="2">
        <v>0.73568298203321925</v>
      </c>
      <c r="E23" s="2">
        <v>0.7201569601458484</v>
      </c>
      <c r="F23" s="2">
        <v>0.71395330957525194</v>
      </c>
      <c r="G23" s="2">
        <v>0.83278200000000002</v>
      </c>
      <c r="H23" s="2">
        <v>0.68001870416115717</v>
      </c>
      <c r="I23" s="2">
        <v>0.64094599637214977</v>
      </c>
      <c r="L23" s="2">
        <v>-3.609854430012982E-2</v>
      </c>
      <c r="M23" s="2">
        <v>-3.7380000000000191E-3</v>
      </c>
      <c r="N23" s="2">
        <v>-5.5664277872062073E-2</v>
      </c>
      <c r="O23" s="2">
        <v>-7.9210963773698628E-2</v>
      </c>
    </row>
    <row r="24" spans="1:15" x14ac:dyDescent="0.25">
      <c r="A24" t="s">
        <v>10</v>
      </c>
      <c r="B24" s="2">
        <v>0.74403945745482236</v>
      </c>
      <c r="C24" s="2">
        <v>0.81413800000000003</v>
      </c>
      <c r="D24" s="2">
        <v>0.73328369719825537</v>
      </c>
      <c r="E24" s="2">
        <v>0.72257069134081686</v>
      </c>
      <c r="F24" s="2">
        <v>0.66157055198218562</v>
      </c>
      <c r="G24" s="2">
        <v>0.77549800000000002</v>
      </c>
      <c r="H24" s="2">
        <v>0.63275872663611554</v>
      </c>
      <c r="I24" s="2">
        <v>0.60520359367979448</v>
      </c>
      <c r="L24" s="2">
        <v>-8.2468905472636744E-2</v>
      </c>
      <c r="M24" s="2">
        <v>-3.8640000000000008E-2</v>
      </c>
      <c r="N24" s="2">
        <v>-0.10052497056213983</v>
      </c>
      <c r="O24" s="2">
        <v>-0.11736709766102238</v>
      </c>
    </row>
    <row r="25" spans="1:15" x14ac:dyDescent="0.25">
      <c r="A25" t="s">
        <v>31</v>
      </c>
      <c r="B25" s="2">
        <v>0.75585892500889895</v>
      </c>
      <c r="C25" s="2">
        <v>0.83414599999999994</v>
      </c>
      <c r="D25" s="2">
        <v>0.74482898153701049</v>
      </c>
      <c r="E25" s="2">
        <v>0.73391471477840553</v>
      </c>
      <c r="F25" s="2">
        <v>0.68727491908179561</v>
      </c>
      <c r="G25" s="2">
        <v>0.81459200000000009</v>
      </c>
      <c r="H25" s="2">
        <v>0.64475069528459095</v>
      </c>
      <c r="I25" s="2">
        <v>0.59653043214862411</v>
      </c>
      <c r="L25" s="2">
        <v>-6.8584005927103342E-2</v>
      </c>
      <c r="M25" s="2">
        <v>-1.9553999999999849E-2</v>
      </c>
      <c r="N25" s="2">
        <v>-0.10007828625241955</v>
      </c>
      <c r="O25" s="2">
        <v>-0.13738428262978142</v>
      </c>
    </row>
    <row r="26" spans="1:15" x14ac:dyDescent="0.25">
      <c r="A26" t="s">
        <v>1</v>
      </c>
      <c r="B26" s="2">
        <v>0.73658710813652206</v>
      </c>
      <c r="C26" s="2">
        <v>0.82305600000000001</v>
      </c>
      <c r="D26" s="2">
        <v>0.72308892358307919</v>
      </c>
      <c r="E26" s="2">
        <v>0.70858329681370325</v>
      </c>
      <c r="F26" s="2">
        <v>0.73469709066977917</v>
      </c>
      <c r="G26" s="2">
        <v>0.83684000000000014</v>
      </c>
      <c r="H26" s="2">
        <v>0.71312149140012282</v>
      </c>
      <c r="I26" s="2">
        <v>0.68955375639624827</v>
      </c>
      <c r="L26" s="2">
        <v>-1.8900174667428882E-3</v>
      </c>
      <c r="M26" s="2">
        <v>1.3784000000000129E-2</v>
      </c>
      <c r="N26" s="2">
        <v>-9.9674321829563706E-3</v>
      </c>
      <c r="O26" s="2">
        <v>-1.9029540417454971E-2</v>
      </c>
    </row>
    <row r="27" spans="1:15" x14ac:dyDescent="0.25">
      <c r="A27" t="s">
        <v>2</v>
      </c>
      <c r="B27" s="2">
        <v>0.75806223251463145</v>
      </c>
      <c r="C27" s="2">
        <v>0.82754800000000006</v>
      </c>
      <c r="D27" s="2">
        <v>0.75003456967460258</v>
      </c>
      <c r="E27" s="2">
        <v>0.74195428954485731</v>
      </c>
      <c r="F27" s="2">
        <v>0.76812758172531681</v>
      </c>
      <c r="G27" s="2">
        <v>0.84193400000000007</v>
      </c>
      <c r="H27" s="2">
        <v>0.75894741801938959</v>
      </c>
      <c r="I27" s="2">
        <v>0.74944993358402445</v>
      </c>
      <c r="L27" s="2">
        <v>1.0065349210685359E-2</v>
      </c>
      <c r="M27" s="2">
        <v>1.438600000000001E-2</v>
      </c>
      <c r="N27" s="2">
        <v>8.9128483447870055E-3</v>
      </c>
      <c r="O27" s="2">
        <v>7.4956440391671375E-3</v>
      </c>
    </row>
    <row r="28" spans="1:15" x14ac:dyDescent="0.25">
      <c r="A28" t="s">
        <v>20</v>
      </c>
      <c r="B28" s="2">
        <v>0.56359854843916857</v>
      </c>
      <c r="C28" s="2">
        <v>0.68594600000000006</v>
      </c>
      <c r="D28" s="2">
        <v>0.49243028095984226</v>
      </c>
      <c r="E28" s="2">
        <v>0.41300203466461344</v>
      </c>
      <c r="F28" s="2">
        <v>0.62668669340485594</v>
      </c>
      <c r="G28" s="2">
        <v>0.74528399999999995</v>
      </c>
      <c r="H28" s="2">
        <v>0.59501665735447495</v>
      </c>
      <c r="I28" s="2">
        <v>0.56040527329533218</v>
      </c>
      <c r="L28" s="2">
        <v>6.3088144965687376E-2</v>
      </c>
      <c r="M28" s="2">
        <v>5.9337999999999891E-2</v>
      </c>
      <c r="N28" s="2">
        <v>0.10258637639463269</v>
      </c>
      <c r="O28" s="2">
        <v>0.14740323863071875</v>
      </c>
    </row>
    <row r="29" spans="1:15" x14ac:dyDescent="0.25">
      <c r="A29" t="s">
        <v>21</v>
      </c>
      <c r="B29" s="2">
        <v>0.56712856267746126</v>
      </c>
      <c r="C29" s="2">
        <v>0.675624</v>
      </c>
      <c r="D29" s="2">
        <v>0.53434050808508282</v>
      </c>
      <c r="E29" s="2">
        <v>0.50023102604884806</v>
      </c>
      <c r="F29" s="2">
        <v>0.61627903949470619</v>
      </c>
      <c r="G29" s="2">
        <v>0.72542799999999996</v>
      </c>
      <c r="H29" s="2">
        <v>0.59009864463424766</v>
      </c>
      <c r="I29" s="2">
        <v>0.56350023402871929</v>
      </c>
      <c r="L29" s="2">
        <v>4.9150476817244937E-2</v>
      </c>
      <c r="M29" s="2">
        <v>4.9803999999999959E-2</v>
      </c>
      <c r="N29" s="2">
        <v>5.5758136549164838E-2</v>
      </c>
      <c r="O29" s="2">
        <v>6.3269207979871234E-2</v>
      </c>
    </row>
    <row r="30" spans="1:15" x14ac:dyDescent="0.25">
      <c r="A30" t="s">
        <v>22</v>
      </c>
      <c r="B30" s="2">
        <v>0.57945322886399953</v>
      </c>
      <c r="C30" s="2">
        <v>0.7165140000000001</v>
      </c>
      <c r="D30" s="2">
        <v>0.51758357948653055</v>
      </c>
      <c r="E30" s="2">
        <v>0.44993539705575408</v>
      </c>
      <c r="F30" s="2">
        <v>0.66973860522677786</v>
      </c>
      <c r="G30" s="2">
        <v>0.78787400000000007</v>
      </c>
      <c r="H30" s="2">
        <v>0.63732648526808677</v>
      </c>
      <c r="I30" s="2">
        <v>0.60282866376627642</v>
      </c>
      <c r="L30" s="2">
        <v>9.0285376362778336E-2</v>
      </c>
      <c r="M30" s="2">
        <v>7.1359999999999979E-2</v>
      </c>
      <c r="N30" s="2">
        <v>0.11974290578155622</v>
      </c>
      <c r="O30" s="2">
        <v>0.15289326671052234</v>
      </c>
    </row>
    <row r="31" spans="1:15" x14ac:dyDescent="0.25">
      <c r="A31" t="s">
        <v>23</v>
      </c>
      <c r="B31" s="2">
        <v>0.5977011696923038</v>
      </c>
      <c r="C31" s="2">
        <v>0.72050800000000004</v>
      </c>
      <c r="D31" s="2">
        <v>0.5507033440211957</v>
      </c>
      <c r="E31" s="2">
        <v>0.49969076192422279</v>
      </c>
      <c r="F31" s="2">
        <v>0.63256117292075387</v>
      </c>
      <c r="G31" s="2">
        <v>0.75577400000000006</v>
      </c>
      <c r="H31" s="2">
        <v>0.60294567867893079</v>
      </c>
      <c r="I31" s="2">
        <v>0.57419512519940918</v>
      </c>
      <c r="L31" s="2">
        <v>3.4860003228450065E-2</v>
      </c>
      <c r="M31" s="2">
        <v>3.526600000000002E-2</v>
      </c>
      <c r="N31" s="2">
        <v>5.224233465773509E-2</v>
      </c>
      <c r="O31" s="2">
        <v>7.4504363275186392E-2</v>
      </c>
    </row>
    <row r="32" spans="1:15" x14ac:dyDescent="0.25">
      <c r="A32" t="s">
        <v>3</v>
      </c>
      <c r="B32" s="2">
        <v>0.77586098418059457</v>
      </c>
      <c r="C32" s="2">
        <v>0.85415000000000008</v>
      </c>
      <c r="D32" s="2">
        <v>0.76454608966436632</v>
      </c>
      <c r="E32" s="2">
        <v>0.75241373238516707</v>
      </c>
      <c r="F32" s="2">
        <v>0.71400306081903298</v>
      </c>
      <c r="G32" s="2">
        <v>0.82895400000000008</v>
      </c>
      <c r="H32" s="2">
        <v>0.68498757386129394</v>
      </c>
      <c r="I32" s="2">
        <v>0.65141982589573466</v>
      </c>
      <c r="L32" s="2">
        <v>-6.1857923361561595E-2</v>
      </c>
      <c r="M32" s="2">
        <v>-2.5195999999999996E-2</v>
      </c>
      <c r="N32" s="2">
        <v>-7.9558515803072383E-2</v>
      </c>
      <c r="O32" s="2">
        <v>-0.10099390648943241</v>
      </c>
    </row>
    <row r="33" spans="1:15" x14ac:dyDescent="0.25">
      <c r="A33" t="s">
        <v>6</v>
      </c>
      <c r="B33" s="2">
        <v>0.73135160511916297</v>
      </c>
      <c r="C33" s="2">
        <v>0.82139800000000007</v>
      </c>
      <c r="D33" s="2">
        <v>0.71928876137995612</v>
      </c>
      <c r="E33" s="2">
        <v>0.70687741028555418</v>
      </c>
      <c r="F33" s="2">
        <v>0.70040037748031891</v>
      </c>
      <c r="G33" s="2">
        <v>0.825766</v>
      </c>
      <c r="H33" s="2">
        <v>0.66487150334163359</v>
      </c>
      <c r="I33" s="2">
        <v>0.62391377553227345</v>
      </c>
      <c r="L33" s="2">
        <v>-3.0951227638844059E-2</v>
      </c>
      <c r="M33" s="2">
        <v>4.3679999999999275E-3</v>
      </c>
      <c r="N33" s="2">
        <v>-5.4417258038322536E-2</v>
      </c>
      <c r="O33" s="2">
        <v>-8.2963634753280724E-2</v>
      </c>
    </row>
    <row r="34" spans="1:15" x14ac:dyDescent="0.25">
      <c r="A34" t="s">
        <v>7</v>
      </c>
      <c r="B34" s="2">
        <v>0.66962448365493665</v>
      </c>
      <c r="C34" s="2">
        <v>0.7758560000000001</v>
      </c>
      <c r="D34" s="2">
        <v>0.64197344532632783</v>
      </c>
      <c r="E34" s="2">
        <v>0.61107289364769923</v>
      </c>
      <c r="F34" s="2">
        <v>0.65764519954305012</v>
      </c>
      <c r="G34" s="2">
        <v>0.76911200000000002</v>
      </c>
      <c r="H34" s="2">
        <v>0.63356605747137473</v>
      </c>
      <c r="I34" s="2">
        <v>0.60858647921510911</v>
      </c>
      <c r="L34" s="2">
        <v>-1.1979284111886535E-2</v>
      </c>
      <c r="M34" s="2">
        <v>-6.7440000000000833E-3</v>
      </c>
      <c r="N34" s="2">
        <v>-8.4073878549530967E-3</v>
      </c>
      <c r="O34" s="2">
        <v>-2.4864144325901227E-3</v>
      </c>
    </row>
    <row r="35" spans="1:15" x14ac:dyDescent="0.25">
      <c r="A35" t="s">
        <v>8</v>
      </c>
      <c r="B35" s="2">
        <v>0.67054977607801258</v>
      </c>
      <c r="C35" s="2">
        <v>0.74199000000000004</v>
      </c>
      <c r="D35" s="2">
        <v>0.6609814228866645</v>
      </c>
      <c r="E35" s="2">
        <v>0.65109021163349057</v>
      </c>
      <c r="F35" s="2">
        <v>0.62138590326239029</v>
      </c>
      <c r="G35" s="2">
        <v>0.71640999999999999</v>
      </c>
      <c r="H35" s="2">
        <v>0.5984158152296909</v>
      </c>
      <c r="I35" s="2">
        <v>0.57354641579098931</v>
      </c>
      <c r="L35" s="2">
        <v>-4.9163872815622289E-2</v>
      </c>
      <c r="M35" s="2">
        <v>-2.5580000000000047E-2</v>
      </c>
      <c r="N35" s="2">
        <v>-6.256560765697361E-2</v>
      </c>
      <c r="O35" s="2">
        <v>-7.7543795842501262E-2</v>
      </c>
    </row>
  </sheetData>
  <phoneticPr fontId="2" type="noConversion"/>
  <conditionalFormatting sqref="L3:O18">
    <cfRule type="cellIs" dxfId="1" priority="5" operator="greaterThan">
      <formula>0</formula>
    </cfRule>
  </conditionalFormatting>
  <conditionalFormatting sqref="L20:O35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wong</dc:creator>
  <cp:lastModifiedBy>ricky wong</cp:lastModifiedBy>
  <dcterms:created xsi:type="dcterms:W3CDTF">2015-06-05T18:19:34Z</dcterms:created>
  <dcterms:modified xsi:type="dcterms:W3CDTF">2025-03-22T18:52:34Z</dcterms:modified>
</cp:coreProperties>
</file>