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MSc_Project\App\Report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9" i="1"/>
  <c r="O8" i="1"/>
  <c r="O6" i="1"/>
  <c r="O5" i="1"/>
  <c r="O4" i="1"/>
  <c r="O3" i="1"/>
  <c r="G16" i="1"/>
  <c r="G15" i="1"/>
  <c r="G14" i="1"/>
  <c r="G11" i="1"/>
  <c r="G10" i="1"/>
  <c r="G9" i="1"/>
  <c r="G8" i="1"/>
  <c r="G6" i="1"/>
  <c r="G5" i="1"/>
  <c r="G3" i="1"/>
  <c r="G4" i="1"/>
  <c r="E14" i="1"/>
  <c r="F9" i="1" l="1"/>
  <c r="F3" i="1"/>
  <c r="E10" i="1"/>
  <c r="E4" i="1"/>
  <c r="F10" i="1"/>
  <c r="M4" i="1" l="1"/>
  <c r="N4" i="1"/>
  <c r="M5" i="1"/>
  <c r="N5" i="1"/>
  <c r="M6" i="1"/>
  <c r="N6" i="1"/>
  <c r="M7" i="1"/>
  <c r="O7" i="1" s="1"/>
  <c r="N7" i="1"/>
  <c r="M8" i="1"/>
  <c r="N8" i="1"/>
  <c r="M9" i="1"/>
  <c r="N9" i="1" s="1"/>
  <c r="M10" i="1"/>
  <c r="N10" i="1" s="1"/>
  <c r="M11" i="1"/>
  <c r="N11" i="1"/>
  <c r="M12" i="1"/>
  <c r="N12" i="1" s="1"/>
  <c r="M13" i="1"/>
  <c r="M14" i="1"/>
  <c r="N14" i="1"/>
  <c r="M15" i="1"/>
  <c r="N15" i="1"/>
  <c r="M16" i="1"/>
  <c r="N16" i="1"/>
  <c r="F4" i="1"/>
  <c r="E5" i="1"/>
  <c r="E6" i="1"/>
  <c r="F6" i="1" s="1"/>
  <c r="E7" i="1"/>
  <c r="E8" i="1"/>
  <c r="E9" i="1"/>
  <c r="E11" i="1"/>
  <c r="F11" i="1" s="1"/>
  <c r="E12" i="1"/>
  <c r="G12" i="1" s="1"/>
  <c r="E13" i="1"/>
  <c r="F14" i="1"/>
  <c r="E15" i="1"/>
  <c r="F15" i="1" s="1"/>
  <c r="E16" i="1"/>
  <c r="F16" i="1" s="1"/>
  <c r="F5" i="1"/>
  <c r="F8" i="1"/>
  <c r="N13" i="1" l="1"/>
  <c r="O13" i="1"/>
  <c r="F13" i="1"/>
  <c r="G13" i="1"/>
  <c r="F12" i="1"/>
  <c r="F7" i="1"/>
  <c r="G7" i="1"/>
  <c r="M3" i="1"/>
  <c r="N3" i="1" s="1"/>
  <c r="E3" i="1"/>
</calcChain>
</file>

<file path=xl/sharedStrings.xml><?xml version="1.0" encoding="utf-8"?>
<sst xmlns="http://schemas.openxmlformats.org/spreadsheetml/2006/main" count="24" uniqueCount="10">
  <si>
    <t>Time</t>
  </si>
  <si>
    <t>Date</t>
  </si>
  <si>
    <t>Weight</t>
  </si>
  <si>
    <t>Predicted</t>
  </si>
  <si>
    <t>Change</t>
  </si>
  <si>
    <t>Difference</t>
  </si>
  <si>
    <t>Machine Learning Equation</t>
  </si>
  <si>
    <t>St. Mifflin-Jeor Equation</t>
  </si>
  <si>
    <t>NA</t>
  </si>
  <si>
    <t>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</si>
</sst>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9" tint="0.39994506668294322"/>
        </patternFill>
      </fill>
    </dxf>
    <dxf>
      <fill>
        <patternFill>
          <bgColor rgb="FF41EC3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41EC34"/>
        </patternFill>
      </fill>
    </dxf>
    <dxf>
      <fill>
        <patternFill>
          <bgColor theme="9" tint="0.39994506668294322"/>
        </patternFill>
      </fill>
    </dxf>
    <dxf>
      <fill>
        <patternFill>
          <bgColor rgb="FF41EC3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1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J2" sqref="J2:O17"/>
    </sheetView>
  </sheetViews>
  <sheetFormatPr defaultRowHeight="15" x14ac:dyDescent="0.25"/>
  <cols>
    <col min="1" max="1" width="10.7109375" style="2" bestFit="1" customWidth="1"/>
    <col min="2" max="3" width="9.140625" style="2"/>
    <col min="6" max="6" width="10.42578125" bestFit="1" customWidth="1"/>
    <col min="7" max="7" width="12.7109375" bestFit="1" customWidth="1"/>
    <col min="9" max="9" width="10.7109375" bestFit="1" customWidth="1"/>
    <col min="14" max="14" width="10.42578125" bestFit="1" customWidth="1"/>
    <col min="15" max="15" width="12" bestFit="1" customWidth="1"/>
  </cols>
  <sheetData>
    <row r="1" spans="1:15" x14ac:dyDescent="0.25">
      <c r="A1" s="9" t="s">
        <v>6</v>
      </c>
      <c r="B1" s="9"/>
      <c r="C1" s="9"/>
      <c r="D1" s="9"/>
      <c r="E1" s="9"/>
      <c r="F1" s="9"/>
      <c r="I1" s="10" t="s">
        <v>7</v>
      </c>
      <c r="J1" s="10"/>
      <c r="K1" s="10"/>
      <c r="L1" s="10"/>
      <c r="M1" s="10"/>
      <c r="N1" s="10"/>
    </row>
    <row r="2" spans="1:15" s="1" customFormat="1" x14ac:dyDescent="0.25">
      <c r="A2" s="3" t="s">
        <v>1</v>
      </c>
      <c r="B2" s="3" t="s">
        <v>0</v>
      </c>
      <c r="C2" s="3" t="s">
        <v>2</v>
      </c>
      <c r="D2" s="3" t="s">
        <v>4</v>
      </c>
      <c r="E2" s="3" t="s">
        <v>3</v>
      </c>
      <c r="F2" s="3" t="s">
        <v>5</v>
      </c>
      <c r="G2" s="8" t="s">
        <v>9</v>
      </c>
      <c r="I2" s="3" t="s">
        <v>1</v>
      </c>
      <c r="J2" s="3" t="s">
        <v>0</v>
      </c>
      <c r="K2" s="3" t="s">
        <v>2</v>
      </c>
      <c r="L2" s="3" t="s">
        <v>4</v>
      </c>
      <c r="M2" s="3" t="s">
        <v>3</v>
      </c>
      <c r="N2" s="3" t="s">
        <v>5</v>
      </c>
      <c r="O2" s="8" t="s">
        <v>9</v>
      </c>
    </row>
    <row r="3" spans="1:15" s="1" customFormat="1" x14ac:dyDescent="0.25">
      <c r="A3" s="4">
        <v>42940</v>
      </c>
      <c r="B3" s="5">
        <v>0.41666666666666669</v>
      </c>
      <c r="C3" s="6">
        <v>134.1</v>
      </c>
      <c r="D3" s="3">
        <v>0.14835000000000001</v>
      </c>
      <c r="E3" s="3">
        <f>C3+D3</f>
        <v>134.24834999999999</v>
      </c>
      <c r="F3" s="3">
        <f>E3-C4</f>
        <v>4.8349999999999227E-2</v>
      </c>
      <c r="G3" s="11">
        <f>IF((((E3-C4)/C4)*100) &lt; 0, (((E3-C4)/C4)*100)*-1,  (((E3-C4)/C4)*100)*1)</f>
        <v>3.6028315946348165E-2</v>
      </c>
      <c r="I3" s="4">
        <v>42940</v>
      </c>
      <c r="J3" s="5">
        <v>0.41666666666666669</v>
      </c>
      <c r="K3" s="6">
        <v>134.1</v>
      </c>
      <c r="L3" s="3">
        <v>5.5300000000000002E-2</v>
      </c>
      <c r="M3" s="3">
        <f>K3+L3</f>
        <v>134.15529999999998</v>
      </c>
      <c r="N3" s="3">
        <f>M3-K4</f>
        <v>-4.4700000000005957E-2</v>
      </c>
      <c r="O3" s="11">
        <f>IF((((M3-K4)/K4)*100) &lt; 0, (((M3-K4)/K4)*100)*-1,  (((M3-K4)/K4)*100)*1)</f>
        <v>3.3308494783909064E-2</v>
      </c>
    </row>
    <row r="4" spans="1:15" x14ac:dyDescent="0.25">
      <c r="A4" s="4">
        <v>42941</v>
      </c>
      <c r="B4" s="5">
        <v>0.44305555555555554</v>
      </c>
      <c r="C4" s="6">
        <v>134.19999999999999</v>
      </c>
      <c r="D4" s="7">
        <v>0.72819</v>
      </c>
      <c r="E4" s="3">
        <f>C4+D4</f>
        <v>134.92819</v>
      </c>
      <c r="F4" s="3">
        <f>E4-C5</f>
        <v>-1.0718099999999993</v>
      </c>
      <c r="G4" s="11">
        <f>IF((((E4-C5)/C5)*100) &lt; 0, (((E4-C5)/C5)*100)*-1,  (((E4-C5)/C5)*100)*1)</f>
        <v>0.78809558823529358</v>
      </c>
      <c r="I4" s="4">
        <v>42941</v>
      </c>
      <c r="J4" s="5">
        <v>0.44305555555555554</v>
      </c>
      <c r="K4" s="6">
        <v>134.19999999999999</v>
      </c>
      <c r="L4" s="7">
        <v>0.30759999999999998</v>
      </c>
      <c r="M4" s="3">
        <f t="shared" ref="M4:M17" si="0">K4+L4</f>
        <v>134.5076</v>
      </c>
      <c r="N4" s="3">
        <f t="shared" ref="N4:N17" si="1">M4-K5</f>
        <v>-1.4924000000000035</v>
      </c>
      <c r="O4" s="11">
        <f>IF((((M4-K5)/K5)*100) &lt; 0, (((M4-K5)/K5)*100)*-1,  (((M4-K5)/K5)*100)*1)</f>
        <v>1.0973529411764731</v>
      </c>
    </row>
    <row r="5" spans="1:15" x14ac:dyDescent="0.25">
      <c r="A5" s="4">
        <v>42942</v>
      </c>
      <c r="B5" s="5">
        <v>0.43888888888888888</v>
      </c>
      <c r="C5" s="6">
        <v>136</v>
      </c>
      <c r="D5" s="7">
        <v>-0.59267000000000003</v>
      </c>
      <c r="E5" s="3">
        <f t="shared" ref="E5:E17" si="2">C5+D5</f>
        <v>135.40733</v>
      </c>
      <c r="F5" s="3">
        <f t="shared" ref="F5:F17" si="3">E5-C6</f>
        <v>7.3299999999960619E-3</v>
      </c>
      <c r="G5" s="11">
        <f>IF((((E5-C6)/C6)*100) &lt; 0, (((E5-C6)/C6)*100)*-1,  (((E5-C6)/C6)*100)*1)</f>
        <v>5.4135893648419959E-3</v>
      </c>
      <c r="I5" s="4">
        <v>42942</v>
      </c>
      <c r="J5" s="5">
        <v>0.43888888888888888</v>
      </c>
      <c r="K5" s="6">
        <v>136</v>
      </c>
      <c r="L5" s="7">
        <v>-0.45684000000000002</v>
      </c>
      <c r="M5" s="3">
        <f t="shared" si="0"/>
        <v>135.54316</v>
      </c>
      <c r="N5" s="3">
        <f t="shared" si="1"/>
        <v>0.14315999999999462</v>
      </c>
      <c r="O5" s="11">
        <f>IF((((M5-K6)/K6)*100) &lt; 0, (((M5-K6)/K6)*100)*-1,  (((M5-K6)/K6)*100)*1)</f>
        <v>0.10573116691284684</v>
      </c>
    </row>
    <row r="6" spans="1:15" x14ac:dyDescent="0.25">
      <c r="A6" s="4">
        <v>42943</v>
      </c>
      <c r="B6" s="5">
        <v>0.4375</v>
      </c>
      <c r="C6" s="6">
        <v>135.4</v>
      </c>
      <c r="D6" s="7">
        <v>-0.28816000000000003</v>
      </c>
      <c r="E6" s="3">
        <f t="shared" si="2"/>
        <v>135.11184</v>
      </c>
      <c r="F6" s="3">
        <f t="shared" si="3"/>
        <v>-8.8159999999987804E-2</v>
      </c>
      <c r="G6" s="11">
        <f>IF((((E6-C7)/C7)*100) &lt; 0, (((E6-C7)/C7)*100)*-1,  (((E6-C7)/C7)*100)*1)</f>
        <v>6.5207100591706965E-2</v>
      </c>
      <c r="I6" s="4">
        <v>42943</v>
      </c>
      <c r="J6" s="5">
        <v>0.4375</v>
      </c>
      <c r="K6" s="6">
        <v>135.4</v>
      </c>
      <c r="L6" s="7">
        <v>-0.16991000000000001</v>
      </c>
      <c r="M6" s="3">
        <f t="shared" si="0"/>
        <v>135.23009000000002</v>
      </c>
      <c r="N6" s="3">
        <f t="shared" si="1"/>
        <v>3.0090000000029704E-2</v>
      </c>
      <c r="O6" s="11">
        <f>IF((((M6-K7)/K7)*100) &lt; 0, (((M6-K7)/K7)*100)*-1,  (((M6-K7)/K7)*100)*1)</f>
        <v>2.2255917159785286E-2</v>
      </c>
    </row>
    <row r="7" spans="1:15" x14ac:dyDescent="0.25">
      <c r="A7" s="4">
        <v>42944</v>
      </c>
      <c r="B7" s="5">
        <v>0.4368055555555555</v>
      </c>
      <c r="C7" s="6">
        <v>135.19999999999999</v>
      </c>
      <c r="D7" s="7">
        <v>-0.54435</v>
      </c>
      <c r="E7" s="3">
        <f t="shared" si="2"/>
        <v>134.65564999999998</v>
      </c>
      <c r="F7" s="3">
        <f t="shared" si="3"/>
        <v>5.5649999999985766E-2</v>
      </c>
      <c r="G7" s="11">
        <f>IF((((E7-C8)/C8)*100) &lt; 0, (((E7-C8)/C8)*100)*-1,  (((E7-C8)/C8)*100)*1)</f>
        <v>4.1344725111430738E-2</v>
      </c>
      <c r="I7" s="4">
        <v>42944</v>
      </c>
      <c r="J7" s="5">
        <v>0.4368055555555555</v>
      </c>
      <c r="K7" s="6">
        <v>135.19999999999999</v>
      </c>
      <c r="L7" s="7">
        <v>-0.44540000000000002</v>
      </c>
      <c r="M7" s="3">
        <f t="shared" si="0"/>
        <v>134.75459999999998</v>
      </c>
      <c r="N7" s="3">
        <f t="shared" si="1"/>
        <v>0.15459999999998786</v>
      </c>
      <c r="O7" s="11">
        <f>IF((((M7-K8)/K8)*100) &lt; 0, (((M7-K8)/K8)*100)*-1,  (((M7-K8)/K8)*100)*1)</f>
        <v>0.11485884101039218</v>
      </c>
    </row>
    <row r="8" spans="1:15" x14ac:dyDescent="0.25">
      <c r="A8" s="4">
        <v>42945</v>
      </c>
      <c r="B8" s="5">
        <v>0.4375</v>
      </c>
      <c r="C8" s="6">
        <v>134.6</v>
      </c>
      <c r="D8" s="7">
        <v>-0.61246</v>
      </c>
      <c r="E8" s="3">
        <f t="shared" si="2"/>
        <v>133.98754</v>
      </c>
      <c r="F8" s="3">
        <f t="shared" si="3"/>
        <v>-1.2460000000004356E-2</v>
      </c>
      <c r="G8" s="11">
        <f>IF((((E8-C9)/C9)*100) &lt; 0, (((E8-C9)/C9)*100)*-1,  (((E8-C9)/C9)*100)*1)</f>
        <v>9.298507462689818E-3</v>
      </c>
      <c r="I8" s="4">
        <v>42945</v>
      </c>
      <c r="J8" s="5">
        <v>0.4375</v>
      </c>
      <c r="K8" s="6">
        <v>134.6</v>
      </c>
      <c r="L8" s="7">
        <v>-0.48860999999999999</v>
      </c>
      <c r="M8" s="3">
        <f t="shared" si="0"/>
        <v>134.11139</v>
      </c>
      <c r="N8" s="3">
        <f t="shared" si="1"/>
        <v>0.1113900000000001</v>
      </c>
      <c r="O8" s="11">
        <f>IF((((M8-K9)/K9)*100) &lt; 0, (((M8-K9)/K9)*100)*-1,  (((M8-K9)/K9)*100)*1)</f>
        <v>8.3126865671641875E-2</v>
      </c>
    </row>
    <row r="9" spans="1:15" x14ac:dyDescent="0.25">
      <c r="A9" s="4">
        <v>42946</v>
      </c>
      <c r="B9" s="5">
        <v>0.4375</v>
      </c>
      <c r="C9" s="6">
        <v>134</v>
      </c>
      <c r="D9" s="7">
        <v>-0.14443</v>
      </c>
      <c r="E9" s="3">
        <f t="shared" si="2"/>
        <v>133.85557</v>
      </c>
      <c r="F9" s="3">
        <f>E9-C10</f>
        <v>5.5569999999988795E-2</v>
      </c>
      <c r="G9" s="11">
        <f>IF((((E9-C10)/C10)*100) &lt; 0, (((E9-C10)/C10)*100)*-1,  (((E9-C10)/C10)*100)*1)</f>
        <v>4.1532137518676224E-2</v>
      </c>
      <c r="I9" s="4">
        <v>42946</v>
      </c>
      <c r="J9" s="5">
        <v>0.4375</v>
      </c>
      <c r="K9" s="6">
        <v>134</v>
      </c>
      <c r="L9" s="7">
        <v>3.15E-2</v>
      </c>
      <c r="M9" s="3">
        <f t="shared" si="0"/>
        <v>134.03149999999999</v>
      </c>
      <c r="N9" s="3">
        <f t="shared" si="1"/>
        <v>0.23149999999998272</v>
      </c>
      <c r="O9" s="11">
        <f>IF((((M9-K10)/K10)*100) &lt; 0, (((M9-K10)/K10)*100)*-1,  (((M9-K10)/K10)*100)*1)</f>
        <v>0.17301943198802891</v>
      </c>
    </row>
    <row r="10" spans="1:15" x14ac:dyDescent="0.25">
      <c r="A10" s="4">
        <v>42947</v>
      </c>
      <c r="B10" s="5">
        <v>0.44930555555555557</v>
      </c>
      <c r="C10" s="6">
        <v>133.80000000000001</v>
      </c>
      <c r="D10" s="7">
        <v>0.21165999999999999</v>
      </c>
      <c r="E10" s="3">
        <f>C10+D10</f>
        <v>134.01166000000001</v>
      </c>
      <c r="F10" s="3">
        <f>E10-C11</f>
        <v>-0.18833999999998241</v>
      </c>
      <c r="G10" s="11">
        <f>IF((((E10-C11)/C11)*100) &lt; 0, (((E10-C11)/C11)*100)*-1,  (((E10-C11)/C11)*100)*1)</f>
        <v>0.14034277198210315</v>
      </c>
      <c r="I10" s="4">
        <v>42947</v>
      </c>
      <c r="J10" s="5">
        <v>0.44930555555555557</v>
      </c>
      <c r="K10" s="6">
        <v>133.80000000000001</v>
      </c>
      <c r="L10" s="7">
        <v>0.1066</v>
      </c>
      <c r="M10" s="3">
        <f t="shared" si="0"/>
        <v>133.9066</v>
      </c>
      <c r="N10" s="3">
        <f t="shared" si="1"/>
        <v>-0.29339999999999122</v>
      </c>
      <c r="O10" s="11">
        <f>IF((((M10-K11)/K11)*100) &lt; 0, (((M10-K11)/K11)*100)*-1,  (((M10-K11)/K11)*100)*1)</f>
        <v>0.21862891207152851</v>
      </c>
    </row>
    <row r="11" spans="1:15" x14ac:dyDescent="0.25">
      <c r="A11" s="4">
        <v>42948</v>
      </c>
      <c r="B11" s="5">
        <v>0.43124999999999997</v>
      </c>
      <c r="C11" s="6">
        <v>134.19999999999999</v>
      </c>
      <c r="D11" s="7">
        <v>0.20732999999999999</v>
      </c>
      <c r="E11" s="3">
        <f t="shared" si="2"/>
        <v>134.40733</v>
      </c>
      <c r="F11" s="3">
        <f t="shared" si="3"/>
        <v>7.3299999999960619E-3</v>
      </c>
      <c r="G11" s="11">
        <f>IF((((E11-C12)/C12)*100) &lt; 0, (((E11-C12)/C12)*100)*-1,  (((E11-C12)/C12)*100)*1)</f>
        <v>5.4538690476161169E-3</v>
      </c>
      <c r="I11" s="4">
        <v>42948</v>
      </c>
      <c r="J11" s="5">
        <v>0.43124999999999997</v>
      </c>
      <c r="K11" s="6">
        <v>134.19999999999999</v>
      </c>
      <c r="L11" s="7">
        <v>0.1124</v>
      </c>
      <c r="M11" s="3">
        <f t="shared" si="0"/>
        <v>134.3124</v>
      </c>
      <c r="N11" s="3">
        <f t="shared" si="1"/>
        <v>-8.7600000000009004E-2</v>
      </c>
      <c r="O11" s="11">
        <f>IF((((M11-K12)/K12)*100) &lt; 0, (((M11-K12)/K12)*100)*-1,  (((M11-K12)/K12)*100)*1)</f>
        <v>6.5178571428578122E-2</v>
      </c>
    </row>
    <row r="12" spans="1:15" x14ac:dyDescent="0.25">
      <c r="A12" s="4">
        <v>42949</v>
      </c>
      <c r="B12" s="5">
        <v>0.4375</v>
      </c>
      <c r="C12" s="6">
        <v>134.4</v>
      </c>
      <c r="D12" s="7">
        <v>-1.291E-2</v>
      </c>
      <c r="E12" s="3">
        <f t="shared" si="2"/>
        <v>134.38709</v>
      </c>
      <c r="F12" s="3">
        <f t="shared" si="3"/>
        <v>-0.1129099999999994</v>
      </c>
      <c r="G12" s="11">
        <f>IF((((E12-C13)/C13)*100) &lt; 0, (((E12-C13)/C13)*100)*-1,  (((E12-C13)/C13)*100)*1)</f>
        <v>8.3947955390334117E-2</v>
      </c>
      <c r="I12" s="4">
        <v>42949</v>
      </c>
      <c r="J12" s="5">
        <v>0.4375</v>
      </c>
      <c r="K12" s="6">
        <v>134.4</v>
      </c>
      <c r="L12" s="7">
        <v>-1.5599999999999999E-2</v>
      </c>
      <c r="M12" s="3">
        <f t="shared" si="0"/>
        <v>134.3844</v>
      </c>
      <c r="N12" s="3">
        <f t="shared" si="1"/>
        <v>-0.11560000000000059</v>
      </c>
      <c r="O12" s="11">
        <f>IF((((M12-K13)/K13)*100) &lt; 0, (((M12-K13)/K13)*100)*-1,  (((M12-K13)/K13)*100)*1)</f>
        <v>8.5947955390335007E-2</v>
      </c>
    </row>
    <row r="13" spans="1:15" x14ac:dyDescent="0.25">
      <c r="A13" s="4">
        <v>42950</v>
      </c>
      <c r="B13" s="5">
        <v>0.43611111111111112</v>
      </c>
      <c r="C13" s="6">
        <v>134.5</v>
      </c>
      <c r="D13" s="7">
        <v>0.77119000000000004</v>
      </c>
      <c r="E13" s="3">
        <f t="shared" si="2"/>
        <v>135.27118999999999</v>
      </c>
      <c r="F13" s="3">
        <f>E13-C14</f>
        <v>-2.8810000000021319E-2</v>
      </c>
      <c r="G13" s="11">
        <f>IF((((E13-C14)/C14)*100) &lt; 0, (((E13-C14)/C14)*100)*-1,  (((E13-C14)/C14)*100)*1)</f>
        <v>2.1293422025145097E-2</v>
      </c>
      <c r="I13" s="4">
        <v>42950</v>
      </c>
      <c r="J13" s="5">
        <v>0.43611111111111112</v>
      </c>
      <c r="K13" s="6">
        <v>134.5</v>
      </c>
      <c r="L13" s="7">
        <v>0.66656000000000004</v>
      </c>
      <c r="M13" s="3">
        <f t="shared" si="0"/>
        <v>135.16656</v>
      </c>
      <c r="N13" s="3">
        <f t="shared" si="1"/>
        <v>-0.13344000000000733</v>
      </c>
      <c r="O13" s="11">
        <f>IF((((M13-K14)/K14)*100) &lt; 0, (((M13-K14)/K14)*100)*-1,  (((M13-K14)/K14)*100)*1)</f>
        <v>9.8625277161867933E-2</v>
      </c>
    </row>
    <row r="14" spans="1:15" x14ac:dyDescent="0.25">
      <c r="A14" s="4">
        <v>42951</v>
      </c>
      <c r="B14" s="5">
        <v>0.44027777777777777</v>
      </c>
      <c r="C14" s="6">
        <v>135.30000000000001</v>
      </c>
      <c r="D14" s="7">
        <v>-0.58240999999999998</v>
      </c>
      <c r="E14" s="3">
        <f>C14+D14</f>
        <v>134.71759</v>
      </c>
      <c r="F14" s="3">
        <f t="shared" si="3"/>
        <v>-8.2410000000010086E-2</v>
      </c>
      <c r="G14" s="11">
        <f>IF((((E14-C15)/C15)*100) &lt; 0, (((E14-C15)/C15)*100)*-1,  (((E14-C15)/C15)*100)*1)</f>
        <v>6.1135014836802726E-2</v>
      </c>
      <c r="I14" s="4">
        <v>42951</v>
      </c>
      <c r="J14" s="5">
        <v>0.44027777777777777</v>
      </c>
      <c r="K14" s="6">
        <v>135.30000000000001</v>
      </c>
      <c r="L14" s="7">
        <v>-0.36788999999999999</v>
      </c>
      <c r="M14" s="3">
        <f t="shared" si="0"/>
        <v>134.93211000000002</v>
      </c>
      <c r="N14" s="3">
        <f t="shared" si="1"/>
        <v>0.1321100000000115</v>
      </c>
      <c r="O14" s="11">
        <f>IF((((M14-K15)/K15)*100) &lt; 0, (((M14-K15)/K15)*100)*-1,  (((M14-K15)/K15)*100)*1)</f>
        <v>9.8004451038584184E-2</v>
      </c>
    </row>
    <row r="15" spans="1:15" x14ac:dyDescent="0.25">
      <c r="A15" s="4">
        <v>42952</v>
      </c>
      <c r="B15" s="5">
        <v>0.43055555555555558</v>
      </c>
      <c r="C15" s="6">
        <v>134.80000000000001</v>
      </c>
      <c r="D15" s="7">
        <v>-0.20355999999999999</v>
      </c>
      <c r="E15" s="3">
        <f t="shared" si="2"/>
        <v>134.59644</v>
      </c>
      <c r="F15" s="3">
        <f t="shared" si="3"/>
        <v>-3.5599999999931242E-3</v>
      </c>
      <c r="G15" s="11">
        <f>IF((((E15-C16)/C16)*100) &lt; 0, (((E15-C16)/C16)*100)*-1,  (((E15-C16)/C16)*100)*1)</f>
        <v>2.6448736998463031E-3</v>
      </c>
      <c r="I15" s="4">
        <v>42952</v>
      </c>
      <c r="J15" s="5">
        <v>0.43055555555555558</v>
      </c>
      <c r="K15" s="6">
        <v>134.80000000000001</v>
      </c>
      <c r="L15" s="7">
        <v>-0.1041</v>
      </c>
      <c r="M15" s="3">
        <f t="shared" si="0"/>
        <v>134.69590000000002</v>
      </c>
      <c r="N15" s="3">
        <f t="shared" si="1"/>
        <v>9.590000000002874E-2</v>
      </c>
      <c r="O15" s="11">
        <f>IF((((M15-K16)/K16)*100) &lt; 0, (((M15-K16)/K16)*100)*-1,  (((M15-K16)/K16)*100)*1)</f>
        <v>7.1248142644895054E-2</v>
      </c>
    </row>
    <row r="16" spans="1:15" x14ac:dyDescent="0.25">
      <c r="A16" s="4">
        <v>42953</v>
      </c>
      <c r="B16" s="5">
        <v>0.4375</v>
      </c>
      <c r="C16" s="6">
        <v>134.6</v>
      </c>
      <c r="D16" s="7">
        <v>0.57118999999999998</v>
      </c>
      <c r="E16" s="3">
        <f t="shared" si="2"/>
        <v>135.17119</v>
      </c>
      <c r="F16" s="3">
        <f t="shared" si="3"/>
        <v>-2.8809999999992897E-2</v>
      </c>
      <c r="G16" s="11">
        <f>IF((((E16-C17)/C17)*100) &lt; 0, (((E16-C17)/C17)*100)*-1,  (((E16-C17)/C17)*100)*1)</f>
        <v>2.1309171597627883E-2</v>
      </c>
      <c r="I16" s="4">
        <v>42953</v>
      </c>
      <c r="J16" s="5">
        <v>0.4375</v>
      </c>
      <c r="K16" s="6">
        <v>134.6</v>
      </c>
      <c r="L16" s="7">
        <v>0.27160000000000001</v>
      </c>
      <c r="M16" s="3">
        <f t="shared" si="0"/>
        <v>134.8716</v>
      </c>
      <c r="N16" s="3">
        <f t="shared" si="1"/>
        <v>-0.32839999999998781</v>
      </c>
      <c r="O16" s="11">
        <f>IF((((M16-K17)/K17)*100) &lt; 0, (((M16-K17)/K17)*100)*-1,  (((M16-K17)/K17)*100)*1)</f>
        <v>0.24289940828401468</v>
      </c>
    </row>
    <row r="17" spans="1:15" x14ac:dyDescent="0.25">
      <c r="A17" s="4">
        <v>42954</v>
      </c>
      <c r="B17" s="5">
        <v>0.4381944444444445</v>
      </c>
      <c r="C17" s="6">
        <v>135.19999999999999</v>
      </c>
      <c r="D17" s="8" t="s">
        <v>8</v>
      </c>
      <c r="E17" s="8" t="s">
        <v>8</v>
      </c>
      <c r="F17" s="8" t="s">
        <v>8</v>
      </c>
      <c r="G17" s="8" t="s">
        <v>8</v>
      </c>
      <c r="I17" s="4">
        <v>42954</v>
      </c>
      <c r="J17" s="5">
        <v>0.4381944444444445</v>
      </c>
      <c r="K17" s="6">
        <v>135.19999999999999</v>
      </c>
      <c r="L17" s="8" t="s">
        <v>8</v>
      </c>
      <c r="M17" s="8" t="s">
        <v>8</v>
      </c>
      <c r="N17" s="8" t="s">
        <v>8</v>
      </c>
      <c r="O17" s="8" t="s">
        <v>8</v>
      </c>
    </row>
  </sheetData>
  <mergeCells count="2">
    <mergeCell ref="A1:F1"/>
    <mergeCell ref="I1:N1"/>
  </mergeCells>
  <conditionalFormatting sqref="G3:G16">
    <cfRule type="cellIs" dxfId="4" priority="8" operator="greaterThan">
      <formula>0.05</formula>
    </cfRule>
    <cfRule type="cellIs" priority="7" operator="lessThan">
      <formula>-0.05</formula>
    </cfRule>
    <cfRule type="cellIs" dxfId="5" priority="6" operator="lessThan">
      <formula>0.05</formula>
    </cfRule>
    <cfRule type="cellIs" dxfId="6" priority="2" operator="between">
      <formula>0.05</formula>
      <formula>0.1</formula>
    </cfRule>
    <cfRule type="cellIs" dxfId="3" priority="1" operator="between">
      <formula>0.05</formula>
      <formula>0.01</formula>
    </cfRule>
  </conditionalFormatting>
  <conditionalFormatting sqref="O3:O16">
    <cfRule type="cellIs" dxfId="14" priority="3" operator="lessThan">
      <formula>0.05</formula>
    </cfRule>
    <cfRule type="cellIs" priority="4" operator="lessThan">
      <formula>-0.05</formula>
    </cfRule>
    <cfRule type="cellIs" dxfId="13" priority="5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2017-07-25T09:39:50Z</dcterms:created>
  <dcterms:modified xsi:type="dcterms:W3CDTF">2017-08-07T15:55:42Z</dcterms:modified>
</cp:coreProperties>
</file>