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SCRITORIO\GITHUB\RegionalFF\archivos\"/>
    </mc:Choice>
  </mc:AlternateContent>
  <bookViews>
    <workbookView xWindow="0" yWindow="0" windowWidth="15345" windowHeight="4635" activeTab="4"/>
  </bookViews>
  <sheets>
    <sheet name="Sprint1" sheetId="1" r:id="rId1"/>
    <sheet name="Sprint2" sheetId="2" r:id="rId2"/>
    <sheet name="Sprint3" sheetId="3" r:id="rId3"/>
    <sheet name="Sprint4" sheetId="4" r:id="rId4"/>
    <sheet name="Velocidad" sheetId="7" r:id="rId5"/>
    <sheet name="DeudaTecnic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4" i="7"/>
  <c r="D3" i="7"/>
  <c r="E22" i="4"/>
  <c r="D5" i="7" l="1"/>
  <c r="G22" i="4" l="1"/>
  <c r="F22" i="4"/>
  <c r="D22" i="4"/>
  <c r="D23" i="3"/>
  <c r="E22" i="1"/>
  <c r="J22" i="4" l="1"/>
  <c r="D21" i="4"/>
  <c r="E21" i="4" s="1"/>
  <c r="S22" i="4"/>
  <c r="R22" i="4"/>
  <c r="Q22" i="4"/>
  <c r="P22" i="4"/>
  <c r="O22" i="4"/>
  <c r="N22" i="4"/>
  <c r="M22" i="4"/>
  <c r="L22" i="4"/>
  <c r="K22" i="4"/>
  <c r="I22" i="4"/>
  <c r="H22" i="4"/>
  <c r="G23" i="3"/>
  <c r="E23" i="3"/>
  <c r="D22" i="3"/>
  <c r="E22" i="3" s="1"/>
  <c r="F22" i="3" s="1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D17" i="2"/>
  <c r="H17" i="2" l="1"/>
  <c r="E17" i="2"/>
  <c r="F17" i="2" s="1"/>
  <c r="G17" i="2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F21" i="4"/>
  <c r="D22" i="1"/>
  <c r="G22" i="1"/>
  <c r="D21" i="1"/>
  <c r="J22" i="1"/>
  <c r="S22" i="1"/>
  <c r="R22" i="1"/>
  <c r="Q22" i="1"/>
  <c r="P22" i="1"/>
  <c r="O22" i="1"/>
  <c r="N22" i="1"/>
  <c r="M22" i="1"/>
  <c r="L22" i="1"/>
  <c r="K22" i="1"/>
  <c r="I22" i="1"/>
  <c r="H22" i="1"/>
  <c r="F22" i="1"/>
  <c r="G21" i="4" l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K17" i="2"/>
  <c r="I17" i="2"/>
  <c r="J17" i="2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L17" i="2" l="1"/>
  <c r="M17" i="2" s="1"/>
  <c r="N17" i="2" s="1"/>
  <c r="O17" i="2" s="1"/>
  <c r="P17" i="2" s="1"/>
  <c r="Q17" i="2" s="1"/>
  <c r="R17" i="2" s="1"/>
  <c r="S17" i="2" s="1"/>
</calcChain>
</file>

<file path=xl/sharedStrings.xml><?xml version="1.0" encoding="utf-8"?>
<sst xmlns="http://schemas.openxmlformats.org/spreadsheetml/2006/main" count="221" uniqueCount="80">
  <si>
    <t>Sprint</t>
  </si>
  <si>
    <t>Tareas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</si>
  <si>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</si>
  <si>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</si>
  <si>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</si>
  <si>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</si>
  <si>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</si>
  <si>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</si>
  <si>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</si>
  <si>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</si>
  <si>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</si>
  <si>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</si>
  <si>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</si>
  <si>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</si>
  <si>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</si>
  <si>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</si>
  <si>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Generar plantilla del proyecto</t>
  </si>
  <si>
    <t>Crear repositorio en Github</t>
  </si>
  <si>
    <t>Subir plantilla al repositorio</t>
  </si>
  <si>
    <t>Instalar Bootstrap Theme Spacelab</t>
  </si>
  <si>
    <t>Crear Menu</t>
  </si>
  <si>
    <t>Crear metodo para MenuPrincipal</t>
  </si>
  <si>
    <t>Crear interfaz para Menu Principal</t>
  </si>
  <si>
    <t>Crear Roles</t>
  </si>
  <si>
    <t>Crear Usuarios</t>
  </si>
  <si>
    <t>Crear Registro de Usuario</t>
  </si>
  <si>
    <t>Crear Recuperacion de Contraseña (Usuario)</t>
  </si>
  <si>
    <t>Instalar Theme Gentella 1.3.0</t>
  </si>
  <si>
    <t>Crear LayoutLogin</t>
  </si>
  <si>
    <t>Adaptacion LayoutLogin al Theme Bootstrap</t>
  </si>
  <si>
    <t>Adaptacion de login al Theme Bootstrap</t>
  </si>
  <si>
    <t>Crear Funcionarios</t>
  </si>
  <si>
    <t>Crear Menu Administrador (Accesos)</t>
  </si>
  <si>
    <t>Dia 15</t>
  </si>
  <si>
    <t>Horas estimadas</t>
  </si>
  <si>
    <t>Horas restantes</t>
  </si>
  <si>
    <t>Estimado</t>
  </si>
  <si>
    <t>Relacion Roles / Usuarios</t>
  </si>
  <si>
    <t>Crear Metodo y Vista para MenuAdmin en Accesos</t>
  </si>
  <si>
    <t>Instalar Twilio para envio de SMS</t>
  </si>
  <si>
    <t>Verificacion de telefono usando Twilio</t>
  </si>
  <si>
    <t>Definir método de 2 pasos - usando Twilio</t>
  </si>
  <si>
    <t>Crear Ciudades</t>
  </si>
  <si>
    <t>Crear Paises</t>
  </si>
  <si>
    <t>Definir Niveles de accesos a roles</t>
  </si>
  <si>
    <t>Instalar Icheck</t>
  </si>
  <si>
    <t>Gestion de Roles (Admin)</t>
  </si>
  <si>
    <t>Gestion de Usuarios (Admin)</t>
  </si>
  <si>
    <t>Datatables Buttons</t>
  </si>
  <si>
    <t>Instalar Bootstrap-InputFile</t>
  </si>
  <si>
    <t>Metodos y configuraciones para guardar imagenes</t>
  </si>
  <si>
    <t>Instalar Selectize (Plugin Js)</t>
  </si>
  <si>
    <t>Instalar EasyAutocomplete (Plugin Js)</t>
  </si>
  <si>
    <t>Crear SQL para cargar Paises</t>
  </si>
  <si>
    <t>Instalar DateTimePicker (Plugin Js)</t>
  </si>
  <si>
    <t>Crear Facilitacion</t>
  </si>
  <si>
    <t>Metodo Ajax guardar Facilitacion</t>
  </si>
  <si>
    <t>Metodo y Vistas Filtrar Facilitacion(Dia/Mes/Año)</t>
  </si>
  <si>
    <t>Metodo y Vistas Filtrar Facilitacion(Ver Todo)</t>
  </si>
  <si>
    <t>Crear SQL para cargar Ciudades</t>
  </si>
  <si>
    <t>Instalar PNotify</t>
  </si>
  <si>
    <t>Crear script para mostrar mensajes</t>
  </si>
  <si>
    <t>Crear Seed para cargar Menu</t>
  </si>
  <si>
    <t>Crear Seed para cargar Accesos (Menu Administrador)</t>
  </si>
  <si>
    <t>Crear Seed para roles/usuarios/oficinas</t>
  </si>
  <si>
    <t>Crear Informes en Home</t>
  </si>
  <si>
    <t>Modal para guardar Nueva Facilitacion</t>
  </si>
  <si>
    <t>Instalar mCustomScrollbar</t>
  </si>
  <si>
    <t>Instalar Ionicons</t>
  </si>
  <si>
    <t>Crear Marca</t>
  </si>
  <si>
    <t>SPRINT 1</t>
  </si>
  <si>
    <t>SPRINT 2</t>
  </si>
  <si>
    <t>SPRINT 3</t>
  </si>
  <si>
    <t>SPRINT 4</t>
  </si>
  <si>
    <t>SPRINTS</t>
  </si>
  <si>
    <t>Puntos (DeudaTécnica)</t>
  </si>
  <si>
    <t>Velocidad</t>
  </si>
  <si>
    <t>Puntos completados</t>
  </si>
  <si>
    <t>Puntos estimados</t>
  </si>
  <si>
    <t>Durante la primera semana el avance del desarrollo fue muy óptimo, por tal motivo quedaron muy pocos puntos a ser desarrollados durante la última semana.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</si>
</sst>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1" xfId="0" applyBorder="1" applyProtection="1"/>
    <xf numFmtId="0" fontId="0" fillId="2" borderId="4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0" fillId="0" borderId="5" xfId="0" applyFill="1" applyBorder="1" applyProtection="1">
      <protection locked="0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Sprint1!$B$21:$C$21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Sprint1!$D$20:$S$20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Sprint1!$D$21:$S$21</c:f>
              <c:numCache>
                <c:formatCode>General</c:formatCode>
                <c:ptCount val="16"/>
                <c:pt idx="0">
                  <c:v>42</c:v>
                </c:pt>
                <c:pt idx="1">
                  <c:v>39.200000000000003</c:v>
                </c:pt>
                <c:pt idx="2">
                  <c:v>36.400000000000006</c:v>
                </c:pt>
                <c:pt idx="3">
                  <c:v>33.600000000000009</c:v>
                </c:pt>
                <c:pt idx="4">
                  <c:v>30.800000000000008</c:v>
                </c:pt>
                <c:pt idx="5">
                  <c:v>28.000000000000007</c:v>
                </c:pt>
                <c:pt idx="6">
                  <c:v>25.200000000000006</c:v>
                </c:pt>
                <c:pt idx="7">
                  <c:v>22.400000000000006</c:v>
                </c:pt>
                <c:pt idx="8">
                  <c:v>19.600000000000005</c:v>
                </c:pt>
                <c:pt idx="9">
                  <c:v>16.800000000000004</c:v>
                </c:pt>
                <c:pt idx="10">
                  <c:v>14.000000000000004</c:v>
                </c:pt>
                <c:pt idx="11">
                  <c:v>11.200000000000003</c:v>
                </c:pt>
                <c:pt idx="12">
                  <c:v>8.4000000000000021</c:v>
                </c:pt>
                <c:pt idx="13">
                  <c:v>5.6000000000000023</c:v>
                </c:pt>
                <c:pt idx="14">
                  <c:v>2.8000000000000025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Sprint1!$B$22:$C$22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Sprint1!$D$20:$S$20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Sprint1!$D$22:$S$22</c:f>
              <c:numCache>
                <c:formatCode>General</c:formatCode>
                <c:ptCount val="16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43457920"/>
        <c:axId val="-1943454112"/>
      </c:lineChart>
      <c:catAx>
        <c:axId val="-194345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4112"/>
        <c:crosses val="autoZero"/>
        <c:auto val="1"/>
        <c:lblAlgn val="ctr"/>
        <c:lblOffset val="100"/>
        <c:noMultiLvlLbl val="0"/>
      </c:catAx>
      <c:valAx>
        <c:axId val="-194345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Sprint2!$B$17:$C$17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Sprint2!$D$16:$S$16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Sprint2!$D$17:$S$17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Sprint2!$B$18:$C$18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Sprint2!$D$16:$S$16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Sprint2!$D$18:$S$18</c:f>
              <c:numCache>
                <c:formatCode>General</c:formatCode>
                <c:ptCount val="16"/>
                <c:pt idx="0">
                  <c:v>45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13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43447584"/>
        <c:axId val="-1943461728"/>
      </c:lineChart>
      <c:catAx>
        <c:axId val="-1943447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61728"/>
        <c:crosses val="autoZero"/>
        <c:auto val="1"/>
        <c:lblAlgn val="ctr"/>
        <c:lblOffset val="100"/>
        <c:noMultiLvlLbl val="0"/>
      </c:catAx>
      <c:valAx>
        <c:axId val="-194346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Sprint3!$B$22:$C$22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Sprint3!$D$21:$S$21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Sprint3!$D$22:$S$22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Sprint3!$B$23:$C$23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Sprint3!$D$21:$S$21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Sprint3!$D$23:$S$23</c:f>
              <c:numCache>
                <c:formatCode>General</c:formatCode>
                <c:ptCount val="1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24</c:v>
                </c:pt>
                <c:pt idx="6">
                  <c:v>21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43453568"/>
        <c:axId val="-1943454656"/>
      </c:lineChart>
      <c:catAx>
        <c:axId val="-194345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4656"/>
        <c:crosses val="autoZero"/>
        <c:auto val="1"/>
        <c:lblAlgn val="ctr"/>
        <c:lblOffset val="100"/>
        <c:noMultiLvlLbl val="0"/>
      </c:catAx>
      <c:valAx>
        <c:axId val="-194345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Sprint4!$B$21:$C$21</c:f>
              <c:strCache>
                <c:ptCount val="2"/>
                <c:pt idx="0">
                  <c:v>Horas estimadas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Sprint4!$D$20:$S$20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Sprint4!$D$21:$S$21</c:f>
              <c:numCache>
                <c:formatCode>General</c:formatCode>
                <c:ptCount val="16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Sprint4!$B$22:$C$22</c:f>
              <c:strCache>
                <c:ptCount val="2"/>
                <c:pt idx="0">
                  <c:v>Horas restantes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Sprint4!$D$20:$S$20</c:f>
              <c:strCache>
                <c:ptCount val="16"/>
                <c:pt idx="0">
                  <c:v>Estimado</c:v>
                </c:pt>
                <c:pt idx="1">
                  <c:v>Dia 01</c:v>
                </c:pt>
                <c:pt idx="2">
                  <c:v>Dia 02</c:v>
                </c:pt>
                <c:pt idx="3">
                  <c:v>Dia 03</c:v>
                </c:pt>
                <c:pt idx="4">
                  <c:v>Dia 04</c:v>
                </c:pt>
                <c:pt idx="5">
                  <c:v>Dia 05</c:v>
                </c:pt>
                <c:pt idx="6">
                  <c:v>Dia 06</c:v>
                </c:pt>
                <c:pt idx="7">
                  <c:v>Dia 07</c:v>
                </c:pt>
                <c:pt idx="8">
                  <c:v>Dia 08</c:v>
                </c:pt>
                <c:pt idx="9">
                  <c:v>Dia 09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Sprint4!$D$22:$S$22</c:f>
              <c:numCache>
                <c:formatCode>General</c:formatCode>
                <c:ptCount val="16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43448128"/>
        <c:axId val="-1943451936"/>
      </c:lineChart>
      <c:catAx>
        <c:axId val="-1943448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1936"/>
        <c:crosses val="autoZero"/>
        <c:auto val="1"/>
        <c:lblAlgn val="ctr"/>
        <c:lblOffset val="100"/>
        <c:noMultiLvlLbl val="0"/>
      </c:catAx>
      <c:valAx>
        <c:axId val="-194345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Velocidad!$D$2</c:f>
              <c:strCache>
                <c:ptCount val="1"/>
                <c:pt idx="0">
                  <c:v>Velocidad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Velocidad!$A$3:$A$6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Velocidad!$D$3:$D$6</c:f>
              <c:numCache>
                <c:formatCode>General</c:formatCode>
                <c:ptCount val="4"/>
                <c:pt idx="0">
                  <c:v>2.8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94382272"/>
        <c:axId val="-1894385536"/>
      </c:lineChart>
      <c:catAx>
        <c:axId val="-189438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94385536"/>
        <c:crosses val="autoZero"/>
        <c:auto val="1"/>
        <c:lblAlgn val="ctr"/>
        <c:lblOffset val="100"/>
        <c:noMultiLvlLbl val="0"/>
      </c:catAx>
      <c:valAx>
        <c:axId val="-189438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94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DeudaTécnica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DeudaTecnica!$B$1</c:f>
              <c:strCache>
                <c:ptCount val="1"/>
                <c:pt idx="0">
                  <c:v>Puntos (DeudaTécnica)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DeudaTecnica!$A$2:$A$5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DeudaTecnica!$B$2:$B$5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43451392"/>
        <c:axId val="-1943450304"/>
      </c:barChart>
      <c:catAx>
        <c:axId val="-19434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0304"/>
        <c:crosses val="autoZero"/>
        <c:auto val="1"/>
        <c:lblAlgn val="ctr"/>
        <c:lblOffset val="100"/>
        <c:noMultiLvlLbl val="0"/>
      </c:catAx>
      <c:valAx>
        <c:axId val="-1943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34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185737</xdr:rowOff>
    </xdr:from>
    <xdr:to>
      <xdr:col>8</xdr:col>
      <xdr:colOff>533400</xdr:colOff>
      <xdr:row>40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18</xdr:row>
      <xdr:rowOff>185737</xdr:rowOff>
    </xdr:from>
    <xdr:to>
      <xdr:col>7</xdr:col>
      <xdr:colOff>476250</xdr:colOff>
      <xdr:row>38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23</xdr:row>
      <xdr:rowOff>185736</xdr:rowOff>
    </xdr:from>
    <xdr:to>
      <xdr:col>8</xdr:col>
      <xdr:colOff>428625</xdr:colOff>
      <xdr:row>41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23</xdr:row>
      <xdr:rowOff>52386</xdr:rowOff>
    </xdr:from>
    <xdr:to>
      <xdr:col>7</xdr:col>
      <xdr:colOff>609600</xdr:colOff>
      <xdr:row>46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147636</xdr:rowOff>
    </xdr:from>
    <xdr:to>
      <xdr:col>10</xdr:col>
      <xdr:colOff>504825</xdr:colOff>
      <xdr:row>18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0</xdr:row>
      <xdr:rowOff>52386</xdr:rowOff>
    </xdr:from>
    <xdr:to>
      <xdr:col>10</xdr:col>
      <xdr:colOff>466725</xdr:colOff>
      <xdr:row>19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topLeftCell="A2" workbookViewId="0">
      <selection activeCell="M18" sqref="M18"/>
    </sheetView>
  </sheetViews>
  <sheetFormatPr baseColWidth="10" defaultRowHeight="15" x14ac:dyDescent="0.25"/>
  <cols>
    <col min="3" max="3" width="41.42578125" customWidth="1"/>
    <col min="10" max="10" width="11.85546875" bestFit="1" customWidth="1"/>
    <col min="14" max="14" width="12.7109375" bestFit="1" customWidth="1"/>
  </cols>
  <sheetData>
    <row r="2" spans="1:19" x14ac:dyDescent="0.25">
      <c r="A2" s="1"/>
      <c r="B2" s="2" t="s">
        <v>0</v>
      </c>
      <c r="C2" s="9" t="s">
        <v>1</v>
      </c>
      <c r="D2" s="3" t="s">
        <v>36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33</v>
      </c>
    </row>
    <row r="3" spans="1:19" x14ac:dyDescent="0.25">
      <c r="A3" s="1"/>
      <c r="B3" s="4">
        <v>1</v>
      </c>
      <c r="C3" s="5" t="s">
        <v>16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</row>
    <row r="4" spans="1:19" x14ac:dyDescent="0.25">
      <c r="A4" s="1"/>
      <c r="B4" s="4">
        <v>1</v>
      </c>
      <c r="C4" s="7" t="s">
        <v>17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0</v>
      </c>
      <c r="S4" s="6">
        <v>0</v>
      </c>
    </row>
    <row r="5" spans="1:19" x14ac:dyDescent="0.25">
      <c r="A5" s="1"/>
      <c r="B5" s="4">
        <v>1</v>
      </c>
      <c r="C5" s="7" t="s">
        <v>18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1"/>
      <c r="B6" s="4">
        <v>1</v>
      </c>
      <c r="C6" s="7" t="s">
        <v>19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pans="1:19" x14ac:dyDescent="0.25">
      <c r="A7" s="1"/>
      <c r="B7" s="4">
        <v>1</v>
      </c>
      <c r="C7" s="7" t="s">
        <v>20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1"/>
      <c r="B8" s="4">
        <v>1</v>
      </c>
      <c r="C8" s="7" t="s">
        <v>21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1"/>
      <c r="B9" s="4">
        <v>1</v>
      </c>
      <c r="C9" s="7" t="s">
        <v>22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1"/>
      <c r="B10" s="4">
        <v>1</v>
      </c>
      <c r="C10" s="7" t="s">
        <v>23</v>
      </c>
      <c r="D10" s="6">
        <v>3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1"/>
      <c r="B11" s="4">
        <v>1</v>
      </c>
      <c r="C11" s="7" t="s">
        <v>24</v>
      </c>
      <c r="D11" s="6">
        <v>3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1"/>
      <c r="B12" s="4">
        <v>1</v>
      </c>
      <c r="C12" s="7" t="s">
        <v>25</v>
      </c>
      <c r="D12" s="6">
        <v>3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1"/>
      <c r="B13" s="4">
        <v>1</v>
      </c>
      <c r="C13" s="7" t="s">
        <v>26</v>
      </c>
      <c r="D13" s="6">
        <v>8</v>
      </c>
      <c r="E13" s="6">
        <v>4</v>
      </c>
      <c r="F13" s="6">
        <v>4</v>
      </c>
      <c r="G13" s="6">
        <v>4</v>
      </c>
      <c r="H13" s="6">
        <v>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</row>
    <row r="14" spans="1:19" x14ac:dyDescent="0.25">
      <c r="A14" s="1"/>
      <c r="B14" s="4">
        <v>1</v>
      </c>
      <c r="C14" s="7" t="s">
        <v>27</v>
      </c>
      <c r="D14" s="6">
        <v>2</v>
      </c>
      <c r="E14" s="6">
        <v>2</v>
      </c>
      <c r="F14" s="6">
        <v>2</v>
      </c>
      <c r="G14" s="6">
        <v>2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</row>
    <row r="15" spans="1:19" x14ac:dyDescent="0.25">
      <c r="A15" s="1"/>
      <c r="B15" s="4">
        <v>1</v>
      </c>
      <c r="C15" s="7" t="s">
        <v>28</v>
      </c>
      <c r="D15" s="6">
        <v>1</v>
      </c>
      <c r="E15" s="6">
        <v>1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1"/>
      <c r="B16" s="4">
        <v>1</v>
      </c>
      <c r="C16" s="7" t="s">
        <v>29</v>
      </c>
      <c r="D16" s="6">
        <v>4</v>
      </c>
      <c r="E16" s="6">
        <v>2</v>
      </c>
      <c r="F16" s="6">
        <v>2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</row>
    <row r="17" spans="1:19" x14ac:dyDescent="0.25">
      <c r="A17" s="1"/>
      <c r="B17" s="4">
        <v>1</v>
      </c>
      <c r="C17" s="7" t="s">
        <v>30</v>
      </c>
      <c r="D17" s="6">
        <v>3</v>
      </c>
      <c r="E17" s="6">
        <v>2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1"/>
      <c r="B18" s="4">
        <v>1</v>
      </c>
      <c r="C18" s="7" t="s">
        <v>31</v>
      </c>
      <c r="D18" s="6">
        <v>1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1"/>
      <c r="B19" s="4">
        <v>1</v>
      </c>
      <c r="C19" s="7" t="s">
        <v>32</v>
      </c>
      <c r="D19" s="6">
        <v>4</v>
      </c>
      <c r="E19" s="6">
        <v>2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1"/>
      <c r="B20" s="25"/>
      <c r="C20" s="26"/>
      <c r="D20" s="3" t="s">
        <v>36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 t="s">
        <v>7</v>
      </c>
      <c r="K20" s="3" t="s">
        <v>8</v>
      </c>
      <c r="L20" s="3" t="s">
        <v>9</v>
      </c>
      <c r="M20" s="3" t="s">
        <v>10</v>
      </c>
      <c r="N20" s="3" t="s">
        <v>11</v>
      </c>
      <c r="O20" s="3" t="s">
        <v>12</v>
      </c>
      <c r="P20" s="3" t="s">
        <v>13</v>
      </c>
      <c r="Q20" s="3" t="s">
        <v>14</v>
      </c>
      <c r="R20" s="3" t="s">
        <v>15</v>
      </c>
      <c r="S20" s="3" t="s">
        <v>33</v>
      </c>
    </row>
    <row r="21" spans="1:19" x14ac:dyDescent="0.25">
      <c r="A21" s="1"/>
      <c r="B21" s="23" t="s">
        <v>34</v>
      </c>
      <c r="C21" s="24"/>
      <c r="D21" s="10">
        <f>SUM(D3:D19)</f>
        <v>42</v>
      </c>
      <c r="E21" s="10">
        <f>D21-$D$21/15</f>
        <v>39.200000000000003</v>
      </c>
      <c r="F21" s="8">
        <f>E21-$D$21/15</f>
        <v>36.400000000000006</v>
      </c>
      <c r="G21" s="8">
        <f>F21-$D$21/15</f>
        <v>33.600000000000009</v>
      </c>
      <c r="H21" s="8">
        <f>G21-$D$21/15</f>
        <v>30.800000000000008</v>
      </c>
      <c r="I21" s="8">
        <f>H21-$D$21/15</f>
        <v>28.000000000000007</v>
      </c>
      <c r="J21" s="8">
        <f>I21-$D$21/15</f>
        <v>25.200000000000006</v>
      </c>
      <c r="K21" s="8">
        <f>J21-$D$21/15</f>
        <v>22.400000000000006</v>
      </c>
      <c r="L21" s="8">
        <f>K21-$D$21/15</f>
        <v>19.600000000000005</v>
      </c>
      <c r="M21" s="8">
        <f>L21-$D$21/15</f>
        <v>16.800000000000004</v>
      </c>
      <c r="N21" s="8">
        <f>M21-$D$21/15</f>
        <v>14.000000000000004</v>
      </c>
      <c r="O21" s="8">
        <f>N21-$D$21/15</f>
        <v>11.200000000000003</v>
      </c>
      <c r="P21" s="8">
        <f>O21-$D$21/15</f>
        <v>8.4000000000000021</v>
      </c>
      <c r="Q21" s="8">
        <f>P21-$D$21/15</f>
        <v>5.6000000000000023</v>
      </c>
      <c r="R21" s="8">
        <f>Q21-$D$21/15</f>
        <v>2.8000000000000025</v>
      </c>
      <c r="S21" s="8">
        <f>R21-$D$21/15</f>
        <v>0</v>
      </c>
    </row>
    <row r="22" spans="1:19" x14ac:dyDescent="0.25">
      <c r="A22" s="1"/>
      <c r="B22" s="23" t="s">
        <v>35</v>
      </c>
      <c r="C22" s="24"/>
      <c r="D22" s="8">
        <f t="shared" ref="D22:J22" si="0">SUM(D3:D19)</f>
        <v>42</v>
      </c>
      <c r="E22" s="8">
        <f>SUM(E3:E19)</f>
        <v>30</v>
      </c>
      <c r="F22" s="8">
        <f t="shared" si="0"/>
        <v>25</v>
      </c>
      <c r="G22" s="8">
        <f t="shared" si="0"/>
        <v>22</v>
      </c>
      <c r="H22" s="8">
        <f t="shared" si="0"/>
        <v>20</v>
      </c>
      <c r="I22" s="8">
        <f t="shared" si="0"/>
        <v>16</v>
      </c>
      <c r="J22" s="8">
        <f t="shared" si="0"/>
        <v>14</v>
      </c>
      <c r="K22" s="8">
        <f t="shared" ref="K22:S22" si="1">SUM(K3:K19)</f>
        <v>8</v>
      </c>
      <c r="L22" s="8">
        <f t="shared" si="1"/>
        <v>4</v>
      </c>
      <c r="M22" s="8">
        <f t="shared" si="1"/>
        <v>3</v>
      </c>
      <c r="N22" s="8">
        <f t="shared" si="1"/>
        <v>3</v>
      </c>
      <c r="O22" s="8">
        <f t="shared" si="1"/>
        <v>2</v>
      </c>
      <c r="P22" s="8">
        <f t="shared" si="1"/>
        <v>2</v>
      </c>
      <c r="Q22" s="8">
        <f t="shared" si="1"/>
        <v>2</v>
      </c>
      <c r="R22" s="8">
        <f t="shared" si="1"/>
        <v>1</v>
      </c>
      <c r="S22" s="8">
        <f t="shared" si="1"/>
        <v>0</v>
      </c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x14ac:dyDescent="0.25">
      <c r="A42" s="1"/>
      <c r="B42" s="27" t="s">
        <v>79</v>
      </c>
      <c r="C42" s="27"/>
      <c r="D42" s="27"/>
      <c r="E42" s="27"/>
      <c r="F42" s="27"/>
      <c r="G42" s="27"/>
      <c r="H42" s="27"/>
      <c r="I42" s="27"/>
      <c r="J42" s="27"/>
      <c r="K42" s="27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mergeCells count="4">
    <mergeCell ref="B21:C21"/>
    <mergeCell ref="B22:C22"/>
    <mergeCell ref="B20:C20"/>
    <mergeCell ref="B42:K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3"/>
  <sheetViews>
    <sheetView topLeftCell="A18" workbookViewId="0">
      <selection activeCell="L29" sqref="L29"/>
    </sheetView>
  </sheetViews>
  <sheetFormatPr baseColWidth="10" defaultRowHeight="15" x14ac:dyDescent="0.25"/>
  <cols>
    <col min="3" max="3" width="46.7109375" customWidth="1"/>
    <col min="10" max="10" width="11.85546875" bestFit="1" customWidth="1"/>
    <col min="14" max="14" width="12.7109375" bestFit="1" customWidth="1"/>
    <col min="19" max="19" width="12.7109375" bestFit="1" customWidth="1"/>
  </cols>
  <sheetData>
    <row r="3" spans="1:19" x14ac:dyDescent="0.25">
      <c r="A3" s="1"/>
      <c r="B3" s="2" t="s">
        <v>0</v>
      </c>
      <c r="C3" s="11" t="s">
        <v>1</v>
      </c>
      <c r="D3" s="3" t="s">
        <v>36</v>
      </c>
      <c r="E3" s="3" t="s">
        <v>33</v>
      </c>
      <c r="F3" s="3" t="s">
        <v>15</v>
      </c>
      <c r="G3" s="3" t="s">
        <v>14</v>
      </c>
      <c r="H3" s="3" t="s">
        <v>13</v>
      </c>
      <c r="I3" s="3" t="s">
        <v>12</v>
      </c>
      <c r="J3" s="3" t="s">
        <v>11</v>
      </c>
      <c r="K3" s="3" t="s">
        <v>10</v>
      </c>
      <c r="L3" s="3" t="s">
        <v>9</v>
      </c>
      <c r="M3" s="3" t="s">
        <v>8</v>
      </c>
      <c r="N3" s="3" t="s">
        <v>7</v>
      </c>
      <c r="O3" s="3" t="s">
        <v>6</v>
      </c>
      <c r="P3" s="3" t="s">
        <v>5</v>
      </c>
      <c r="Q3" s="3" t="s">
        <v>4</v>
      </c>
      <c r="R3" s="3" t="s">
        <v>3</v>
      </c>
      <c r="S3" s="3" t="s">
        <v>2</v>
      </c>
    </row>
    <row r="4" spans="1:19" x14ac:dyDescent="0.25">
      <c r="A4" s="1"/>
      <c r="B4" s="4">
        <v>2</v>
      </c>
      <c r="C4" s="12" t="s">
        <v>37</v>
      </c>
      <c r="D4" s="13">
        <v>5</v>
      </c>
      <c r="E4" s="13">
        <v>4</v>
      </c>
      <c r="F4" s="13">
        <v>4</v>
      </c>
      <c r="G4" s="13">
        <v>4</v>
      </c>
      <c r="H4" s="13">
        <v>4</v>
      </c>
      <c r="I4" s="13">
        <v>4</v>
      </c>
      <c r="J4" s="13">
        <v>4</v>
      </c>
      <c r="K4" s="13">
        <v>4</v>
      </c>
      <c r="L4" s="13">
        <v>4</v>
      </c>
      <c r="M4" s="13">
        <v>4</v>
      </c>
      <c r="N4" s="13">
        <v>2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</row>
    <row r="5" spans="1:19" x14ac:dyDescent="0.25">
      <c r="A5" s="1"/>
      <c r="B5" s="4">
        <v>2</v>
      </c>
      <c r="C5" s="12" t="s">
        <v>38</v>
      </c>
      <c r="D5" s="13">
        <v>3</v>
      </c>
      <c r="E5" s="13">
        <v>3</v>
      </c>
      <c r="F5" s="13">
        <v>3</v>
      </c>
      <c r="G5" s="13">
        <v>3</v>
      </c>
      <c r="H5" s="13">
        <v>3</v>
      </c>
      <c r="I5" s="13">
        <v>3</v>
      </c>
      <c r="J5" s="13">
        <v>3</v>
      </c>
      <c r="K5" s="13">
        <v>3</v>
      </c>
      <c r="L5" s="13">
        <v>3</v>
      </c>
      <c r="M5" s="13">
        <v>3</v>
      </c>
      <c r="N5" s="13">
        <v>3</v>
      </c>
      <c r="O5" s="13">
        <v>1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1"/>
      <c r="B6" s="4">
        <v>2</v>
      </c>
      <c r="C6" s="12" t="s">
        <v>39</v>
      </c>
      <c r="D6" s="13">
        <v>6</v>
      </c>
      <c r="E6" s="13">
        <v>4</v>
      </c>
      <c r="F6" s="13">
        <v>4</v>
      </c>
      <c r="G6" s="13">
        <v>4</v>
      </c>
      <c r="H6" s="13">
        <v>4</v>
      </c>
      <c r="I6" s="13">
        <v>4</v>
      </c>
      <c r="J6" s="13">
        <v>4</v>
      </c>
      <c r="K6" s="13">
        <v>4</v>
      </c>
      <c r="L6" s="13">
        <v>4</v>
      </c>
      <c r="M6" s="13">
        <v>4</v>
      </c>
      <c r="N6" s="13">
        <v>4</v>
      </c>
      <c r="O6" s="13">
        <v>2</v>
      </c>
      <c r="P6" s="6">
        <v>0</v>
      </c>
      <c r="Q6" s="6">
        <v>0</v>
      </c>
      <c r="R6" s="6">
        <v>0</v>
      </c>
      <c r="S6" s="6">
        <v>0</v>
      </c>
    </row>
    <row r="7" spans="1:19" x14ac:dyDescent="0.25">
      <c r="A7" s="1"/>
      <c r="B7" s="4">
        <v>2</v>
      </c>
      <c r="C7" s="12" t="s">
        <v>40</v>
      </c>
      <c r="D7" s="13">
        <v>6</v>
      </c>
      <c r="E7" s="13">
        <v>4</v>
      </c>
      <c r="F7" s="13">
        <v>4</v>
      </c>
      <c r="G7" s="13">
        <v>4</v>
      </c>
      <c r="H7" s="13">
        <v>4</v>
      </c>
      <c r="I7" s="13">
        <v>4</v>
      </c>
      <c r="J7" s="13">
        <v>4</v>
      </c>
      <c r="K7" s="13">
        <v>4</v>
      </c>
      <c r="L7" s="13">
        <v>4</v>
      </c>
      <c r="M7" s="13">
        <v>4</v>
      </c>
      <c r="N7" s="13">
        <v>3</v>
      </c>
      <c r="O7" s="13">
        <v>2</v>
      </c>
      <c r="P7" s="13">
        <v>1</v>
      </c>
      <c r="Q7" s="13">
        <v>1</v>
      </c>
      <c r="R7" s="13">
        <v>0</v>
      </c>
      <c r="S7" s="13">
        <v>0</v>
      </c>
    </row>
    <row r="8" spans="1:19" x14ac:dyDescent="0.25">
      <c r="A8" s="1"/>
      <c r="B8" s="4">
        <v>2</v>
      </c>
      <c r="C8" s="12" t="s">
        <v>41</v>
      </c>
      <c r="D8" s="13">
        <v>6</v>
      </c>
      <c r="E8" s="13">
        <v>3</v>
      </c>
      <c r="F8" s="13">
        <v>3</v>
      </c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3</v>
      </c>
      <c r="M8" s="13">
        <v>2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</row>
    <row r="9" spans="1:19" x14ac:dyDescent="0.25">
      <c r="A9" s="1"/>
      <c r="B9" s="4">
        <v>2</v>
      </c>
      <c r="C9" s="12" t="s">
        <v>42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0</v>
      </c>
      <c r="S9" s="13">
        <v>0</v>
      </c>
    </row>
    <row r="10" spans="1:19" x14ac:dyDescent="0.25">
      <c r="A10" s="1"/>
      <c r="B10" s="4">
        <v>2</v>
      </c>
      <c r="C10" s="12" t="s">
        <v>43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</row>
    <row r="11" spans="1:19" x14ac:dyDescent="0.25">
      <c r="A11" s="1"/>
      <c r="B11" s="4">
        <v>2</v>
      </c>
      <c r="C11" s="12" t="s">
        <v>44</v>
      </c>
      <c r="D11" s="13">
        <v>5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</row>
    <row r="12" spans="1:19" x14ac:dyDescent="0.25">
      <c r="A12" s="1"/>
      <c r="B12" s="4">
        <v>2</v>
      </c>
      <c r="C12" s="12" t="s">
        <v>45</v>
      </c>
      <c r="D12" s="13">
        <v>2</v>
      </c>
      <c r="E12" s="13">
        <v>1</v>
      </c>
      <c r="F12" s="13">
        <v>1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</row>
    <row r="13" spans="1:19" x14ac:dyDescent="0.25">
      <c r="A13" s="1"/>
      <c r="B13" s="4">
        <v>2</v>
      </c>
      <c r="C13" s="12" t="s">
        <v>46</v>
      </c>
      <c r="D13" s="13">
        <v>2</v>
      </c>
      <c r="E13" s="13">
        <v>2</v>
      </c>
      <c r="F13" s="13">
        <v>2</v>
      </c>
      <c r="G13" s="13">
        <v>1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</row>
    <row r="14" spans="1:19" x14ac:dyDescent="0.25">
      <c r="A14" s="1"/>
      <c r="B14" s="4">
        <v>2</v>
      </c>
      <c r="C14" s="12" t="s">
        <v>47</v>
      </c>
      <c r="D14" s="13">
        <v>3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</row>
    <row r="15" spans="1:19" x14ac:dyDescent="0.25">
      <c r="A15" s="1"/>
      <c r="B15" s="4">
        <v>2</v>
      </c>
      <c r="C15" s="12" t="s">
        <v>48</v>
      </c>
      <c r="D15" s="13">
        <v>5</v>
      </c>
      <c r="E15" s="13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</row>
    <row r="16" spans="1:19" x14ac:dyDescent="0.25">
      <c r="A16" s="1"/>
      <c r="B16" s="25"/>
      <c r="C16" s="26"/>
      <c r="D16" s="3" t="s">
        <v>36</v>
      </c>
      <c r="E16" s="3" t="s">
        <v>2</v>
      </c>
      <c r="F16" s="3" t="s">
        <v>3</v>
      </c>
      <c r="G16" s="3" t="s">
        <v>4</v>
      </c>
      <c r="H16" s="3" t="s">
        <v>5</v>
      </c>
      <c r="I16" s="3" t="s">
        <v>6</v>
      </c>
      <c r="J16" s="3" t="s">
        <v>7</v>
      </c>
      <c r="K16" s="3" t="s">
        <v>8</v>
      </c>
      <c r="L16" s="3" t="s">
        <v>9</v>
      </c>
      <c r="M16" s="3" t="s">
        <v>10</v>
      </c>
      <c r="N16" s="3" t="s">
        <v>11</v>
      </c>
      <c r="O16" s="3" t="s">
        <v>12</v>
      </c>
      <c r="P16" s="3" t="s">
        <v>13</v>
      </c>
      <c r="Q16" s="3" t="s">
        <v>14</v>
      </c>
      <c r="R16" s="3" t="s">
        <v>15</v>
      </c>
      <c r="S16" s="3" t="s">
        <v>33</v>
      </c>
    </row>
    <row r="17" spans="1:19" x14ac:dyDescent="0.25">
      <c r="A17" s="1"/>
      <c r="B17" s="23" t="s">
        <v>34</v>
      </c>
      <c r="C17" s="24"/>
      <c r="D17" s="10">
        <f>SUM(D4:D15)</f>
        <v>45</v>
      </c>
      <c r="E17" s="10">
        <f>D17-$D$17/15</f>
        <v>42</v>
      </c>
      <c r="F17" s="8">
        <f>E17-$D$17/15</f>
        <v>39</v>
      </c>
      <c r="G17" s="8">
        <f>F17-$D$17/15</f>
        <v>36</v>
      </c>
      <c r="H17" s="8">
        <f t="shared" ref="E17:S17" si="0">G17-$D$17/15</f>
        <v>33</v>
      </c>
      <c r="I17" s="8">
        <f>H17-$D$17/15</f>
        <v>30</v>
      </c>
      <c r="J17" s="8">
        <f>I17-$D$17/15</f>
        <v>27</v>
      </c>
      <c r="K17" s="8">
        <f t="shared" si="0"/>
        <v>24</v>
      </c>
      <c r="L17" s="8">
        <f>K17-$D$17/15</f>
        <v>21</v>
      </c>
      <c r="M17" s="8">
        <f t="shared" si="0"/>
        <v>18</v>
      </c>
      <c r="N17" s="8">
        <f t="shared" si="0"/>
        <v>15</v>
      </c>
      <c r="O17" s="8">
        <f t="shared" si="0"/>
        <v>12</v>
      </c>
      <c r="P17" s="8">
        <f>O17-$D$17/15</f>
        <v>9</v>
      </c>
      <c r="Q17" s="8">
        <f t="shared" si="0"/>
        <v>6</v>
      </c>
      <c r="R17" s="8">
        <f>Q17-$D$17/15</f>
        <v>3</v>
      </c>
      <c r="S17" s="8">
        <f>R17-$D$17/15</f>
        <v>0</v>
      </c>
    </row>
    <row r="18" spans="1:19" x14ac:dyDescent="0.25">
      <c r="A18" s="1"/>
      <c r="B18" s="23" t="s">
        <v>35</v>
      </c>
      <c r="C18" s="24"/>
      <c r="D18" s="8">
        <f t="shared" ref="D18:S18" si="1">SUM(D4:D15)</f>
        <v>45</v>
      </c>
      <c r="E18" s="8">
        <f t="shared" si="1"/>
        <v>29</v>
      </c>
      <c r="F18" s="8">
        <f t="shared" si="1"/>
        <v>27</v>
      </c>
      <c r="G18" s="8">
        <f t="shared" si="1"/>
        <v>24</v>
      </c>
      <c r="H18" s="8">
        <f t="shared" si="1"/>
        <v>22</v>
      </c>
      <c r="I18" s="8">
        <f t="shared" si="1"/>
        <v>22</v>
      </c>
      <c r="J18" s="8">
        <f t="shared" si="1"/>
        <v>22</v>
      </c>
      <c r="K18" s="8">
        <f t="shared" si="1"/>
        <v>20</v>
      </c>
      <c r="L18" s="8">
        <f t="shared" si="1"/>
        <v>19</v>
      </c>
      <c r="M18" s="8">
        <f t="shared" si="1"/>
        <v>18</v>
      </c>
      <c r="N18" s="8">
        <f t="shared" si="1"/>
        <v>13</v>
      </c>
      <c r="O18" s="8">
        <f t="shared" si="1"/>
        <v>6</v>
      </c>
      <c r="P18" s="8">
        <f t="shared" si="1"/>
        <v>2</v>
      </c>
      <c r="Q18" s="8">
        <f t="shared" si="1"/>
        <v>2</v>
      </c>
      <c r="R18" s="8">
        <f t="shared" si="1"/>
        <v>0</v>
      </c>
      <c r="S18" s="8">
        <f t="shared" si="1"/>
        <v>0</v>
      </c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mergeCells count="3">
    <mergeCell ref="B17:C17"/>
    <mergeCell ref="B18:C18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8"/>
  <sheetViews>
    <sheetView topLeftCell="A19" workbookViewId="0">
      <selection activeCell="F20" sqref="F20"/>
    </sheetView>
  </sheetViews>
  <sheetFormatPr baseColWidth="10" defaultRowHeight="15" x14ac:dyDescent="0.25"/>
  <cols>
    <col min="3" max="3" width="46.7109375" customWidth="1"/>
    <col min="10" max="10" width="11.85546875" bestFit="1" customWidth="1"/>
    <col min="14" max="14" width="12.7109375" bestFit="1" customWidth="1"/>
    <col min="19" max="19" width="12.7109375" bestFit="1" customWidth="1"/>
  </cols>
  <sheetData>
    <row r="3" spans="1:19" x14ac:dyDescent="0.25">
      <c r="A3" s="1"/>
      <c r="B3" s="2" t="s">
        <v>0</v>
      </c>
      <c r="C3" s="11" t="s">
        <v>1</v>
      </c>
      <c r="D3" s="3" t="s">
        <v>36</v>
      </c>
      <c r="E3" s="3" t="s">
        <v>33</v>
      </c>
      <c r="F3" s="3" t="s">
        <v>15</v>
      </c>
      <c r="G3" s="3" t="s">
        <v>14</v>
      </c>
      <c r="H3" s="3" t="s">
        <v>13</v>
      </c>
      <c r="I3" s="3" t="s">
        <v>12</v>
      </c>
      <c r="J3" s="3" t="s">
        <v>11</v>
      </c>
      <c r="K3" s="3" t="s">
        <v>10</v>
      </c>
      <c r="L3" s="3" t="s">
        <v>9</v>
      </c>
      <c r="M3" s="3" t="s">
        <v>8</v>
      </c>
      <c r="N3" s="3" t="s">
        <v>7</v>
      </c>
      <c r="O3" s="3" t="s">
        <v>6</v>
      </c>
      <c r="P3" s="3" t="s">
        <v>5</v>
      </c>
      <c r="Q3" s="3" t="s">
        <v>4</v>
      </c>
      <c r="R3" s="3" t="s">
        <v>3</v>
      </c>
      <c r="S3" s="3" t="s">
        <v>2</v>
      </c>
    </row>
    <row r="4" spans="1:19" x14ac:dyDescent="0.25">
      <c r="A4" s="1"/>
      <c r="B4" s="4">
        <v>2</v>
      </c>
      <c r="C4" s="12" t="s">
        <v>37</v>
      </c>
      <c r="D4" s="13">
        <v>4</v>
      </c>
      <c r="E4" s="13">
        <v>4</v>
      </c>
      <c r="F4" s="13">
        <v>4</v>
      </c>
      <c r="G4" s="13">
        <v>4</v>
      </c>
      <c r="H4" s="13">
        <v>4</v>
      </c>
      <c r="I4" s="13">
        <v>3</v>
      </c>
      <c r="J4" s="13">
        <v>2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</row>
    <row r="5" spans="1:19" x14ac:dyDescent="0.25">
      <c r="A5" s="1"/>
      <c r="B5" s="4">
        <v>2</v>
      </c>
      <c r="C5" s="12" t="s">
        <v>38</v>
      </c>
      <c r="D5" s="13">
        <v>3</v>
      </c>
      <c r="E5" s="13">
        <v>3</v>
      </c>
      <c r="F5" s="13">
        <v>3</v>
      </c>
      <c r="G5" s="13">
        <v>3</v>
      </c>
      <c r="H5" s="13">
        <v>3</v>
      </c>
      <c r="I5" s="13">
        <v>3</v>
      </c>
      <c r="J5" s="13">
        <v>3</v>
      </c>
      <c r="K5" s="13">
        <v>3</v>
      </c>
      <c r="L5" s="13">
        <v>3</v>
      </c>
      <c r="M5" s="13">
        <v>3</v>
      </c>
      <c r="N5" s="13">
        <v>3</v>
      </c>
      <c r="O5" s="13">
        <v>1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1"/>
      <c r="B6" s="4">
        <v>2</v>
      </c>
      <c r="C6" s="12" t="s">
        <v>39</v>
      </c>
      <c r="D6" s="13">
        <v>4</v>
      </c>
      <c r="E6" s="13">
        <v>4</v>
      </c>
      <c r="F6" s="13">
        <v>4</v>
      </c>
      <c r="G6" s="13">
        <v>4</v>
      </c>
      <c r="H6" s="13">
        <v>4</v>
      </c>
      <c r="I6" s="13">
        <v>4</v>
      </c>
      <c r="J6" s="13">
        <v>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pans="1:19" x14ac:dyDescent="0.25">
      <c r="A7" s="1"/>
      <c r="B7" s="4">
        <v>2</v>
      </c>
      <c r="C7" s="12" t="s">
        <v>40</v>
      </c>
      <c r="D7" s="13">
        <v>6</v>
      </c>
      <c r="E7" s="13">
        <v>5</v>
      </c>
      <c r="F7" s="13">
        <v>4</v>
      </c>
      <c r="G7" s="13">
        <v>3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</row>
    <row r="8" spans="1:19" x14ac:dyDescent="0.25">
      <c r="A8" s="1"/>
      <c r="B8" s="4">
        <v>2</v>
      </c>
      <c r="C8" s="12" t="s">
        <v>41</v>
      </c>
      <c r="D8" s="13">
        <v>3</v>
      </c>
      <c r="E8" s="13">
        <v>3</v>
      </c>
      <c r="F8" s="13">
        <v>3</v>
      </c>
      <c r="G8" s="13">
        <v>3</v>
      </c>
      <c r="H8" s="13">
        <v>3</v>
      </c>
      <c r="I8" s="13">
        <v>3</v>
      </c>
      <c r="J8" s="13">
        <v>3</v>
      </c>
      <c r="K8" s="13">
        <v>3</v>
      </c>
      <c r="L8" s="13">
        <v>3</v>
      </c>
      <c r="M8" s="13">
        <v>2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</row>
    <row r="9" spans="1:19" x14ac:dyDescent="0.25">
      <c r="A9" s="1"/>
      <c r="B9" s="4">
        <v>2</v>
      </c>
      <c r="C9" s="12" t="s">
        <v>42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0</v>
      </c>
      <c r="S9" s="13">
        <v>0</v>
      </c>
    </row>
    <row r="10" spans="1:19" x14ac:dyDescent="0.25">
      <c r="A10" s="1"/>
      <c r="B10" s="4">
        <v>2</v>
      </c>
      <c r="C10" s="12" t="s">
        <v>43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</row>
    <row r="11" spans="1:19" x14ac:dyDescent="0.25">
      <c r="A11" s="1"/>
      <c r="B11" s="4">
        <v>2</v>
      </c>
      <c r="C11" s="12" t="s">
        <v>44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</row>
    <row r="12" spans="1:19" x14ac:dyDescent="0.25">
      <c r="A12" s="1"/>
      <c r="B12" s="4">
        <v>2</v>
      </c>
      <c r="C12" s="12" t="s">
        <v>45</v>
      </c>
      <c r="D12" s="13">
        <v>1</v>
      </c>
      <c r="E12" s="13">
        <v>1</v>
      </c>
      <c r="F12" s="13">
        <v>1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</row>
    <row r="13" spans="1:19" x14ac:dyDescent="0.25">
      <c r="A13" s="1"/>
      <c r="B13" s="4">
        <v>2</v>
      </c>
      <c r="C13" s="12" t="s">
        <v>46</v>
      </c>
      <c r="D13" s="13">
        <v>2</v>
      </c>
      <c r="E13" s="13">
        <v>2</v>
      </c>
      <c r="F13" s="13">
        <v>2</v>
      </c>
      <c r="G13" s="13">
        <v>1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</row>
    <row r="14" spans="1:19" x14ac:dyDescent="0.25">
      <c r="A14" s="1"/>
      <c r="B14" s="4">
        <v>2</v>
      </c>
      <c r="C14" s="12" t="s">
        <v>47</v>
      </c>
      <c r="D14" s="13">
        <v>3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</row>
    <row r="15" spans="1:19" x14ac:dyDescent="0.25">
      <c r="A15" s="1"/>
      <c r="B15" s="4">
        <v>2</v>
      </c>
      <c r="C15" s="12" t="s">
        <v>48</v>
      </c>
      <c r="D15" s="13">
        <v>2</v>
      </c>
      <c r="E15" s="13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</row>
    <row r="16" spans="1:19" x14ac:dyDescent="0.25">
      <c r="A16" s="1"/>
      <c r="B16" s="4">
        <v>2</v>
      </c>
      <c r="C16" s="12" t="s">
        <v>49</v>
      </c>
      <c r="D16" s="13">
        <v>2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0</v>
      </c>
      <c r="R16" s="13">
        <v>0</v>
      </c>
      <c r="S16" s="13">
        <v>0</v>
      </c>
    </row>
    <row r="17" spans="1:19" x14ac:dyDescent="0.25">
      <c r="A17" s="1"/>
      <c r="B17" s="4">
        <v>2</v>
      </c>
      <c r="C17" s="12" t="s">
        <v>50</v>
      </c>
      <c r="D17" s="13">
        <v>4</v>
      </c>
      <c r="E17" s="13">
        <v>4</v>
      </c>
      <c r="F17" s="13">
        <v>3</v>
      </c>
      <c r="G17" s="13">
        <v>3</v>
      </c>
      <c r="H17" s="13">
        <v>3</v>
      </c>
      <c r="I17" s="13">
        <v>3</v>
      </c>
      <c r="J17" s="13">
        <v>3</v>
      </c>
      <c r="K17" s="13">
        <v>3</v>
      </c>
      <c r="L17" s="13">
        <v>3</v>
      </c>
      <c r="M17" s="13">
        <v>3</v>
      </c>
      <c r="N17" s="13">
        <v>3</v>
      </c>
      <c r="O17" s="13">
        <v>1</v>
      </c>
      <c r="P17" s="13">
        <v>1</v>
      </c>
      <c r="Q17" s="13">
        <v>1</v>
      </c>
      <c r="R17" s="13">
        <v>1</v>
      </c>
      <c r="S17" s="13">
        <v>0</v>
      </c>
    </row>
    <row r="18" spans="1:19" x14ac:dyDescent="0.25">
      <c r="A18" s="1"/>
      <c r="B18" s="4">
        <v>2</v>
      </c>
      <c r="C18" s="12" t="s">
        <v>51</v>
      </c>
      <c r="D18" s="13">
        <v>2</v>
      </c>
      <c r="E18" s="13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0</v>
      </c>
      <c r="R18" s="13">
        <v>0</v>
      </c>
      <c r="S18" s="13">
        <v>0</v>
      </c>
    </row>
    <row r="19" spans="1:19" x14ac:dyDescent="0.25">
      <c r="A19" s="1"/>
      <c r="B19" s="4">
        <v>2</v>
      </c>
      <c r="C19" s="12" t="s">
        <v>52</v>
      </c>
      <c r="D19" s="13">
        <v>2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3">
        <v>2</v>
      </c>
      <c r="M19" s="13">
        <v>2</v>
      </c>
      <c r="N19" s="13">
        <v>2</v>
      </c>
      <c r="O19" s="13">
        <v>2</v>
      </c>
      <c r="P19" s="13">
        <v>0</v>
      </c>
      <c r="Q19" s="13">
        <v>0</v>
      </c>
      <c r="R19" s="13">
        <v>0</v>
      </c>
      <c r="S19" s="13">
        <v>0</v>
      </c>
    </row>
    <row r="20" spans="1:19" x14ac:dyDescent="0.25">
      <c r="A20" s="1"/>
      <c r="B20" s="4">
        <v>2</v>
      </c>
      <c r="C20" s="12" t="s">
        <v>53</v>
      </c>
      <c r="D20" s="13">
        <v>3</v>
      </c>
      <c r="E20" s="13">
        <v>2</v>
      </c>
      <c r="F20" s="13">
        <v>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</row>
    <row r="21" spans="1:19" x14ac:dyDescent="0.25">
      <c r="A21" s="1"/>
      <c r="B21" s="25"/>
      <c r="C21" s="26"/>
      <c r="D21" s="3" t="s">
        <v>36</v>
      </c>
      <c r="E21" s="3" t="s">
        <v>2</v>
      </c>
      <c r="F21" s="3" t="s">
        <v>3</v>
      </c>
      <c r="G21" s="3" t="s">
        <v>4</v>
      </c>
      <c r="H21" s="3" t="s">
        <v>5</v>
      </c>
      <c r="I21" s="3" t="s">
        <v>6</v>
      </c>
      <c r="J21" s="3" t="s">
        <v>7</v>
      </c>
      <c r="K21" s="3" t="s">
        <v>8</v>
      </c>
      <c r="L21" s="3" t="s">
        <v>9</v>
      </c>
      <c r="M21" s="3" t="s">
        <v>10</v>
      </c>
      <c r="N21" s="3" t="s">
        <v>11</v>
      </c>
      <c r="O21" s="3" t="s">
        <v>12</v>
      </c>
      <c r="P21" s="3" t="s">
        <v>13</v>
      </c>
      <c r="Q21" s="3" t="s">
        <v>14</v>
      </c>
      <c r="R21" s="3" t="s">
        <v>15</v>
      </c>
      <c r="S21" s="3" t="s">
        <v>33</v>
      </c>
    </row>
    <row r="22" spans="1:19" x14ac:dyDescent="0.25">
      <c r="A22" s="1"/>
      <c r="B22" s="23" t="s">
        <v>34</v>
      </c>
      <c r="C22" s="24"/>
      <c r="D22" s="10">
        <f>SUM(D4:D20)</f>
        <v>45</v>
      </c>
      <c r="E22" s="10">
        <f>D22-$D$22/15</f>
        <v>42</v>
      </c>
      <c r="F22" s="8">
        <f t="shared" ref="F22:O22" si="0">E22-$D$22/15</f>
        <v>39</v>
      </c>
      <c r="G22" s="8">
        <f>F22-$D$22/15</f>
        <v>36</v>
      </c>
      <c r="H22" s="8">
        <f>G22-$D$22/15</f>
        <v>33</v>
      </c>
      <c r="I22" s="8">
        <f t="shared" si="0"/>
        <v>30</v>
      </c>
      <c r="J22" s="8">
        <f t="shared" si="0"/>
        <v>27</v>
      </c>
      <c r="K22" s="8">
        <f t="shared" si="0"/>
        <v>24</v>
      </c>
      <c r="L22" s="8">
        <f t="shared" si="0"/>
        <v>21</v>
      </c>
      <c r="M22" s="8">
        <f t="shared" si="0"/>
        <v>18</v>
      </c>
      <c r="N22" s="8">
        <f t="shared" si="0"/>
        <v>15</v>
      </c>
      <c r="O22" s="8">
        <f t="shared" si="0"/>
        <v>12</v>
      </c>
      <c r="P22" s="8">
        <f>O22-$D$22/15</f>
        <v>9</v>
      </c>
      <c r="Q22" s="8">
        <f>P22-$D$22/15</f>
        <v>6</v>
      </c>
      <c r="R22" s="8">
        <f>Q22-$D$22/15</f>
        <v>3</v>
      </c>
      <c r="S22" s="8">
        <f>R22-$D$22/15</f>
        <v>0</v>
      </c>
    </row>
    <row r="23" spans="1:19" x14ac:dyDescent="0.25">
      <c r="A23" s="1"/>
      <c r="B23" s="23" t="s">
        <v>35</v>
      </c>
      <c r="C23" s="24"/>
      <c r="D23" s="8">
        <f>SUM(D4:D20)</f>
        <v>45</v>
      </c>
      <c r="E23" s="8">
        <f>SUM(E4:E20)</f>
        <v>40</v>
      </c>
      <c r="F23" s="8">
        <f>SUM(F4:F20)</f>
        <v>35</v>
      </c>
      <c r="G23" s="8">
        <f>SUM(G4:G20)</f>
        <v>30</v>
      </c>
      <c r="H23" s="8">
        <f>SUM(H4:H20)</f>
        <v>25</v>
      </c>
      <c r="I23" s="8">
        <f>SUM(I4:I20)+I46</f>
        <v>24</v>
      </c>
      <c r="J23" s="8">
        <f t="shared" ref="J23:R23" si="1">SUM(J4:J20)</f>
        <v>21</v>
      </c>
      <c r="K23" s="8">
        <f t="shared" si="1"/>
        <v>15</v>
      </c>
      <c r="L23" s="8">
        <f t="shared" si="1"/>
        <v>14</v>
      </c>
      <c r="M23" s="8">
        <f t="shared" si="1"/>
        <v>13</v>
      </c>
      <c r="N23" s="8">
        <f t="shared" si="1"/>
        <v>11</v>
      </c>
      <c r="O23" s="8">
        <f t="shared" si="1"/>
        <v>7</v>
      </c>
      <c r="P23" s="8">
        <f t="shared" si="1"/>
        <v>4</v>
      </c>
      <c r="Q23" s="8">
        <f t="shared" si="1"/>
        <v>2</v>
      </c>
      <c r="R23" s="8">
        <f t="shared" si="1"/>
        <v>1</v>
      </c>
      <c r="S23" s="8">
        <f>SUM(S4:S15)</f>
        <v>0</v>
      </c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</sheetData>
  <mergeCells count="3">
    <mergeCell ref="B22:C22"/>
    <mergeCell ref="B23:C23"/>
    <mergeCell ref="B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opLeftCell="A16" workbookViewId="0">
      <selection activeCell="F13" sqref="F13"/>
    </sheetView>
  </sheetViews>
  <sheetFormatPr baseColWidth="10" defaultRowHeight="15" x14ac:dyDescent="0.25"/>
  <cols>
    <col min="3" max="3" width="41.42578125" customWidth="1"/>
    <col min="10" max="10" width="11.85546875" bestFit="1" customWidth="1"/>
    <col min="14" max="14" width="12.7109375" bestFit="1" customWidth="1"/>
    <col min="19" max="19" width="12" bestFit="1" customWidth="1"/>
  </cols>
  <sheetData>
    <row r="3" spans="1:19" x14ac:dyDescent="0.25">
      <c r="A3" s="1"/>
      <c r="B3" s="2" t="s">
        <v>0</v>
      </c>
      <c r="C3" s="9" t="s">
        <v>1</v>
      </c>
      <c r="D3" s="3" t="s">
        <v>36</v>
      </c>
      <c r="E3" s="3" t="s">
        <v>33</v>
      </c>
      <c r="F3" s="3" t="s">
        <v>15</v>
      </c>
      <c r="G3" s="3" t="s">
        <v>14</v>
      </c>
      <c r="H3" s="3" t="s">
        <v>13</v>
      </c>
      <c r="I3" s="3" t="s">
        <v>12</v>
      </c>
      <c r="J3" s="3" t="s">
        <v>11</v>
      </c>
      <c r="K3" s="3" t="s">
        <v>10</v>
      </c>
      <c r="L3" s="3" t="s">
        <v>9</v>
      </c>
      <c r="M3" s="3" t="s">
        <v>8</v>
      </c>
      <c r="N3" s="3" t="s">
        <v>7</v>
      </c>
      <c r="O3" s="3" t="s">
        <v>6</v>
      </c>
      <c r="P3" s="3" t="s">
        <v>5</v>
      </c>
      <c r="Q3" s="3" t="s">
        <v>4</v>
      </c>
      <c r="R3" s="3" t="s">
        <v>3</v>
      </c>
      <c r="S3" s="3" t="s">
        <v>2</v>
      </c>
    </row>
    <row r="4" spans="1:19" x14ac:dyDescent="0.25">
      <c r="A4" s="1"/>
      <c r="B4" s="4">
        <v>4</v>
      </c>
      <c r="C4" s="14" t="s">
        <v>54</v>
      </c>
      <c r="D4" s="13">
        <v>3</v>
      </c>
      <c r="E4" s="13">
        <v>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</row>
    <row r="5" spans="1:19" x14ac:dyDescent="0.25">
      <c r="A5" s="1"/>
      <c r="B5" s="4">
        <v>4</v>
      </c>
      <c r="C5" s="14" t="s">
        <v>55</v>
      </c>
      <c r="D5" s="13">
        <v>8</v>
      </c>
      <c r="E5" s="13">
        <v>5</v>
      </c>
      <c r="F5" s="13">
        <v>4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</row>
    <row r="6" spans="1:19" x14ac:dyDescent="0.25">
      <c r="A6" s="1"/>
      <c r="B6" s="4">
        <v>4</v>
      </c>
      <c r="C6" s="14" t="s">
        <v>56</v>
      </c>
      <c r="D6" s="13">
        <v>2</v>
      </c>
      <c r="E6" s="13">
        <v>2</v>
      </c>
      <c r="F6" s="13">
        <v>2</v>
      </c>
      <c r="G6" s="13">
        <v>2</v>
      </c>
      <c r="H6" s="13">
        <v>2</v>
      </c>
      <c r="I6" s="13">
        <v>2</v>
      </c>
      <c r="J6" s="13">
        <v>2</v>
      </c>
      <c r="K6" s="13">
        <v>2</v>
      </c>
      <c r="L6" s="13">
        <v>2</v>
      </c>
      <c r="M6" s="13">
        <v>2</v>
      </c>
      <c r="N6" s="13">
        <v>2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</row>
    <row r="7" spans="1:19" x14ac:dyDescent="0.25">
      <c r="A7" s="1"/>
      <c r="B7" s="4">
        <v>4</v>
      </c>
      <c r="C7" s="14" t="s">
        <v>57</v>
      </c>
      <c r="D7" s="13">
        <v>3</v>
      </c>
      <c r="E7" s="13">
        <v>2</v>
      </c>
      <c r="F7" s="13">
        <v>2</v>
      </c>
      <c r="G7" s="13">
        <v>2</v>
      </c>
      <c r="H7" s="13">
        <v>2</v>
      </c>
      <c r="I7" s="13">
        <v>2</v>
      </c>
      <c r="J7" s="13">
        <v>2</v>
      </c>
      <c r="K7" s="13">
        <v>2</v>
      </c>
      <c r="L7" s="13">
        <v>2</v>
      </c>
      <c r="M7" s="13">
        <v>2</v>
      </c>
      <c r="N7" s="13">
        <v>2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</row>
    <row r="8" spans="1:19" x14ac:dyDescent="0.25">
      <c r="A8" s="1"/>
      <c r="B8" s="4">
        <v>4</v>
      </c>
      <c r="C8" s="14" t="s">
        <v>58</v>
      </c>
      <c r="D8" s="13">
        <v>3</v>
      </c>
      <c r="E8" s="13">
        <v>2</v>
      </c>
      <c r="F8" s="13">
        <v>2</v>
      </c>
      <c r="G8" s="13">
        <v>2</v>
      </c>
      <c r="H8" s="13">
        <v>2</v>
      </c>
      <c r="I8" s="13">
        <v>2</v>
      </c>
      <c r="J8" s="13">
        <v>2</v>
      </c>
      <c r="K8" s="13">
        <v>2</v>
      </c>
      <c r="L8" s="13">
        <v>2</v>
      </c>
      <c r="M8" s="13">
        <v>2</v>
      </c>
      <c r="N8" s="13">
        <v>2</v>
      </c>
      <c r="O8" s="13">
        <v>2</v>
      </c>
      <c r="P8" s="13">
        <v>0</v>
      </c>
      <c r="Q8" s="13">
        <v>0</v>
      </c>
      <c r="R8" s="13">
        <v>0</v>
      </c>
      <c r="S8" s="13">
        <v>0</v>
      </c>
    </row>
    <row r="9" spans="1:19" x14ac:dyDescent="0.25">
      <c r="A9" s="1"/>
      <c r="B9" s="4">
        <v>4</v>
      </c>
      <c r="C9" s="14" t="s">
        <v>59</v>
      </c>
      <c r="D9" s="13">
        <v>3</v>
      </c>
      <c r="E9" s="13">
        <v>2</v>
      </c>
      <c r="F9" s="13">
        <v>2</v>
      </c>
      <c r="G9" s="13">
        <v>2</v>
      </c>
      <c r="H9" s="13">
        <v>2</v>
      </c>
      <c r="I9" s="13">
        <v>2</v>
      </c>
      <c r="J9" s="13">
        <v>2</v>
      </c>
      <c r="K9" s="13">
        <v>2</v>
      </c>
      <c r="L9" s="13">
        <v>2</v>
      </c>
      <c r="M9" s="13">
        <v>2</v>
      </c>
      <c r="N9" s="13">
        <v>2</v>
      </c>
      <c r="O9" s="13">
        <v>2</v>
      </c>
      <c r="P9" s="13">
        <v>2</v>
      </c>
      <c r="Q9" s="13">
        <v>2</v>
      </c>
      <c r="R9" s="13">
        <v>1</v>
      </c>
      <c r="S9" s="13">
        <v>0</v>
      </c>
    </row>
    <row r="10" spans="1:19" x14ac:dyDescent="0.25">
      <c r="A10" s="1"/>
      <c r="B10" s="4">
        <v>4</v>
      </c>
      <c r="C10" s="14" t="s">
        <v>60</v>
      </c>
      <c r="D10" s="13">
        <v>3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0</v>
      </c>
      <c r="S10" s="13">
        <v>0</v>
      </c>
    </row>
    <row r="11" spans="1:19" x14ac:dyDescent="0.25">
      <c r="A11" s="1"/>
      <c r="B11" s="4">
        <v>4</v>
      </c>
      <c r="C11" s="14" t="s">
        <v>61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1</v>
      </c>
      <c r="O11" s="13">
        <v>1</v>
      </c>
      <c r="P11" s="13">
        <v>1</v>
      </c>
      <c r="Q11" s="13">
        <v>0</v>
      </c>
      <c r="R11" s="13">
        <v>0</v>
      </c>
      <c r="S11" s="13">
        <v>0</v>
      </c>
    </row>
    <row r="12" spans="1:19" x14ac:dyDescent="0.25">
      <c r="A12" s="1"/>
      <c r="B12" s="4">
        <v>4</v>
      </c>
      <c r="C12" s="14" t="s">
        <v>62</v>
      </c>
      <c r="D12" s="13">
        <v>2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2</v>
      </c>
      <c r="K12" s="13">
        <v>2</v>
      </c>
      <c r="L12" s="13">
        <v>2</v>
      </c>
      <c r="M12" s="13">
        <v>2</v>
      </c>
      <c r="N12" s="13">
        <v>1</v>
      </c>
      <c r="O12" s="13">
        <v>1</v>
      </c>
      <c r="P12" s="13">
        <v>1</v>
      </c>
      <c r="Q12" s="13">
        <v>0</v>
      </c>
      <c r="R12" s="13">
        <v>0</v>
      </c>
      <c r="S12" s="13">
        <v>0</v>
      </c>
    </row>
    <row r="13" spans="1:19" x14ac:dyDescent="0.25">
      <c r="A13" s="1"/>
      <c r="B13" s="4">
        <v>4</v>
      </c>
      <c r="C13" s="14" t="s">
        <v>63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3">
        <v>2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</row>
    <row r="14" spans="1:19" x14ac:dyDescent="0.25">
      <c r="A14" s="1"/>
      <c r="B14" s="4">
        <v>4</v>
      </c>
      <c r="C14" s="14" t="s">
        <v>64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3">
        <v>2</v>
      </c>
      <c r="J14" s="13">
        <v>2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</row>
    <row r="15" spans="1:19" x14ac:dyDescent="0.25">
      <c r="A15" s="1"/>
      <c r="B15" s="4">
        <v>4</v>
      </c>
      <c r="C15" s="14" t="s">
        <v>65</v>
      </c>
      <c r="D15" s="13">
        <v>4</v>
      </c>
      <c r="E15" s="13">
        <v>4</v>
      </c>
      <c r="F15" s="13">
        <v>2</v>
      </c>
      <c r="G15" s="13">
        <v>2</v>
      </c>
      <c r="H15" s="13">
        <v>2</v>
      </c>
      <c r="I15" s="13">
        <v>2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</row>
    <row r="16" spans="1:19" x14ac:dyDescent="0.25">
      <c r="A16" s="1"/>
      <c r="B16" s="4">
        <v>4</v>
      </c>
      <c r="C16" s="14" t="s">
        <v>66</v>
      </c>
      <c r="D16" s="13">
        <v>2</v>
      </c>
      <c r="E16" s="13">
        <v>2</v>
      </c>
      <c r="F16" s="13">
        <v>2</v>
      </c>
      <c r="G16" s="13">
        <v>2</v>
      </c>
      <c r="H16" s="13">
        <v>2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</row>
    <row r="17" spans="1:19" x14ac:dyDescent="0.25">
      <c r="A17" s="1"/>
      <c r="B17" s="4">
        <v>4</v>
      </c>
      <c r="C17" s="14" t="s">
        <v>67</v>
      </c>
      <c r="D17" s="13">
        <v>2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</row>
    <row r="18" spans="1:19" x14ac:dyDescent="0.25">
      <c r="A18" s="1"/>
      <c r="B18" s="4">
        <v>4</v>
      </c>
      <c r="C18" s="14" t="s">
        <v>68</v>
      </c>
      <c r="D18" s="13">
        <v>2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</row>
    <row r="19" spans="1:19" x14ac:dyDescent="0.25">
      <c r="A19" s="1"/>
      <c r="B19" s="4">
        <v>4</v>
      </c>
      <c r="C19" s="14" t="s">
        <v>69</v>
      </c>
      <c r="D19" s="13">
        <v>2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</row>
    <row r="20" spans="1:19" x14ac:dyDescent="0.25">
      <c r="A20" s="1"/>
      <c r="B20" s="25"/>
      <c r="C20" s="26"/>
      <c r="D20" s="3" t="s">
        <v>36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 t="s">
        <v>7</v>
      </c>
      <c r="K20" s="3" t="s">
        <v>8</v>
      </c>
      <c r="L20" s="3" t="s">
        <v>9</v>
      </c>
      <c r="M20" s="3" t="s">
        <v>10</v>
      </c>
      <c r="N20" s="3" t="s">
        <v>11</v>
      </c>
      <c r="O20" s="3" t="s">
        <v>12</v>
      </c>
      <c r="P20" s="3" t="s">
        <v>13</v>
      </c>
      <c r="Q20" s="3" t="s">
        <v>14</v>
      </c>
      <c r="R20" s="3" t="s">
        <v>15</v>
      </c>
      <c r="S20" s="3" t="s">
        <v>33</v>
      </c>
    </row>
    <row r="21" spans="1:19" x14ac:dyDescent="0.25">
      <c r="A21" s="1"/>
      <c r="B21" s="23" t="s">
        <v>34</v>
      </c>
      <c r="C21" s="24"/>
      <c r="D21" s="10">
        <f>SUM(D4:D19)</f>
        <v>45</v>
      </c>
      <c r="E21" s="10">
        <f>D21-$D$21/15</f>
        <v>42</v>
      </c>
      <c r="F21" s="8">
        <f>E21-$D$21/15</f>
        <v>39</v>
      </c>
      <c r="G21" s="8">
        <f>F21-$D$21/15</f>
        <v>36</v>
      </c>
      <c r="H21" s="8">
        <f>G21-$D$21/15</f>
        <v>33</v>
      </c>
      <c r="I21" s="8">
        <f t="shared" ref="E21:Q21" si="0">H21-$D$21/15</f>
        <v>30</v>
      </c>
      <c r="J21" s="8">
        <f>I21-$D$21/15</f>
        <v>27</v>
      </c>
      <c r="K21" s="8">
        <f t="shared" si="0"/>
        <v>24</v>
      </c>
      <c r="L21" s="8">
        <f t="shared" si="0"/>
        <v>21</v>
      </c>
      <c r="M21" s="8">
        <f t="shared" si="0"/>
        <v>18</v>
      </c>
      <c r="N21" s="8">
        <f t="shared" si="0"/>
        <v>15</v>
      </c>
      <c r="O21" s="8">
        <f t="shared" si="0"/>
        <v>12</v>
      </c>
      <c r="P21" s="8">
        <f t="shared" si="0"/>
        <v>9</v>
      </c>
      <c r="Q21" s="8">
        <f t="shared" si="0"/>
        <v>6</v>
      </c>
      <c r="R21" s="8">
        <f>Q21-$D$21/15</f>
        <v>3</v>
      </c>
      <c r="S21" s="8">
        <f>R21-$D$21/15</f>
        <v>0</v>
      </c>
    </row>
    <row r="22" spans="1:19" x14ac:dyDescent="0.25">
      <c r="A22" s="1"/>
      <c r="B22" s="23" t="s">
        <v>35</v>
      </c>
      <c r="C22" s="24"/>
      <c r="D22" s="8">
        <f>SUM(D4:D19)</f>
        <v>45</v>
      </c>
      <c r="E22" s="8">
        <f>SUM(E4:E20)</f>
        <v>30</v>
      </c>
      <c r="F22" s="8">
        <f>SUM(F4:F19)</f>
        <v>25</v>
      </c>
      <c r="G22" s="8">
        <f>SUM(G4:G19)</f>
        <v>22</v>
      </c>
      <c r="H22" s="8">
        <f t="shared" ref="H22:S22" si="1">SUM(H4:H19)</f>
        <v>21</v>
      </c>
      <c r="I22" s="8">
        <f t="shared" si="1"/>
        <v>20</v>
      </c>
      <c r="J22" s="8">
        <f t="shared" si="1"/>
        <v>18</v>
      </c>
      <c r="K22" s="8">
        <f t="shared" si="1"/>
        <v>15</v>
      </c>
      <c r="L22" s="8">
        <f t="shared" si="1"/>
        <v>15</v>
      </c>
      <c r="M22" s="8">
        <f t="shared" si="1"/>
        <v>13</v>
      </c>
      <c r="N22" s="8">
        <f t="shared" si="1"/>
        <v>11</v>
      </c>
      <c r="O22" s="8">
        <f t="shared" si="1"/>
        <v>7</v>
      </c>
      <c r="P22" s="8">
        <f t="shared" si="1"/>
        <v>5</v>
      </c>
      <c r="Q22" s="8">
        <f t="shared" si="1"/>
        <v>3</v>
      </c>
      <c r="R22" s="8">
        <f t="shared" si="1"/>
        <v>1</v>
      </c>
      <c r="S22" s="8">
        <f t="shared" si="1"/>
        <v>0</v>
      </c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mergeCells count="3">
    <mergeCell ref="B21:C21"/>
    <mergeCell ref="B22:C22"/>
    <mergeCell ref="B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D7" sqref="D7"/>
    </sheetView>
  </sheetViews>
  <sheetFormatPr baseColWidth="10" defaultRowHeight="15" x14ac:dyDescent="0.25"/>
  <cols>
    <col min="1" max="1" width="16.140625" customWidth="1"/>
    <col min="2" max="2" width="31.5703125" customWidth="1"/>
    <col min="3" max="3" width="32.42578125" customWidth="1"/>
    <col min="4" max="4" width="20.140625" customWidth="1"/>
    <col min="5" max="5" width="14.7109375" customWidth="1"/>
    <col min="6" max="6" width="15.7109375" customWidth="1"/>
  </cols>
  <sheetData>
    <row r="2" spans="1:6" x14ac:dyDescent="0.25">
      <c r="A2" s="18" t="s">
        <v>74</v>
      </c>
      <c r="B2" s="19" t="s">
        <v>78</v>
      </c>
      <c r="C2" s="19" t="s">
        <v>77</v>
      </c>
      <c r="D2" s="19" t="s">
        <v>76</v>
      </c>
      <c r="E2" s="20"/>
      <c r="F2" s="20"/>
    </row>
    <row r="3" spans="1:6" x14ac:dyDescent="0.25">
      <c r="A3" s="17" t="s">
        <v>70</v>
      </c>
      <c r="B3" s="17">
        <v>42</v>
      </c>
      <c r="C3" s="17">
        <v>42</v>
      </c>
      <c r="D3" s="17">
        <f>C3/15</f>
        <v>2.8</v>
      </c>
      <c r="E3" s="21"/>
      <c r="F3" s="21"/>
    </row>
    <row r="4" spans="1:6" x14ac:dyDescent="0.25">
      <c r="A4" s="17" t="s">
        <v>71</v>
      </c>
      <c r="B4" s="17">
        <v>45</v>
      </c>
      <c r="C4" s="17">
        <v>45</v>
      </c>
      <c r="D4" s="17">
        <f>C4/15</f>
        <v>3</v>
      </c>
      <c r="E4" s="21"/>
      <c r="F4" s="21"/>
    </row>
    <row r="5" spans="1:6" x14ac:dyDescent="0.25">
      <c r="A5" s="17" t="s">
        <v>72</v>
      </c>
      <c r="B5" s="17">
        <v>45</v>
      </c>
      <c r="C5" s="17">
        <v>45</v>
      </c>
      <c r="D5" s="17">
        <f>C5/15</f>
        <v>3</v>
      </c>
      <c r="E5" s="21"/>
      <c r="F5" s="21"/>
    </row>
    <row r="6" spans="1:6" x14ac:dyDescent="0.25">
      <c r="A6" s="17" t="s">
        <v>73</v>
      </c>
      <c r="B6" s="17">
        <v>45</v>
      </c>
      <c r="C6" s="17">
        <v>45</v>
      </c>
      <c r="D6" s="22">
        <f>C6/15</f>
        <v>3</v>
      </c>
      <c r="E6" s="21"/>
      <c r="F6" s="2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2" sqref="C12"/>
    </sheetView>
  </sheetViews>
  <sheetFormatPr baseColWidth="10" defaultRowHeight="15" x14ac:dyDescent="0.25"/>
  <cols>
    <col min="2" max="2" width="24.7109375" customWidth="1"/>
  </cols>
  <sheetData>
    <row r="1" spans="1:2" x14ac:dyDescent="0.25">
      <c r="A1" s="16" t="s">
        <v>74</v>
      </c>
      <c r="B1" s="16" t="s">
        <v>75</v>
      </c>
    </row>
    <row r="2" spans="1:2" x14ac:dyDescent="0.25">
      <c r="A2" s="15" t="s">
        <v>70</v>
      </c>
      <c r="B2" s="17">
        <v>0</v>
      </c>
    </row>
    <row r="3" spans="1:2" x14ac:dyDescent="0.25">
      <c r="A3" s="15" t="s">
        <v>71</v>
      </c>
      <c r="B3" s="17">
        <v>0</v>
      </c>
    </row>
    <row r="4" spans="1:2" x14ac:dyDescent="0.25">
      <c r="A4" s="15" t="s">
        <v>72</v>
      </c>
      <c r="B4" s="17">
        <v>0</v>
      </c>
    </row>
    <row r="5" spans="1:2" x14ac:dyDescent="0.25">
      <c r="A5" s="15" t="s">
        <v>73</v>
      </c>
      <c r="B5" s="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Velocidad</vt:lpstr>
      <vt:lpstr>DeudaTecnica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cp:lastPrinted>2016-11-01T01:45:48Z</cp:lastPrinted>
  <dcterms:created xsi:type="dcterms:W3CDTF">2016-10-18T19:02:46Z</dcterms:created>
  <dcterms:modified xsi:type="dcterms:W3CDTF">2016-11-01T19:49:38Z</dcterms:modified>
</cp:coreProperties>
</file>